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nhcr365-my.sharepoint.com/personal/smit_unhcr_org/Documents/Documents/Datathon/Datathon/data-master/"/>
    </mc:Choice>
  </mc:AlternateContent>
  <xr:revisionPtr revIDLastSave="0" documentId="8_{C566B019-667F-4F94-966A-625E4D91F8D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opulation" sheetId="1" r:id="rId1"/>
  </sheets>
  <externalReferences>
    <externalReference r:id="rId2"/>
  </externalReferences>
  <definedNames>
    <definedName name="code" localSheetId="0">[1]CONSTANT!#REF!</definedName>
    <definedName name="code">[1]CONSTANT!#REF!</definedName>
    <definedName name="measles" localSheetId="0">[1]CONSTANT!#REF!</definedName>
    <definedName name="measles">[1]CONSTANT!#REF!</definedName>
    <definedName name="Page_0026">#N/A</definedName>
    <definedName name="Page_0027">#N/A</definedName>
    <definedName name="_xlnm.Print_Area">#N/A</definedName>
    <definedName name="_xlnm.Print_Titles" localSheetId="0">Population!$1:$1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3" i="1" l="1"/>
  <c r="X210" i="1"/>
  <c r="W208" i="1"/>
  <c r="AI208" i="1" s="1"/>
  <c r="N209" i="1" l="1"/>
  <c r="K209" i="1"/>
  <c r="W209" i="1"/>
  <c r="AI209" i="1" s="1"/>
  <c r="X209" i="1" l="1"/>
  <c r="K171" i="1"/>
  <c r="X171" i="1" s="1"/>
  <c r="G157" i="1"/>
  <c r="F157" i="1"/>
  <c r="Y82" i="1" l="1"/>
  <c r="Y86" i="1"/>
  <c r="Y17" i="1"/>
  <c r="Y41" i="1"/>
  <c r="Y42" i="1"/>
  <c r="Y43" i="1"/>
  <c r="Y44" i="1"/>
  <c r="Y45" i="1"/>
  <c r="Y51" i="1"/>
  <c r="Y53" i="1"/>
  <c r="Y209" i="1"/>
  <c r="AJ209" i="1" s="1"/>
  <c r="X189" i="1"/>
  <c r="Y18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Y171" i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Y210" i="1"/>
  <c r="X211" i="1"/>
  <c r="Y211" i="1" s="1"/>
  <c r="X212" i="1"/>
  <c r="Y212" i="1" s="1"/>
  <c r="X213" i="1"/>
  <c r="Y213" i="1" s="1"/>
  <c r="X86" i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X83" i="1"/>
  <c r="Y83" i="1" s="1"/>
  <c r="X84" i="1"/>
  <c r="Y84" i="1" s="1"/>
  <c r="X85" i="1"/>
  <c r="Y85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51" i="1"/>
  <c r="X52" i="1"/>
  <c r="Y52" i="1" s="1"/>
  <c r="X53" i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39" i="1"/>
  <c r="Y39" i="1" s="1"/>
  <c r="X40" i="1"/>
  <c r="Y40" i="1" s="1"/>
  <c r="X41" i="1"/>
  <c r="X42" i="1"/>
  <c r="X43" i="1"/>
  <c r="X44" i="1"/>
  <c r="X45" i="1"/>
  <c r="X46" i="1"/>
  <c r="Y46" i="1" s="1"/>
  <c r="X47" i="1"/>
  <c r="Y47" i="1" s="1"/>
  <c r="X48" i="1"/>
  <c r="Y48" i="1" s="1"/>
  <c r="X49" i="1"/>
  <c r="Y49" i="1" s="1"/>
  <c r="X50" i="1"/>
  <c r="Y50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5" i="1"/>
  <c r="Y5" i="1" s="1"/>
  <c r="AI207" i="1" l="1"/>
  <c r="AJ207" i="1" s="1"/>
  <c r="AI206" i="1"/>
  <c r="AJ206" i="1" s="1"/>
  <c r="AI205" i="1"/>
  <c r="AJ205" i="1" s="1"/>
  <c r="AI200" i="1"/>
  <c r="AJ200" i="1" s="1"/>
  <c r="AI199" i="1"/>
  <c r="AJ199" i="1" s="1"/>
  <c r="AI198" i="1"/>
  <c r="AJ198" i="1" s="1"/>
  <c r="AI197" i="1"/>
  <c r="AJ197" i="1" s="1"/>
  <c r="AI196" i="1"/>
  <c r="AJ196" i="1" s="1"/>
  <c r="AI195" i="1"/>
  <c r="AJ195" i="1" s="1"/>
  <c r="AI190" i="1"/>
  <c r="AJ190" i="1" s="1"/>
  <c r="AI189" i="1"/>
  <c r="AJ189" i="1" s="1"/>
  <c r="AI186" i="1"/>
  <c r="AJ186" i="1" s="1"/>
  <c r="AI185" i="1"/>
  <c r="AJ185" i="1" s="1"/>
  <c r="AI184" i="1"/>
  <c r="AJ184" i="1" s="1"/>
  <c r="AI183" i="1"/>
  <c r="AJ183" i="1" s="1"/>
  <c r="AI182" i="1"/>
  <c r="AJ182" i="1" s="1"/>
  <c r="AI181" i="1"/>
  <c r="AJ181" i="1" s="1"/>
  <c r="AI180" i="1"/>
  <c r="AJ180" i="1" s="1"/>
  <c r="AI179" i="1"/>
  <c r="AJ179" i="1" s="1"/>
  <c r="AI178" i="1"/>
  <c r="AJ178" i="1" s="1"/>
  <c r="AI165" i="1"/>
  <c r="AJ165" i="1" s="1"/>
  <c r="AI164" i="1"/>
  <c r="AJ164" i="1" s="1"/>
  <c r="AI163" i="1"/>
  <c r="AJ163" i="1" s="1"/>
  <c r="AI162" i="1"/>
  <c r="AJ162" i="1" s="1"/>
  <c r="AI161" i="1"/>
  <c r="AJ161" i="1" s="1"/>
  <c r="AI154" i="1"/>
  <c r="AJ154" i="1" s="1"/>
  <c r="AI153" i="1"/>
  <c r="AJ153" i="1" s="1"/>
  <c r="AI152" i="1"/>
  <c r="AJ152" i="1" s="1"/>
  <c r="AI151" i="1"/>
  <c r="AJ151" i="1" s="1"/>
  <c r="AI145" i="1"/>
  <c r="AJ145" i="1" s="1"/>
  <c r="AI105" i="1"/>
  <c r="AJ105" i="1" s="1"/>
  <c r="AI91" i="1"/>
  <c r="AJ91" i="1" s="1"/>
  <c r="AI90" i="1"/>
  <c r="AJ90" i="1" s="1"/>
  <c r="AI89" i="1"/>
  <c r="AJ89" i="1" s="1"/>
  <c r="AI88" i="1"/>
  <c r="AJ88" i="1" s="1"/>
  <c r="AI87" i="1"/>
  <c r="AJ87" i="1" s="1"/>
  <c r="AI81" i="1"/>
  <c r="AJ81" i="1" s="1"/>
  <c r="AI59" i="1"/>
  <c r="AJ59" i="1" s="1"/>
  <c r="AI58" i="1"/>
  <c r="AJ58" i="1" s="1"/>
  <c r="AI57" i="1"/>
  <c r="AJ57" i="1" s="1"/>
  <c r="AI45" i="1"/>
  <c r="AJ45" i="1" s="1"/>
  <c r="AI44" i="1"/>
  <c r="AJ44" i="1" s="1"/>
  <c r="AI43" i="1" l="1"/>
  <c r="AJ43" i="1" s="1"/>
  <c r="AI42" i="1"/>
  <c r="AJ42" i="1" s="1"/>
  <c r="AI36" i="1"/>
  <c r="AJ36" i="1" s="1"/>
  <c r="AI29" i="1"/>
  <c r="AJ29" i="1" s="1"/>
  <c r="AI28" i="1"/>
  <c r="AJ28" i="1" s="1"/>
  <c r="AI27" i="1"/>
  <c r="AJ27" i="1" s="1"/>
  <c r="AI26" i="1"/>
  <c r="AJ26" i="1" s="1"/>
  <c r="AI25" i="1"/>
  <c r="AJ25" i="1" s="1"/>
  <c r="AI24" i="1"/>
  <c r="AJ24" i="1" s="1"/>
  <c r="AI23" i="1"/>
  <c r="AJ23" i="1" s="1"/>
  <c r="AI22" i="1"/>
  <c r="AJ22" i="1" s="1"/>
  <c r="AI18" i="1"/>
  <c r="AJ18" i="1" s="1"/>
  <c r="AI17" i="1"/>
  <c r="AJ17" i="1" s="1"/>
  <c r="AI19" i="1"/>
  <c r="AJ19" i="1" s="1"/>
  <c r="AI16" i="1"/>
  <c r="AJ16" i="1" s="1"/>
  <c r="AI191" i="1" l="1"/>
  <c r="AJ191" i="1" s="1"/>
  <c r="AI192" i="1"/>
  <c r="AJ192" i="1" s="1"/>
  <c r="AI193" i="1"/>
  <c r="AJ193" i="1" s="1"/>
  <c r="AI194" i="1"/>
  <c r="AJ194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7" i="1"/>
  <c r="AJ37" i="1" s="1"/>
  <c r="AI38" i="1"/>
  <c r="AJ38" i="1" s="1"/>
  <c r="AI39" i="1"/>
  <c r="AJ39" i="1" s="1"/>
  <c r="AI40" i="1"/>
  <c r="AJ40" i="1" s="1"/>
  <c r="AI41" i="1"/>
  <c r="AJ41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201" i="1"/>
  <c r="AJ201" i="1" s="1"/>
  <c r="AI202" i="1"/>
  <c r="AJ202" i="1" s="1"/>
  <c r="AI203" i="1"/>
  <c r="AJ203" i="1" s="1"/>
  <c r="AI6" i="1"/>
  <c r="AJ6" i="1" s="1"/>
  <c r="AI7" i="1"/>
  <c r="AJ7" i="1" s="1"/>
  <c r="AI146" i="1"/>
  <c r="AJ146" i="1" s="1"/>
  <c r="AI147" i="1"/>
  <c r="AJ147" i="1" s="1"/>
  <c r="AI148" i="1"/>
  <c r="AJ148" i="1" s="1"/>
  <c r="AI149" i="1"/>
  <c r="AJ149" i="1" s="1"/>
  <c r="AI150" i="1"/>
  <c r="AJ150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20" i="1"/>
  <c r="AJ20" i="1" s="1"/>
  <c r="AI21" i="1"/>
  <c r="AJ21" i="1" s="1"/>
  <c r="AI5" i="1"/>
  <c r="AJ5" i="1" s="1"/>
  <c r="AI134" i="1" l="1"/>
  <c r="AJ134" i="1" s="1"/>
  <c r="AI127" i="1"/>
  <c r="AJ127" i="1" s="1"/>
  <c r="AI126" i="1"/>
  <c r="AJ126" i="1" s="1"/>
  <c r="AI120" i="1"/>
  <c r="AJ120" i="1" s="1"/>
  <c r="AI109" i="1"/>
  <c r="AJ109" i="1" s="1"/>
  <c r="AI108" i="1"/>
  <c r="AJ108" i="1" s="1"/>
  <c r="AI100" i="1"/>
  <c r="AJ100" i="1" s="1"/>
  <c r="AI77" i="1"/>
  <c r="AJ77" i="1" s="1"/>
  <c r="AI63" i="1"/>
  <c r="AJ63" i="1" s="1"/>
  <c r="AI204" i="1" l="1"/>
  <c r="AJ204" i="1" s="1"/>
  <c r="AI155" i="1"/>
  <c r="AJ155" i="1" s="1"/>
  <c r="AI156" i="1"/>
  <c r="AJ156" i="1" s="1"/>
  <c r="AI157" i="1"/>
  <c r="AJ157" i="1" s="1"/>
  <c r="AI158" i="1"/>
  <c r="AJ158" i="1" s="1"/>
  <c r="AI159" i="1"/>
  <c r="AJ159" i="1" s="1"/>
  <c r="AI160" i="1"/>
  <c r="AJ160" i="1" s="1"/>
  <c r="AI53" i="1"/>
  <c r="AJ53" i="1" s="1"/>
  <c r="AI54" i="1"/>
  <c r="AJ54" i="1" s="1"/>
  <c r="AI55" i="1"/>
  <c r="AJ55" i="1" s="1"/>
  <c r="AI56" i="1"/>
  <c r="AJ56" i="1" s="1"/>
  <c r="AI60" i="1"/>
  <c r="AJ60" i="1" s="1"/>
  <c r="AI61" i="1"/>
  <c r="AJ61" i="1" s="1"/>
  <c r="AI62" i="1"/>
  <c r="AJ62" i="1" s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8" i="1"/>
  <c r="AJ78" i="1" s="1"/>
  <c r="AI79" i="1"/>
  <c r="AJ79" i="1" s="1"/>
  <c r="AI80" i="1"/>
  <c r="AJ80" i="1" s="1"/>
  <c r="AI82" i="1"/>
  <c r="AJ82" i="1" s="1"/>
  <c r="AI83" i="1"/>
  <c r="AJ83" i="1" s="1"/>
  <c r="AI84" i="1"/>
  <c r="AJ84" i="1" s="1"/>
  <c r="AI85" i="1"/>
  <c r="AJ85" i="1" s="1"/>
  <c r="AI86" i="1"/>
  <c r="AJ86" i="1" s="1"/>
  <c r="AI166" i="1"/>
  <c r="AJ166" i="1" s="1"/>
  <c r="AI167" i="1"/>
  <c r="AJ167" i="1" s="1"/>
  <c r="AI168" i="1"/>
  <c r="AJ168" i="1" s="1"/>
  <c r="AI169" i="1"/>
  <c r="AJ169" i="1" s="1"/>
  <c r="AI170" i="1"/>
  <c r="AJ170" i="1" s="1"/>
  <c r="AI92" i="1"/>
  <c r="AJ92" i="1" s="1"/>
  <c r="AI93" i="1"/>
  <c r="AJ93" i="1" s="1"/>
  <c r="AI94" i="1"/>
  <c r="AJ94" i="1" s="1"/>
  <c r="AI95" i="1"/>
  <c r="AJ95" i="1" s="1"/>
  <c r="AI96" i="1"/>
  <c r="AJ96" i="1" s="1"/>
  <c r="AI97" i="1"/>
  <c r="AJ97" i="1" s="1"/>
  <c r="AI171" i="1"/>
  <c r="AJ171" i="1" s="1"/>
  <c r="AI172" i="1"/>
  <c r="AJ172" i="1" s="1"/>
  <c r="AI173" i="1"/>
  <c r="AJ173" i="1" s="1"/>
  <c r="AJ208" i="1"/>
  <c r="AI210" i="1"/>
  <c r="AJ210" i="1" s="1"/>
  <c r="AI211" i="1"/>
  <c r="AJ211" i="1" s="1"/>
  <c r="AI212" i="1"/>
  <c r="AJ212" i="1" s="1"/>
  <c r="AI213" i="1"/>
  <c r="AJ213" i="1" s="1"/>
  <c r="AI174" i="1"/>
  <c r="AJ174" i="1" s="1"/>
  <c r="AI175" i="1"/>
  <c r="AJ175" i="1" s="1"/>
  <c r="AI176" i="1"/>
  <c r="AJ176" i="1" s="1"/>
  <c r="AI177" i="1"/>
  <c r="AJ177" i="1" s="1"/>
  <c r="AI98" i="1"/>
  <c r="AJ98" i="1" s="1"/>
  <c r="AI99" i="1"/>
  <c r="AJ99" i="1" s="1"/>
  <c r="AI101" i="1"/>
  <c r="AJ101" i="1" s="1"/>
  <c r="AI102" i="1"/>
  <c r="AJ102" i="1" s="1"/>
  <c r="AI103" i="1"/>
  <c r="AJ103" i="1" s="1"/>
  <c r="AI104" i="1"/>
  <c r="AJ104" i="1" s="1"/>
  <c r="AI106" i="1"/>
  <c r="AJ106" i="1" s="1"/>
  <c r="AI107" i="1"/>
  <c r="AJ107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1" i="1"/>
  <c r="AJ121" i="1" s="1"/>
  <c r="AI122" i="1"/>
  <c r="AJ122" i="1" s="1"/>
  <c r="AI123" i="1"/>
  <c r="AJ123" i="1" s="1"/>
  <c r="AI124" i="1"/>
  <c r="AJ124" i="1" s="1"/>
  <c r="AI125" i="1"/>
  <c r="AJ125" i="1" s="1"/>
  <c r="AI128" i="1"/>
  <c r="AJ128" i="1" s="1"/>
  <c r="AI129" i="1"/>
  <c r="AJ129" i="1" s="1"/>
  <c r="AI130" i="1"/>
  <c r="AJ130" i="1" s="1"/>
  <c r="AI131" i="1"/>
  <c r="AJ131" i="1" s="1"/>
  <c r="AI132" i="1"/>
  <c r="AJ132" i="1" s="1"/>
  <c r="AI133" i="1"/>
  <c r="AJ133" i="1" s="1"/>
  <c r="AI135" i="1"/>
  <c r="AJ135" i="1" s="1"/>
  <c r="AI136" i="1"/>
  <c r="AJ136" i="1" s="1"/>
  <c r="AI187" i="1"/>
  <c r="AJ187" i="1" s="1"/>
  <c r="AI137" i="1"/>
  <c r="AJ137" i="1" s="1"/>
  <c r="AI138" i="1"/>
  <c r="AJ138" i="1" s="1"/>
  <c r="AI139" i="1"/>
  <c r="AJ139" i="1" s="1"/>
  <c r="AI140" i="1"/>
  <c r="AJ140" i="1" s="1"/>
  <c r="AI141" i="1"/>
  <c r="AJ141" i="1" s="1"/>
  <c r="AI142" i="1"/>
  <c r="AJ142" i="1" s="1"/>
  <c r="AI143" i="1"/>
  <c r="AJ143" i="1" s="1"/>
</calcChain>
</file>

<file path=xl/sharedStrings.xml><?xml version="1.0" encoding="utf-8"?>
<sst xmlns="http://schemas.openxmlformats.org/spreadsheetml/2006/main" count="262" uniqueCount="95">
  <si>
    <t>COUNTRY</t>
  </si>
  <si>
    <r>
      <t>Population (thousands)</t>
    </r>
    <r>
      <rPr>
        <b/>
        <vertAlign val="superscript"/>
        <sz val="10"/>
        <rFont val="Garamond"/>
        <family val="1"/>
      </rPr>
      <t xml:space="preserve">a </t>
    </r>
  </si>
  <si>
    <t>Country Population ('000') - based on the survey year</t>
  </si>
  <si>
    <r>
      <t>Household Population - Urban (computed based on the survey)</t>
    </r>
    <r>
      <rPr>
        <b/>
        <vertAlign val="superscript"/>
        <sz val="10"/>
        <rFont val="Garamond"/>
        <family val="1"/>
      </rPr>
      <t>b</t>
    </r>
  </si>
  <si>
    <r>
      <t>Household Population - Rural  (computed based on the survey)</t>
    </r>
    <r>
      <rPr>
        <b/>
        <vertAlign val="superscript"/>
        <sz val="10"/>
        <rFont val="Garamond"/>
        <family val="1"/>
      </rPr>
      <t>b</t>
    </r>
  </si>
  <si>
    <t>Number of households (survey)</t>
  </si>
  <si>
    <t>Mean household size (survey)</t>
  </si>
  <si>
    <r>
      <t>Children below 18 years in urban</t>
    </r>
    <r>
      <rPr>
        <b/>
        <vertAlign val="superscript"/>
        <sz val="10"/>
        <rFont val="Garamond"/>
        <family val="1"/>
      </rPr>
      <t>b</t>
    </r>
  </si>
  <si>
    <t>Proportion of children in urban population (survey)</t>
  </si>
  <si>
    <t>Children in reference survey year in urban</t>
  </si>
  <si>
    <r>
      <t>Children below 18 years in slum</t>
    </r>
    <r>
      <rPr>
        <b/>
        <vertAlign val="superscript"/>
        <sz val="10"/>
        <rFont val="Garamond"/>
        <family val="1"/>
      </rPr>
      <t>b</t>
    </r>
  </si>
  <si>
    <t>Children % in slums household</t>
  </si>
  <si>
    <t>Estimated number of Children in slum households</t>
  </si>
  <si>
    <t>Year</t>
  </si>
  <si>
    <t>Urban</t>
  </si>
  <si>
    <t>Rural</t>
  </si>
  <si>
    <t>Total</t>
  </si>
  <si>
    <t>Male</t>
  </si>
  <si>
    <t>Female</t>
  </si>
  <si>
    <t>0-4 years</t>
  </si>
  <si>
    <t>`5-9</t>
  </si>
  <si>
    <t>`10-14</t>
  </si>
  <si>
    <t>`15-17</t>
  </si>
  <si>
    <t>Total (0-17)</t>
  </si>
  <si>
    <t>%</t>
  </si>
  <si>
    <t>N</t>
  </si>
  <si>
    <t>AFRICA</t>
  </si>
  <si>
    <t>Angola</t>
  </si>
  <si>
    <t>Benin</t>
  </si>
  <si>
    <t>Burkina Faso</t>
  </si>
  <si>
    <t>Burundi</t>
  </si>
  <si>
    <t>Cameroon</t>
  </si>
  <si>
    <t>Chad</t>
  </si>
  <si>
    <t>Comoros</t>
  </si>
  <si>
    <t>Congo</t>
  </si>
  <si>
    <t>Cote d'ivoire</t>
  </si>
  <si>
    <t>Democratic Republic of Congo</t>
  </si>
  <si>
    <t>Egypt</t>
  </si>
  <si>
    <t>Eswatini</t>
  </si>
  <si>
    <t>Ethiopia</t>
  </si>
  <si>
    <t>Gabon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</si>
  <si>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</si>
  <si>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</si>
  <si>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</si>
  <si>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</si>
  <si>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</si>
  <si>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</si>
  <si>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</si>
  <si>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</si>
  <si>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</si>
  <si>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Morocco</t>
  </si>
  <si>
    <t>Mozambique</t>
  </si>
  <si>
    <t>Namibia</t>
  </si>
  <si>
    <t>Niger</t>
  </si>
  <si>
    <t>Nigeria</t>
  </si>
  <si>
    <t>Rwanda</t>
  </si>
  <si>
    <t>Sao Tome</t>
  </si>
  <si>
    <t>Senegal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</si>
  <si>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</si>
  <si>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</si>
  <si>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</si>
  <si>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</si>
  <si>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</si>
  <si>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</si>
  <si>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</si>
  <si>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ASIA</t>
  </si>
  <si>
    <t>Afghanistan</t>
  </si>
  <si>
    <t>Bangladesh</t>
  </si>
  <si>
    <t>Cambodia</t>
  </si>
  <si>
    <t>India</t>
  </si>
  <si>
    <t>Indonesia</t>
  </si>
  <si>
    <t>Jordan</t>
  </si>
  <si>
    <t>Myanmar</t>
  </si>
  <si>
    <t>Nepal</t>
  </si>
  <si>
    <t>Pakistan</t>
  </si>
  <si>
    <t>Philippines</t>
  </si>
  <si>
    <t>Tajikistan</t>
  </si>
  <si>
    <t>Timor Leste</t>
  </si>
  <si>
    <t>Turkey</t>
  </si>
  <si>
    <t xml:space="preserve">Turkey </t>
  </si>
  <si>
    <t>Vietnam</t>
  </si>
  <si>
    <t>Yemen</t>
  </si>
  <si>
    <t>LATIN AMERICA &amp; CARIBBEAN</t>
  </si>
  <si>
    <t>Bolivia</t>
  </si>
  <si>
    <t xml:space="preserve">Colombia </t>
  </si>
  <si>
    <t>Dominican Republic</t>
  </si>
  <si>
    <t>Guatemala</t>
  </si>
  <si>
    <t>Guyana</t>
  </si>
  <si>
    <t>Haiti</t>
  </si>
  <si>
    <t>Honduras</t>
  </si>
  <si>
    <t>Nicaragua</t>
  </si>
  <si>
    <t>Peru</t>
  </si>
  <si>
    <t>Notes:</t>
  </si>
  <si>
    <t>a) UNDESA, World urbanization prospects (The 2018 revision</t>
  </si>
  <si>
    <t>b) Population figures computed based on reference survey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</si>
</sst>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name val="Garamond"/>
      <family val="1"/>
    </font>
    <font>
      <b/>
      <sz val="9"/>
      <name val="Garamond"/>
      <family val="1"/>
    </font>
    <font>
      <sz val="9"/>
      <color rgb="FF010205"/>
      <name val="Garamond"/>
      <family val="1"/>
    </font>
    <font>
      <sz val="10"/>
      <name val="Garamond"/>
      <family val="1"/>
    </font>
    <font>
      <sz val="10"/>
      <name val="Arial"/>
      <family val="2"/>
    </font>
    <font>
      <b/>
      <sz val="10"/>
      <name val="Garamond"/>
      <family val="1"/>
    </font>
    <font>
      <sz val="9"/>
      <color indexed="8"/>
      <name val="Garamond"/>
      <family val="1"/>
    </font>
    <font>
      <b/>
      <vertAlign val="superscript"/>
      <sz val="10"/>
      <name val="Garamond"/>
      <family val="1"/>
    </font>
    <font>
      <i/>
      <sz val="9"/>
      <name val="Garamond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Fill="1" applyAlignment="1"/>
    <xf numFmtId="0" fontId="2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4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165" fontId="4" fillId="0" borderId="1" xfId="27" applyNumberFormat="1" applyFont="1" applyFill="1" applyBorder="1" applyAlignment="1">
      <alignment horizontal="center" vertical="top"/>
    </xf>
    <xf numFmtId="165" fontId="2" fillId="0" borderId="1" xfId="27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10" fillId="0" borderId="0" xfId="0" applyFont="1" applyFill="1" applyBorder="1" applyAlignment="1"/>
    <xf numFmtId="165" fontId="2" fillId="0" borderId="0" xfId="27" applyNumberFormat="1" applyFont="1" applyFill="1" applyBorder="1" applyAlignment="1">
      <alignment horizontal="center"/>
    </xf>
    <xf numFmtId="165" fontId="8" fillId="0" borderId="1" xfId="27" applyNumberFormat="1" applyFont="1" applyFill="1" applyBorder="1" applyAlignment="1">
      <alignment horizontal="right"/>
    </xf>
    <xf numFmtId="166" fontId="4" fillId="0" borderId="1" xfId="27" applyNumberFormat="1" applyFont="1" applyFill="1" applyBorder="1" applyAlignment="1">
      <alignment horizontal="center" vertical="top"/>
    </xf>
    <xf numFmtId="166" fontId="2" fillId="0" borderId="1" xfId="27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27" applyNumberFormat="1" applyFont="1" applyFill="1" applyBorder="1" applyAlignment="1">
      <alignment horizontal="center" vertical="center" wrapText="1"/>
    </xf>
    <xf numFmtId="166" fontId="2" fillId="0" borderId="1" xfId="27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16" fontId="3" fillId="0" borderId="5" xfId="0" applyNumberFormat="1" applyFont="1" applyFill="1" applyBorder="1" applyAlignment="1">
      <alignment horizontal="center" vertical="center" wrapText="1"/>
    </xf>
    <xf numFmtId="17" fontId="3" fillId="0" borderId="5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4" xfId="0" applyFont="1" applyFill="1" applyBorder="1"/>
    <xf numFmtId="0" fontId="2" fillId="0" borderId="14" xfId="0" applyFont="1" applyFill="1" applyBorder="1" applyAlignment="1">
      <alignment wrapText="1"/>
    </xf>
    <xf numFmtId="0" fontId="2" fillId="0" borderId="15" xfId="0" applyFont="1" applyFill="1" applyBorder="1" applyAlignment="1"/>
    <xf numFmtId="0" fontId="2" fillId="0" borderId="16" xfId="0" applyFont="1" applyFill="1" applyBorder="1" applyAlignment="1">
      <alignment horizontal="center"/>
    </xf>
    <xf numFmtId="165" fontId="2" fillId="0" borderId="16" xfId="27" applyNumberFormat="1" applyFont="1" applyFill="1" applyBorder="1" applyAlignment="1">
      <alignment horizontal="center"/>
    </xf>
    <xf numFmtId="166" fontId="2" fillId="0" borderId="16" xfId="27" applyNumberFormat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wrapText="1"/>
    </xf>
    <xf numFmtId="0" fontId="2" fillId="0" borderId="20" xfId="0" applyFont="1" applyFill="1" applyBorder="1" applyAlignment="1">
      <alignment wrapText="1"/>
    </xf>
    <xf numFmtId="0" fontId="2" fillId="0" borderId="18" xfId="0" applyFont="1" applyFill="1" applyBorder="1" applyAlignment="1">
      <alignment wrapText="1"/>
    </xf>
    <xf numFmtId="43" fontId="2" fillId="0" borderId="19" xfId="0" applyNumberFormat="1" applyFont="1" applyFill="1" applyBorder="1" applyAlignment="1">
      <alignment wrapText="1"/>
    </xf>
    <xf numFmtId="43" fontId="2" fillId="0" borderId="21" xfId="0" applyNumberFormat="1" applyFont="1" applyFill="1" applyBorder="1" applyAlignment="1">
      <alignment wrapText="1"/>
    </xf>
    <xf numFmtId="0" fontId="2" fillId="0" borderId="22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9" xfId="0" applyFont="1" applyFill="1" applyBorder="1" applyAlignment="1"/>
    <xf numFmtId="0" fontId="7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 applyAlignment="1">
      <alignment horizontal="center" vertical="center" wrapText="1"/>
    </xf>
    <xf numFmtId="16" fontId="3" fillId="0" borderId="12" xfId="0" applyNumberFormat="1" applyFont="1" applyFill="1" applyBorder="1" applyAlignment="1">
      <alignment horizontal="center" vertical="center" wrapText="1"/>
    </xf>
    <xf numFmtId="17" fontId="3" fillId="0" borderId="12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wrapText="1"/>
    </xf>
    <xf numFmtId="167" fontId="2" fillId="0" borderId="1" xfId="27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wrapText="1"/>
    </xf>
    <xf numFmtId="43" fontId="8" fillId="0" borderId="1" xfId="27" applyFont="1" applyFill="1" applyBorder="1" applyAlignment="1">
      <alignment horizontal="right"/>
    </xf>
    <xf numFmtId="0" fontId="3" fillId="0" borderId="14" xfId="0" applyFont="1" applyFill="1" applyBorder="1"/>
    <xf numFmtId="0" fontId="3" fillId="0" borderId="1" xfId="0" applyFont="1" applyFill="1" applyBorder="1" applyAlignment="1">
      <alignment horizontal="center"/>
    </xf>
    <xf numFmtId="165" fontId="3" fillId="0" borderId="1" xfId="27" applyNumberFormat="1" applyFont="1" applyFill="1" applyBorder="1" applyAlignment="1">
      <alignment horizontal="center"/>
    </xf>
    <xf numFmtId="166" fontId="3" fillId="0" borderId="1" xfId="27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4" xfId="0" applyFont="1" applyFill="1" applyBorder="1" applyAlignment="1"/>
    <xf numFmtId="165" fontId="2" fillId="0" borderId="1" xfId="27" applyNumberFormat="1" applyFont="1" applyFill="1" applyBorder="1" applyAlignment="1">
      <alignment horizontal="right"/>
    </xf>
    <xf numFmtId="165" fontId="8" fillId="0" borderId="16" xfId="27" applyNumberFormat="1" applyFont="1" applyFill="1" applyBorder="1" applyAlignment="1">
      <alignment horizontal="right"/>
    </xf>
    <xf numFmtId="167" fontId="2" fillId="0" borderId="16" xfId="27" applyNumberFormat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wrapText="1"/>
    </xf>
    <xf numFmtId="0" fontId="2" fillId="0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/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center" vertical="center" wrapText="1"/>
    </xf>
    <xf numFmtId="16" fontId="3" fillId="0" borderId="1" xfId="0" applyNumberFormat="1" applyFont="1" applyFill="1" applyBorder="1" applyAlignment="1">
      <alignment horizontal="center" vertical="center" wrapText="1"/>
    </xf>
  </cellXfs>
  <cellStyles count="28">
    <cellStyle name="Comma" xfId="27" builtinId="3"/>
    <cellStyle name="Normal" xfId="0" builtinId="0"/>
    <cellStyle name="style1610781101514" xfId="13" xr:uid="{00000000-0005-0000-0000-000002000000}"/>
    <cellStyle name="style1610781101576" xfId="14" xr:uid="{00000000-0005-0000-0000-000003000000}"/>
    <cellStyle name="style1610784705686" xfId="9" xr:uid="{00000000-0005-0000-0000-000004000000}"/>
    <cellStyle name="style1610784705740" xfId="10" xr:uid="{00000000-0005-0000-0000-000005000000}"/>
    <cellStyle name="style1610786032392" xfId="15" xr:uid="{00000000-0005-0000-0000-000006000000}"/>
    <cellStyle name="style1610786032436" xfId="16" xr:uid="{00000000-0005-0000-0000-000007000000}"/>
    <cellStyle name="style1610789402691" xfId="1" xr:uid="{00000000-0005-0000-0000-000008000000}"/>
    <cellStyle name="style1610789402738" xfId="2" xr:uid="{00000000-0005-0000-0000-000009000000}"/>
    <cellStyle name="style1610791907641" xfId="3" xr:uid="{00000000-0005-0000-0000-00000A000000}"/>
    <cellStyle name="style1610791907688" xfId="4" xr:uid="{00000000-0005-0000-0000-00000B000000}"/>
    <cellStyle name="style1610792468437" xfId="17" xr:uid="{00000000-0005-0000-0000-00000C000000}"/>
    <cellStyle name="style1610792468484" xfId="18" xr:uid="{00000000-0005-0000-0000-00000D000000}"/>
    <cellStyle name="style1610793004453" xfId="6" xr:uid="{00000000-0005-0000-0000-00000E000000}"/>
    <cellStyle name="style1610794084397" xfId="12" xr:uid="{00000000-0005-0000-0000-00000F000000}"/>
    <cellStyle name="style1610796728193" xfId="25" xr:uid="{00000000-0005-0000-0000-000010000000}"/>
    <cellStyle name="style1610796728224" xfId="26" xr:uid="{00000000-0005-0000-0000-000011000000}"/>
    <cellStyle name="style1610798629393" xfId="5" xr:uid="{00000000-0005-0000-0000-000012000000}"/>
    <cellStyle name="style1610798629424" xfId="11" xr:uid="{00000000-0005-0000-0000-000013000000}"/>
    <cellStyle name="style1610799793901" xfId="19" xr:uid="{00000000-0005-0000-0000-000014000000}"/>
    <cellStyle name="style1610799793932" xfId="20" xr:uid="{00000000-0005-0000-0000-000015000000}"/>
    <cellStyle name="style1610806853208" xfId="23" xr:uid="{00000000-0005-0000-0000-000016000000}"/>
    <cellStyle name="style1610806853239" xfId="24" xr:uid="{00000000-0005-0000-0000-000017000000}"/>
    <cellStyle name="style1610830476706" xfId="21" xr:uid="{00000000-0005-0000-0000-000018000000}"/>
    <cellStyle name="style1610830476737" xfId="22" xr:uid="{00000000-0005-0000-0000-000019000000}"/>
    <cellStyle name="style1610954556303" xfId="7" xr:uid="{00000000-0005-0000-0000-00001A000000}"/>
    <cellStyle name="style1610954556356" xfId="8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BC%20R2K\Disk%201\WPP2000_Excel_Files\DB02_Stock_Indicators\WPP2000_DB2_F1_TOTAL_POPULATION_BOTH_SEX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LOW"/>
      <sheetName val="MEDIUM"/>
      <sheetName val="HIGH"/>
      <sheetName val="CONSTANT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8"/>
  <sheetViews>
    <sheetView tabSelected="1" zoomScaleNormal="100" workbookViewId="0">
      <pane xSplit="2" ySplit="4" topLeftCell="X5" activePane="bottomRight" state="frozen"/>
      <selection pane="topRight" activeCell="C1" sqref="C1"/>
      <selection pane="bottomLeft" activeCell="A5" sqref="A5"/>
      <selection pane="bottomRight" activeCell="AC9" sqref="AC9"/>
    </sheetView>
  </sheetViews>
  <sheetFormatPr defaultColWidth="9.1796875" defaultRowHeight="12" x14ac:dyDescent="0.3"/>
  <cols>
    <col min="1" max="1" width="22.1796875" style="4" customWidth="1"/>
    <col min="2" max="2" width="14.26953125" style="5" customWidth="1"/>
    <col min="3" max="3" width="10.1796875" style="5" customWidth="1"/>
    <col min="4" max="4" width="10.54296875" style="5" customWidth="1"/>
    <col min="5" max="5" width="9.7265625" style="5" customWidth="1"/>
    <col min="6" max="6" width="15.1796875" style="5" customWidth="1"/>
    <col min="7" max="7" width="11.54296875" style="5" customWidth="1"/>
    <col min="8" max="8" width="13.1796875" style="5" customWidth="1"/>
    <col min="9" max="9" width="9.7265625" style="5" customWidth="1"/>
    <col min="10" max="10" width="8.7265625" style="5" customWidth="1"/>
    <col min="11" max="11" width="10.81640625" style="5" customWidth="1"/>
    <col min="12" max="12" width="9.81640625" style="5" customWidth="1"/>
    <col min="13" max="13" width="8.7265625" style="5" customWidth="1"/>
    <col min="14" max="14" width="10.7265625" style="5" customWidth="1"/>
    <col min="15" max="15" width="9.81640625" style="5" customWidth="1"/>
    <col min="16" max="22" width="8.7265625" style="5" customWidth="1"/>
    <col min="23" max="23" width="9.81640625" style="1" bestFit="1" customWidth="1"/>
    <col min="24" max="24" width="19" style="1" bestFit="1" customWidth="1"/>
    <col min="25" max="25" width="19" style="1" customWidth="1"/>
    <col min="26" max="33" width="7.1796875" style="1" customWidth="1"/>
    <col min="34" max="34" width="9.81640625" style="1" bestFit="1" customWidth="1"/>
    <col min="35" max="35" width="18.453125" style="68" customWidth="1"/>
    <col min="36" max="36" width="18.81640625" style="41" customWidth="1"/>
    <col min="37" max="16384" width="9.1796875" style="1"/>
  </cols>
  <sheetData>
    <row r="1" spans="1:36" s="2" customFormat="1" ht="42" customHeight="1" thickTop="1" x14ac:dyDescent="0.3">
      <c r="A1" s="8" t="s">
        <v>0</v>
      </c>
      <c r="B1" s="13"/>
      <c r="C1" s="69" t="s">
        <v>1</v>
      </c>
      <c r="D1" s="69"/>
      <c r="E1" s="69"/>
      <c r="F1" s="69" t="s">
        <v>2</v>
      </c>
      <c r="G1" s="69"/>
      <c r="H1" s="69"/>
      <c r="I1" s="70" t="s">
        <v>3</v>
      </c>
      <c r="J1" s="70"/>
      <c r="K1" s="70"/>
      <c r="L1" s="70" t="s">
        <v>4</v>
      </c>
      <c r="M1" s="70"/>
      <c r="N1" s="70"/>
      <c r="O1" s="70" t="s">
        <v>5</v>
      </c>
      <c r="P1" s="70"/>
      <c r="Q1" s="70"/>
      <c r="R1" s="70" t="s">
        <v>6</v>
      </c>
      <c r="S1" s="70"/>
      <c r="T1" s="70"/>
      <c r="U1" s="70" t="s">
        <v>7</v>
      </c>
      <c r="V1" s="70"/>
      <c r="W1" s="70"/>
      <c r="X1" s="42" t="s">
        <v>8</v>
      </c>
      <c r="Y1" s="42" t="s">
        <v>9</v>
      </c>
      <c r="Z1" s="70" t="s">
        <v>10</v>
      </c>
      <c r="AA1" s="70"/>
      <c r="AB1" s="70"/>
      <c r="AC1" s="70"/>
      <c r="AD1" s="70"/>
      <c r="AE1" s="70"/>
      <c r="AF1" s="70"/>
      <c r="AG1" s="70"/>
      <c r="AH1" s="70"/>
      <c r="AI1" s="44" t="s">
        <v>11</v>
      </c>
      <c r="AJ1" s="36" t="s">
        <v>12</v>
      </c>
    </row>
    <row r="2" spans="1:36" s="2" customFormat="1" ht="23.25" customHeight="1" x14ac:dyDescent="0.3">
      <c r="A2" s="9"/>
      <c r="B2" s="43" t="s">
        <v>13</v>
      </c>
      <c r="C2" s="43" t="s">
        <v>14</v>
      </c>
      <c r="D2" s="43" t="s">
        <v>15</v>
      </c>
      <c r="E2" s="43" t="s">
        <v>16</v>
      </c>
      <c r="F2" s="43" t="s">
        <v>14</v>
      </c>
      <c r="G2" s="43" t="s">
        <v>15</v>
      </c>
      <c r="H2" s="43" t="s">
        <v>16</v>
      </c>
      <c r="I2" s="43" t="s">
        <v>17</v>
      </c>
      <c r="J2" s="43" t="s">
        <v>18</v>
      </c>
      <c r="K2" s="43" t="s">
        <v>16</v>
      </c>
      <c r="L2" s="43" t="s">
        <v>17</v>
      </c>
      <c r="M2" s="43" t="s">
        <v>18</v>
      </c>
      <c r="N2" s="43" t="s">
        <v>16</v>
      </c>
      <c r="O2" s="43" t="s">
        <v>14</v>
      </c>
      <c r="P2" s="43" t="s">
        <v>15</v>
      </c>
      <c r="Q2" s="43" t="s">
        <v>16</v>
      </c>
      <c r="R2" s="43" t="s">
        <v>14</v>
      </c>
      <c r="S2" s="43" t="s">
        <v>15</v>
      </c>
      <c r="T2" s="43" t="s">
        <v>16</v>
      </c>
      <c r="U2" s="43" t="s">
        <v>17</v>
      </c>
      <c r="V2" s="43" t="s">
        <v>18</v>
      </c>
      <c r="W2" s="43" t="s">
        <v>16</v>
      </c>
      <c r="X2" s="43"/>
      <c r="Y2" s="43"/>
      <c r="Z2" s="71" t="s">
        <v>19</v>
      </c>
      <c r="AA2" s="71"/>
      <c r="AB2" s="73" t="s">
        <v>20</v>
      </c>
      <c r="AC2" s="73"/>
      <c r="AD2" s="72" t="s">
        <v>21</v>
      </c>
      <c r="AE2" s="72"/>
      <c r="AF2" s="71" t="s">
        <v>22</v>
      </c>
      <c r="AG2" s="71"/>
      <c r="AH2" s="45" t="s">
        <v>23</v>
      </c>
      <c r="AI2" s="46"/>
      <c r="AJ2" s="34"/>
    </row>
    <row r="3" spans="1:36" s="2" customFormat="1" ht="12" customHeight="1" thickBot="1" x14ac:dyDescent="0.3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 t="s">
        <v>24</v>
      </c>
      <c r="AA3" s="23" t="s">
        <v>25</v>
      </c>
      <c r="AB3" s="24" t="s">
        <v>24</v>
      </c>
      <c r="AC3" s="24" t="s">
        <v>25</v>
      </c>
      <c r="AD3" s="25" t="s">
        <v>24</v>
      </c>
      <c r="AE3" s="25" t="s">
        <v>25</v>
      </c>
      <c r="AF3" s="23" t="s">
        <v>24</v>
      </c>
      <c r="AG3" s="23" t="s">
        <v>25</v>
      </c>
      <c r="AH3" s="23" t="s">
        <v>25</v>
      </c>
      <c r="AI3" s="47"/>
      <c r="AJ3" s="35"/>
    </row>
    <row r="4" spans="1:36" s="2" customFormat="1" ht="12" customHeight="1" x14ac:dyDescent="0.3">
      <c r="A4" s="48" t="s">
        <v>26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50"/>
      <c r="AC4" s="50"/>
      <c r="AD4" s="51"/>
      <c r="AE4" s="51"/>
      <c r="AF4" s="49"/>
      <c r="AG4" s="49"/>
      <c r="AH4" s="49"/>
      <c r="AI4" s="52"/>
      <c r="AJ4" s="36"/>
    </row>
    <row r="5" spans="1:36" s="2" customFormat="1" ht="12" customHeight="1" x14ac:dyDescent="0.3">
      <c r="A5" s="26" t="s">
        <v>27</v>
      </c>
      <c r="B5" s="3">
        <v>2006</v>
      </c>
      <c r="C5" s="16">
        <v>11501.699000000001</v>
      </c>
      <c r="D5" s="16">
        <v>8760.7000000000007</v>
      </c>
      <c r="E5" s="16">
        <v>20262.399000000001</v>
      </c>
      <c r="F5" s="16">
        <v>11437.892</v>
      </c>
      <c r="G5" s="16">
        <v>8712.0130000000008</v>
      </c>
      <c r="H5" s="16">
        <v>20149.904999999999</v>
      </c>
      <c r="I5" s="11">
        <v>3963</v>
      </c>
      <c r="J5" s="11">
        <v>4104</v>
      </c>
      <c r="K5" s="11">
        <v>8067</v>
      </c>
      <c r="L5" s="11">
        <v>3241</v>
      </c>
      <c r="M5" s="11">
        <v>3325</v>
      </c>
      <c r="N5" s="11">
        <v>6566</v>
      </c>
      <c r="O5" s="11">
        <v>1301</v>
      </c>
      <c r="P5" s="11">
        <v>1298</v>
      </c>
      <c r="Q5" s="11">
        <v>2599</v>
      </c>
      <c r="R5" s="17">
        <v>6.2</v>
      </c>
      <c r="S5" s="17">
        <v>5.0999999999999996</v>
      </c>
      <c r="T5" s="17">
        <v>5.7</v>
      </c>
      <c r="U5" s="11">
        <v>2031</v>
      </c>
      <c r="V5" s="11">
        <v>2134</v>
      </c>
      <c r="W5" s="12">
        <v>4165</v>
      </c>
      <c r="X5" s="53">
        <f>W5/K5</f>
        <v>0.51630097929837615</v>
      </c>
      <c r="Y5" s="53">
        <f>(X5*F5)*1000</f>
        <v>5905394.8407090623</v>
      </c>
      <c r="Z5" s="10">
        <v>40.5</v>
      </c>
      <c r="AA5" s="12">
        <v>408</v>
      </c>
      <c r="AB5" s="10">
        <v>27.2</v>
      </c>
      <c r="AC5" s="12">
        <v>274</v>
      </c>
      <c r="AD5" s="10">
        <v>21.8</v>
      </c>
      <c r="AE5" s="12">
        <v>220</v>
      </c>
      <c r="AF5" s="10">
        <v>10.4</v>
      </c>
      <c r="AG5" s="12">
        <v>105</v>
      </c>
      <c r="AH5" s="12">
        <v>1007</v>
      </c>
      <c r="AI5" s="54">
        <f>(AH5/W5)*100</f>
        <v>24.177671068427369</v>
      </c>
      <c r="AJ5" s="37">
        <f>(AI5/100)*Y5</f>
        <v>1427786.9398785175</v>
      </c>
    </row>
    <row r="6" spans="1:36" ht="12" customHeight="1" x14ac:dyDescent="0.3">
      <c r="A6" s="26" t="s">
        <v>27</v>
      </c>
      <c r="B6" s="3">
        <v>2011</v>
      </c>
      <c r="C6" s="16">
        <v>14658.950999999999</v>
      </c>
      <c r="D6" s="16">
        <v>9559.6139999999996</v>
      </c>
      <c r="E6" s="16">
        <v>24218.564999999999</v>
      </c>
      <c r="F6" s="16">
        <v>14660.281000000001</v>
      </c>
      <c r="G6" s="16">
        <v>9560.3790000000008</v>
      </c>
      <c r="H6" s="16">
        <v>24220.660000000003</v>
      </c>
      <c r="I6" s="11">
        <v>8062</v>
      </c>
      <c r="J6" s="11">
        <v>8330</v>
      </c>
      <c r="K6" s="11">
        <v>16392</v>
      </c>
      <c r="L6" s="11">
        <v>11645</v>
      </c>
      <c r="M6" s="11">
        <v>12026</v>
      </c>
      <c r="N6" s="11">
        <v>23671</v>
      </c>
      <c r="O6" s="11">
        <v>3293</v>
      </c>
      <c r="P6" s="11">
        <v>4737</v>
      </c>
      <c r="Q6" s="11">
        <v>8030</v>
      </c>
      <c r="R6" s="17">
        <v>5.8</v>
      </c>
      <c r="S6" s="17">
        <v>4.5999999999999996</v>
      </c>
      <c r="T6" s="17">
        <v>5.2</v>
      </c>
      <c r="U6" s="11">
        <v>4142</v>
      </c>
      <c r="V6" s="11">
        <v>4295</v>
      </c>
      <c r="W6" s="12">
        <v>8437</v>
      </c>
      <c r="X6" s="53">
        <f t="shared" ref="X6:X69" si="0">W6/K6</f>
        <v>0.51470229380185462</v>
      </c>
      <c r="Y6" s="53">
        <f t="shared" ref="Y6:Y69" si="1">(X6*F6)*1000</f>
        <v>7545680.2584797479</v>
      </c>
      <c r="Z6" s="10">
        <v>36.799999999999997</v>
      </c>
      <c r="AA6" s="12">
        <v>1652</v>
      </c>
      <c r="AB6" s="10">
        <v>27.9</v>
      </c>
      <c r="AC6" s="12">
        <v>1254</v>
      </c>
      <c r="AD6" s="10">
        <v>24.2</v>
      </c>
      <c r="AE6" s="12">
        <v>1089</v>
      </c>
      <c r="AF6" s="10">
        <v>11</v>
      </c>
      <c r="AG6" s="12">
        <v>496</v>
      </c>
      <c r="AH6" s="12">
        <v>4491</v>
      </c>
      <c r="AI6" s="54">
        <f t="shared" ref="AI6:AI68" si="2">(AH6/W6)*100</f>
        <v>53.229821026431203</v>
      </c>
      <c r="AJ6" s="37">
        <f t="shared" ref="AJ6:AJ69" si="3">(AI6/100)*Y6</f>
        <v>4016552.0968155209</v>
      </c>
    </row>
    <row r="7" spans="1:36" x14ac:dyDescent="0.3">
      <c r="A7" s="26" t="s">
        <v>27</v>
      </c>
      <c r="B7" s="3">
        <v>2016</v>
      </c>
      <c r="C7" s="16">
        <v>18483.602999999999</v>
      </c>
      <c r="D7" s="16">
        <v>10329.86</v>
      </c>
      <c r="E7" s="16">
        <v>28813.463</v>
      </c>
      <c r="F7" s="16">
        <v>18502.164000000001</v>
      </c>
      <c r="G7" s="16">
        <v>10340.317999999999</v>
      </c>
      <c r="H7" s="16">
        <v>28842.482</v>
      </c>
      <c r="I7" s="11">
        <v>23392</v>
      </c>
      <c r="J7" s="11">
        <v>25850</v>
      </c>
      <c r="K7" s="11">
        <v>49242</v>
      </c>
      <c r="L7" s="11">
        <v>12824</v>
      </c>
      <c r="M7" s="11">
        <v>14265</v>
      </c>
      <c r="N7" s="11">
        <v>27089</v>
      </c>
      <c r="O7" s="11">
        <v>9863</v>
      </c>
      <c r="P7" s="11">
        <v>6246</v>
      </c>
      <c r="Q7" s="11">
        <v>16109</v>
      </c>
      <c r="R7" s="17">
        <v>5</v>
      </c>
      <c r="S7" s="17">
        <v>4.4000000000000004</v>
      </c>
      <c r="T7" s="17">
        <v>4.8</v>
      </c>
      <c r="U7" s="11">
        <v>13624</v>
      </c>
      <c r="V7" s="11">
        <v>13980</v>
      </c>
      <c r="W7" s="12">
        <v>27604</v>
      </c>
      <c r="X7" s="53">
        <f t="shared" si="0"/>
        <v>0.56057836805978634</v>
      </c>
      <c r="Y7" s="53">
        <f t="shared" si="1"/>
        <v>10371912.90069453</v>
      </c>
      <c r="Z7" s="10">
        <v>36</v>
      </c>
      <c r="AA7" s="12">
        <v>5789</v>
      </c>
      <c r="AB7" s="10">
        <v>31.6</v>
      </c>
      <c r="AC7" s="12">
        <v>5081</v>
      </c>
      <c r="AD7" s="10">
        <v>23.1</v>
      </c>
      <c r="AE7" s="12">
        <v>3711</v>
      </c>
      <c r="AF7" s="10">
        <v>9.4</v>
      </c>
      <c r="AG7" s="12">
        <v>1507</v>
      </c>
      <c r="AH7" s="12">
        <v>16088</v>
      </c>
      <c r="AI7" s="54">
        <f t="shared" si="2"/>
        <v>58.281408491522967</v>
      </c>
      <c r="AJ7" s="37">
        <f t="shared" si="3"/>
        <v>6044896.9260387486</v>
      </c>
    </row>
    <row r="8" spans="1:36" x14ac:dyDescent="0.3">
      <c r="A8" s="26" t="s">
        <v>28</v>
      </c>
      <c r="B8" s="3">
        <v>2001</v>
      </c>
      <c r="C8" s="16">
        <v>2735.1619999999998</v>
      </c>
      <c r="D8" s="16">
        <v>4341.5709999999999</v>
      </c>
      <c r="E8" s="16">
        <v>7076.7330000000002</v>
      </c>
      <c r="F8" s="16">
        <v>2607.335</v>
      </c>
      <c r="G8" s="16">
        <v>3745.8719999999998</v>
      </c>
      <c r="H8" s="16">
        <v>6353.2070000000003</v>
      </c>
      <c r="I8" s="11">
        <v>4958</v>
      </c>
      <c r="J8" s="11">
        <v>5519</v>
      </c>
      <c r="K8" s="11">
        <v>10481</v>
      </c>
      <c r="L8" s="11">
        <v>9005</v>
      </c>
      <c r="M8" s="11">
        <v>9446</v>
      </c>
      <c r="N8" s="11">
        <v>18457</v>
      </c>
      <c r="O8" s="11">
        <v>2147</v>
      </c>
      <c r="P8" s="11">
        <v>3622</v>
      </c>
      <c r="Q8" s="11">
        <v>5769</v>
      </c>
      <c r="R8" s="17">
        <v>5</v>
      </c>
      <c r="S8" s="17">
        <v>5.3</v>
      </c>
      <c r="T8" s="17">
        <v>5.2</v>
      </c>
      <c r="U8" s="11">
        <v>2702</v>
      </c>
      <c r="V8" s="11">
        <v>2827</v>
      </c>
      <c r="W8" s="12">
        <v>5529</v>
      </c>
      <c r="X8" s="53">
        <f t="shared" si="0"/>
        <v>0.52752599942753553</v>
      </c>
      <c r="Y8" s="53">
        <f t="shared" si="1"/>
        <v>1375437.0017173933</v>
      </c>
      <c r="Z8" s="10">
        <v>31</v>
      </c>
      <c r="AA8" s="12">
        <v>1616</v>
      </c>
      <c r="AB8" s="10">
        <v>29.1</v>
      </c>
      <c r="AC8" s="12">
        <v>1517</v>
      </c>
      <c r="AD8" s="10">
        <v>27.4</v>
      </c>
      <c r="AE8" s="12">
        <v>1432</v>
      </c>
      <c r="AF8" s="10">
        <v>12.5</v>
      </c>
      <c r="AG8" s="12">
        <v>655</v>
      </c>
      <c r="AH8" s="12">
        <v>5220</v>
      </c>
      <c r="AI8" s="54">
        <f t="shared" si="2"/>
        <v>94.411285946825828</v>
      </c>
      <c r="AJ8" s="37">
        <f t="shared" si="3"/>
        <v>1298567.7607098559</v>
      </c>
    </row>
    <row r="9" spans="1:36" x14ac:dyDescent="0.3">
      <c r="A9" s="26" t="s">
        <v>28</v>
      </c>
      <c r="B9" s="3">
        <v>2006</v>
      </c>
      <c r="C9" s="16">
        <v>3372.9839999999999</v>
      </c>
      <c r="D9" s="16">
        <v>4843.9120000000003</v>
      </c>
      <c r="E9" s="16">
        <v>8216.8960000000006</v>
      </c>
      <c r="F9" s="16">
        <v>3372.9520000000002</v>
      </c>
      <c r="G9" s="12">
        <v>4843.9409999999998</v>
      </c>
      <c r="H9" s="16">
        <v>8216.893</v>
      </c>
      <c r="I9" s="11">
        <v>15798</v>
      </c>
      <c r="J9" s="11">
        <v>16725</v>
      </c>
      <c r="K9" s="11">
        <v>32524</v>
      </c>
      <c r="L9" s="11">
        <v>26241</v>
      </c>
      <c r="M9" s="11">
        <v>27747</v>
      </c>
      <c r="N9" s="11">
        <v>53991</v>
      </c>
      <c r="O9" s="11">
        <v>7067</v>
      </c>
      <c r="P9" s="11">
        <v>10444</v>
      </c>
      <c r="Q9" s="11">
        <v>17511</v>
      </c>
      <c r="R9" s="17">
        <v>4.7</v>
      </c>
      <c r="S9" s="17">
        <v>5.3</v>
      </c>
      <c r="T9" s="17">
        <v>5</v>
      </c>
      <c r="U9" s="11">
        <v>8839</v>
      </c>
      <c r="V9" s="11">
        <v>8446</v>
      </c>
      <c r="W9" s="12">
        <v>17285</v>
      </c>
      <c r="X9" s="53">
        <f t="shared" si="0"/>
        <v>0.53145369573238221</v>
      </c>
      <c r="Y9" s="53">
        <f t="shared" si="1"/>
        <v>1792567.8059279302</v>
      </c>
      <c r="Z9" s="10">
        <v>33.200000000000003</v>
      </c>
      <c r="AA9" s="12">
        <v>5275</v>
      </c>
      <c r="AB9" s="10">
        <v>29.6</v>
      </c>
      <c r="AC9" s="12">
        <v>4703</v>
      </c>
      <c r="AD9" s="10">
        <v>25.6</v>
      </c>
      <c r="AE9" s="12">
        <v>4074</v>
      </c>
      <c r="AF9" s="10">
        <v>11.5</v>
      </c>
      <c r="AG9" s="12">
        <v>1834</v>
      </c>
      <c r="AH9" s="12">
        <v>15886</v>
      </c>
      <c r="AI9" s="54">
        <f t="shared" si="2"/>
        <v>91.906277118889207</v>
      </c>
      <c r="AJ9" s="37">
        <f t="shared" si="3"/>
        <v>1647482.3352601156</v>
      </c>
    </row>
    <row r="10" spans="1:36" x14ac:dyDescent="0.3">
      <c r="A10" s="26" t="s">
        <v>28</v>
      </c>
      <c r="B10" s="3">
        <v>2012</v>
      </c>
      <c r="C10" s="16">
        <v>4293.0370000000003</v>
      </c>
      <c r="D10" s="16">
        <v>5436.1229999999996</v>
      </c>
      <c r="E10" s="16">
        <v>9729.16</v>
      </c>
      <c r="F10" s="16">
        <v>4293.0330000000004</v>
      </c>
      <c r="G10" s="16">
        <v>5436.2209999999995</v>
      </c>
      <c r="H10" s="16">
        <v>9729.2540000000008</v>
      </c>
      <c r="I10" s="12">
        <v>17076</v>
      </c>
      <c r="J10" s="12">
        <v>18024</v>
      </c>
      <c r="K10" s="12">
        <v>35100</v>
      </c>
      <c r="L10" s="12">
        <v>24621</v>
      </c>
      <c r="M10" s="12">
        <v>24783</v>
      </c>
      <c r="N10" s="12">
        <v>49404</v>
      </c>
      <c r="O10" s="12">
        <v>7698</v>
      </c>
      <c r="P10" s="12">
        <v>9724</v>
      </c>
      <c r="Q10" s="12">
        <v>17422</v>
      </c>
      <c r="R10" s="18">
        <v>4.7</v>
      </c>
      <c r="S10" s="18">
        <v>5.2</v>
      </c>
      <c r="T10" s="18">
        <v>5</v>
      </c>
      <c r="U10" s="12">
        <v>9190</v>
      </c>
      <c r="V10" s="12">
        <v>9036</v>
      </c>
      <c r="W10" s="12">
        <v>18226</v>
      </c>
      <c r="X10" s="53">
        <f t="shared" si="0"/>
        <v>0.51925925925925931</v>
      </c>
      <c r="Y10" s="53">
        <f t="shared" si="1"/>
        <v>2229197.135555556</v>
      </c>
      <c r="Z10" s="10">
        <v>31.5</v>
      </c>
      <c r="AA10" s="12">
        <v>4870</v>
      </c>
      <c r="AB10" s="10">
        <v>31.6</v>
      </c>
      <c r="AC10" s="12">
        <v>4888</v>
      </c>
      <c r="AD10" s="10">
        <v>26.3</v>
      </c>
      <c r="AE10" s="12">
        <v>4068</v>
      </c>
      <c r="AF10" s="10">
        <v>10.5</v>
      </c>
      <c r="AG10" s="12">
        <v>1627</v>
      </c>
      <c r="AH10" s="12">
        <v>15453</v>
      </c>
      <c r="AI10" s="54">
        <f t="shared" si="2"/>
        <v>84.785471304729512</v>
      </c>
      <c r="AJ10" s="37">
        <f t="shared" si="3"/>
        <v>1890035.2976923082</v>
      </c>
    </row>
    <row r="11" spans="1:36" x14ac:dyDescent="0.3">
      <c r="A11" s="26" t="s">
        <v>28</v>
      </c>
      <c r="B11" s="3">
        <v>2018</v>
      </c>
      <c r="C11" s="16">
        <v>5434.1279999999997</v>
      </c>
      <c r="D11" s="16">
        <v>6051.5460000000003</v>
      </c>
      <c r="E11" s="16">
        <v>11485.674000000001</v>
      </c>
      <c r="F11" s="16">
        <v>5433.8</v>
      </c>
      <c r="G11" s="16">
        <v>6051.2349999999997</v>
      </c>
      <c r="H11" s="16">
        <v>11485.035</v>
      </c>
      <c r="I11" s="12">
        <v>14064</v>
      </c>
      <c r="J11" s="12">
        <v>15312</v>
      </c>
      <c r="K11" s="12">
        <v>29376</v>
      </c>
      <c r="L11" s="12">
        <v>21241</v>
      </c>
      <c r="M11" s="12">
        <v>22481</v>
      </c>
      <c r="N11" s="12">
        <v>43722</v>
      </c>
      <c r="O11" s="12">
        <v>6104</v>
      </c>
      <c r="P11" s="12">
        <v>8052</v>
      </c>
      <c r="Q11" s="12">
        <v>14156</v>
      </c>
      <c r="R11" s="18">
        <v>4.8</v>
      </c>
      <c r="S11" s="18">
        <v>5.5</v>
      </c>
      <c r="T11" s="18">
        <v>5.2</v>
      </c>
      <c r="U11" s="12">
        <v>7635</v>
      </c>
      <c r="V11" s="12">
        <v>7783</v>
      </c>
      <c r="W11" s="12">
        <v>15418</v>
      </c>
      <c r="X11" s="53">
        <f t="shared" si="0"/>
        <v>0.5248502178649237</v>
      </c>
      <c r="Y11" s="53">
        <f t="shared" si="1"/>
        <v>2851931.1138344225</v>
      </c>
      <c r="Z11" s="10">
        <v>34.799999999999997</v>
      </c>
      <c r="AA11" s="12">
        <v>4652</v>
      </c>
      <c r="AB11" s="10">
        <v>30.6</v>
      </c>
      <c r="AC11" s="12">
        <v>4084</v>
      </c>
      <c r="AD11" s="10">
        <v>24.1</v>
      </c>
      <c r="AE11" s="12">
        <v>3218</v>
      </c>
      <c r="AF11" s="10">
        <v>10.5</v>
      </c>
      <c r="AG11" s="12">
        <v>1407</v>
      </c>
      <c r="AH11" s="12">
        <v>13361</v>
      </c>
      <c r="AI11" s="54">
        <f t="shared" si="2"/>
        <v>86.658451160980675</v>
      </c>
      <c r="AJ11" s="37">
        <f t="shared" si="3"/>
        <v>2471439.3314270154</v>
      </c>
    </row>
    <row r="12" spans="1:36" x14ac:dyDescent="0.3">
      <c r="A12" s="26" t="s">
        <v>29</v>
      </c>
      <c r="B12" s="3">
        <v>2003</v>
      </c>
      <c r="C12" s="16">
        <v>2530.4670000000001</v>
      </c>
      <c r="D12" s="16">
        <v>10124.154</v>
      </c>
      <c r="E12" s="16">
        <v>12654.620999999999</v>
      </c>
      <c r="F12" s="16">
        <v>2530.4189999999999</v>
      </c>
      <c r="G12" s="16">
        <v>10124.205</v>
      </c>
      <c r="H12" s="16">
        <v>12654.624</v>
      </c>
      <c r="I12" s="11">
        <v>4932</v>
      </c>
      <c r="J12" s="11">
        <v>5312</v>
      </c>
      <c r="K12" s="11">
        <v>10244</v>
      </c>
      <c r="L12" s="11">
        <v>23149</v>
      </c>
      <c r="M12" s="11">
        <v>24341</v>
      </c>
      <c r="N12" s="11">
        <v>47493</v>
      </c>
      <c r="O12" s="11">
        <v>1862</v>
      </c>
      <c r="P12" s="11">
        <v>7235</v>
      </c>
      <c r="Q12" s="11">
        <v>9097</v>
      </c>
      <c r="R12" s="17">
        <v>5.6</v>
      </c>
      <c r="S12" s="17">
        <v>6.7</v>
      </c>
      <c r="T12" s="17">
        <v>6.5</v>
      </c>
      <c r="U12" s="11">
        <v>2308</v>
      </c>
      <c r="V12" s="11">
        <v>2582</v>
      </c>
      <c r="W12" s="12">
        <v>4890</v>
      </c>
      <c r="X12" s="53">
        <f t="shared" si="0"/>
        <v>0.47735259664193674</v>
      </c>
      <c r="Y12" s="53">
        <f t="shared" si="1"/>
        <v>1207902.0802420927</v>
      </c>
      <c r="Z12" s="10">
        <v>29.5</v>
      </c>
      <c r="AA12" s="12">
        <v>714</v>
      </c>
      <c r="AB12" s="10">
        <v>25.8</v>
      </c>
      <c r="AC12" s="12">
        <v>625</v>
      </c>
      <c r="AD12" s="10">
        <v>28</v>
      </c>
      <c r="AE12" s="12">
        <v>679</v>
      </c>
      <c r="AF12" s="10">
        <v>16.7</v>
      </c>
      <c r="AG12" s="12">
        <v>406</v>
      </c>
      <c r="AH12" s="12">
        <v>2424</v>
      </c>
      <c r="AI12" s="54">
        <f t="shared" si="2"/>
        <v>49.570552147239269</v>
      </c>
      <c r="AJ12" s="37">
        <f t="shared" si="3"/>
        <v>598763.73057399446</v>
      </c>
    </row>
    <row r="13" spans="1:36" x14ac:dyDescent="0.3">
      <c r="A13" s="26" t="s">
        <v>29</v>
      </c>
      <c r="B13" s="3">
        <v>2010</v>
      </c>
      <c r="C13" s="16">
        <v>3844.0250000000001</v>
      </c>
      <c r="D13" s="16">
        <v>11761.191999999999</v>
      </c>
      <c r="E13" s="16">
        <v>15605.217000000001</v>
      </c>
      <c r="F13" s="16">
        <v>3618.1247100000001</v>
      </c>
      <c r="G13" s="16">
        <v>12112.852289999999</v>
      </c>
      <c r="H13" s="16">
        <v>15730.976999999999</v>
      </c>
      <c r="I13" s="11">
        <v>8639</v>
      </c>
      <c r="J13" s="11">
        <v>9253</v>
      </c>
      <c r="K13" s="11">
        <v>17887</v>
      </c>
      <c r="L13" s="11">
        <v>30548</v>
      </c>
      <c r="M13" s="11">
        <v>32399</v>
      </c>
      <c r="N13" s="11">
        <v>62948</v>
      </c>
      <c r="O13" s="11">
        <v>3585</v>
      </c>
      <c r="P13" s="11">
        <v>10839</v>
      </c>
      <c r="Q13" s="11">
        <v>14424</v>
      </c>
      <c r="R13" s="17">
        <v>5.0999999999999996</v>
      </c>
      <c r="S13" s="17">
        <v>5.9</v>
      </c>
      <c r="T13" s="17">
        <v>5.7</v>
      </c>
      <c r="U13" s="11">
        <v>4046</v>
      </c>
      <c r="V13" s="11">
        <v>4340</v>
      </c>
      <c r="W13" s="12">
        <v>8386</v>
      </c>
      <c r="X13" s="53">
        <f t="shared" si="0"/>
        <v>0.46883211270755298</v>
      </c>
      <c r="Y13" s="53">
        <f t="shared" si="1"/>
        <v>1696293.0518287027</v>
      </c>
      <c r="Z13" s="10">
        <v>31.9</v>
      </c>
      <c r="AA13" s="12">
        <v>1270</v>
      </c>
      <c r="AB13" s="10">
        <v>29.4</v>
      </c>
      <c r="AC13" s="12">
        <v>1170</v>
      </c>
      <c r="AD13" s="10">
        <v>26.6</v>
      </c>
      <c r="AE13" s="12">
        <v>1062</v>
      </c>
      <c r="AF13" s="10">
        <v>12.1</v>
      </c>
      <c r="AG13" s="12">
        <v>484</v>
      </c>
      <c r="AH13" s="12">
        <v>3986</v>
      </c>
      <c r="AI13" s="54">
        <f t="shared" si="2"/>
        <v>47.531600286191271</v>
      </c>
      <c r="AJ13" s="37">
        <f t="shared" si="3"/>
        <v>806275.23307765427</v>
      </c>
    </row>
    <row r="14" spans="1:36" x14ac:dyDescent="0.3">
      <c r="A14" s="26" t="s">
        <v>29</v>
      </c>
      <c r="B14" s="3">
        <v>2014</v>
      </c>
      <c r="C14" s="16">
        <v>4736.6059999999998</v>
      </c>
      <c r="D14" s="16">
        <v>12849.370999999999</v>
      </c>
      <c r="E14" s="16">
        <v>17585.976999999999</v>
      </c>
      <c r="F14" s="16">
        <v>4736.6210000000001</v>
      </c>
      <c r="G14" s="16">
        <v>12849.407999999999</v>
      </c>
      <c r="H14" s="16">
        <v>17586.028999999999</v>
      </c>
      <c r="I14" s="11">
        <v>4681</v>
      </c>
      <c r="J14" s="11">
        <v>4982</v>
      </c>
      <c r="K14" s="11">
        <v>9663</v>
      </c>
      <c r="L14" s="11">
        <v>13487</v>
      </c>
      <c r="M14" s="11">
        <v>14190</v>
      </c>
      <c r="N14" s="11">
        <v>27677</v>
      </c>
      <c r="O14" s="11">
        <v>1923</v>
      </c>
      <c r="P14" s="11">
        <v>4525</v>
      </c>
      <c r="Q14" s="11">
        <v>6448</v>
      </c>
      <c r="R14" s="17">
        <v>5.2</v>
      </c>
      <c r="S14" s="17">
        <v>6.2</v>
      </c>
      <c r="T14" s="17">
        <v>5.9</v>
      </c>
      <c r="U14" s="11">
        <v>2223</v>
      </c>
      <c r="V14" s="11">
        <v>2510</v>
      </c>
      <c r="W14" s="12">
        <v>4733</v>
      </c>
      <c r="X14" s="53">
        <f t="shared" si="0"/>
        <v>0.48980647831936253</v>
      </c>
      <c r="Y14" s="53">
        <f t="shared" si="1"/>
        <v>2320027.6511435374</v>
      </c>
      <c r="Z14" s="10">
        <v>35.200000000000003</v>
      </c>
      <c r="AA14" s="12">
        <v>729</v>
      </c>
      <c r="AB14" s="10">
        <v>29.2</v>
      </c>
      <c r="AC14" s="12">
        <v>605</v>
      </c>
      <c r="AD14" s="10">
        <v>23.5</v>
      </c>
      <c r="AE14" s="12">
        <v>486</v>
      </c>
      <c r="AF14" s="10">
        <v>12.2</v>
      </c>
      <c r="AG14" s="12">
        <v>252</v>
      </c>
      <c r="AH14" s="12">
        <v>2072</v>
      </c>
      <c r="AI14" s="54">
        <f t="shared" si="2"/>
        <v>43.777730826114514</v>
      </c>
      <c r="AJ14" s="37">
        <f t="shared" si="3"/>
        <v>1015655.4602090449</v>
      </c>
    </row>
    <row r="15" spans="1:36" x14ac:dyDescent="0.3">
      <c r="A15" s="26" t="s">
        <v>29</v>
      </c>
      <c r="B15" s="3">
        <v>2018</v>
      </c>
      <c r="C15" s="16">
        <v>5798.77</v>
      </c>
      <c r="D15" s="16">
        <v>13952.880999999999</v>
      </c>
      <c r="E15" s="16">
        <v>19751.651000000002</v>
      </c>
      <c r="F15" s="16">
        <v>5798.6350000000002</v>
      </c>
      <c r="G15" s="16">
        <v>13952.831</v>
      </c>
      <c r="H15" s="16">
        <v>19751.466</v>
      </c>
      <c r="I15" s="11">
        <v>3266</v>
      </c>
      <c r="J15" s="11">
        <v>3603</v>
      </c>
      <c r="K15" s="11">
        <v>6869</v>
      </c>
      <c r="L15" s="11">
        <v>14492</v>
      </c>
      <c r="M15" s="11">
        <v>14865</v>
      </c>
      <c r="N15" s="11">
        <v>29357</v>
      </c>
      <c r="O15" s="11">
        <v>1414</v>
      </c>
      <c r="P15" s="11">
        <v>4908</v>
      </c>
      <c r="Q15" s="11">
        <v>6322</v>
      </c>
      <c r="R15" s="17">
        <v>4.9000000000000004</v>
      </c>
      <c r="S15" s="17">
        <v>6</v>
      </c>
      <c r="T15" s="17">
        <v>5.7</v>
      </c>
      <c r="U15" s="11">
        <v>1520</v>
      </c>
      <c r="V15" s="11">
        <v>1759</v>
      </c>
      <c r="W15" s="12">
        <v>3279</v>
      </c>
      <c r="X15" s="53">
        <f t="shared" si="0"/>
        <v>0.47736206143543458</v>
      </c>
      <c r="Y15" s="53">
        <f t="shared" si="1"/>
        <v>2768048.3571116617</v>
      </c>
      <c r="Z15" s="10">
        <v>32.700000000000003</v>
      </c>
      <c r="AA15" s="12">
        <v>436</v>
      </c>
      <c r="AB15" s="10">
        <v>29.2</v>
      </c>
      <c r="AC15" s="12">
        <v>389</v>
      </c>
      <c r="AD15" s="10">
        <v>27.8</v>
      </c>
      <c r="AE15" s="12">
        <v>371</v>
      </c>
      <c r="AF15" s="10">
        <v>10.3</v>
      </c>
      <c r="AG15" s="12">
        <v>137</v>
      </c>
      <c r="AH15" s="12">
        <v>1333</v>
      </c>
      <c r="AI15" s="54">
        <f t="shared" si="2"/>
        <v>40.652637999390059</v>
      </c>
      <c r="AJ15" s="37">
        <f t="shared" si="3"/>
        <v>1125284.6782646675</v>
      </c>
    </row>
    <row r="16" spans="1:36" x14ac:dyDescent="0.3">
      <c r="A16" s="26" t="s">
        <v>30</v>
      </c>
      <c r="B16" s="3">
        <v>2010</v>
      </c>
      <c r="C16" s="16">
        <v>932.971</v>
      </c>
      <c r="D16" s="16">
        <v>7833.9589999999998</v>
      </c>
      <c r="E16" s="16">
        <v>8766.93</v>
      </c>
      <c r="F16" s="16">
        <v>923.25800000000004</v>
      </c>
      <c r="G16" s="16">
        <v>7752.348</v>
      </c>
      <c r="H16" s="16">
        <v>8675.6059999999998</v>
      </c>
      <c r="I16" s="11">
        <v>2058</v>
      </c>
      <c r="J16" s="11">
        <v>1926</v>
      </c>
      <c r="K16" s="11">
        <v>3983</v>
      </c>
      <c r="L16" s="11">
        <v>16779</v>
      </c>
      <c r="M16" s="11">
        <v>19397</v>
      </c>
      <c r="N16" s="11">
        <v>36176</v>
      </c>
      <c r="O16" s="11">
        <v>779</v>
      </c>
      <c r="P16" s="11">
        <v>7817</v>
      </c>
      <c r="Q16" s="11">
        <v>8596</v>
      </c>
      <c r="R16" s="17">
        <v>5.2</v>
      </c>
      <c r="S16" s="17">
        <v>4.7</v>
      </c>
      <c r="T16" s="17">
        <v>4.8</v>
      </c>
      <c r="U16" s="11">
        <v>945</v>
      </c>
      <c r="V16" s="11">
        <v>979</v>
      </c>
      <c r="W16" s="12">
        <v>1924</v>
      </c>
      <c r="X16" s="53">
        <f t="shared" si="0"/>
        <v>0.48305297514436357</v>
      </c>
      <c r="Y16" s="53">
        <f t="shared" si="1"/>
        <v>445982.52372583485</v>
      </c>
      <c r="Z16" s="10">
        <v>35.5</v>
      </c>
      <c r="AA16" s="12">
        <v>461</v>
      </c>
      <c r="AB16" s="10">
        <v>27</v>
      </c>
      <c r="AC16" s="12">
        <v>350</v>
      </c>
      <c r="AD16" s="10">
        <v>23.5</v>
      </c>
      <c r="AE16" s="12">
        <v>305</v>
      </c>
      <c r="AF16" s="10">
        <v>14</v>
      </c>
      <c r="AG16" s="12">
        <v>181</v>
      </c>
      <c r="AH16" s="12">
        <v>1297</v>
      </c>
      <c r="AI16" s="54">
        <f t="shared" si="2"/>
        <v>67.411642411642418</v>
      </c>
      <c r="AJ16" s="37">
        <f t="shared" si="3"/>
        <v>300644.14411247807</v>
      </c>
    </row>
    <row r="17" spans="1:36" x14ac:dyDescent="0.3">
      <c r="A17" s="26" t="s">
        <v>30</v>
      </c>
      <c r="B17" s="3">
        <v>2012</v>
      </c>
      <c r="C17" s="16">
        <v>1043.2940000000001</v>
      </c>
      <c r="D17" s="16">
        <v>8276.4159999999993</v>
      </c>
      <c r="E17" s="16">
        <v>9319.7099999999991</v>
      </c>
      <c r="F17" s="16">
        <v>1034.9960000000001</v>
      </c>
      <c r="G17" s="16">
        <v>8210.9959999999992</v>
      </c>
      <c r="H17" s="16">
        <v>9245.9919999999984</v>
      </c>
      <c r="I17" s="11">
        <v>1093</v>
      </c>
      <c r="J17" s="11">
        <v>1053</v>
      </c>
      <c r="K17" s="11">
        <v>2146</v>
      </c>
      <c r="L17" s="11">
        <v>9637</v>
      </c>
      <c r="M17" s="11">
        <v>10813</v>
      </c>
      <c r="N17" s="11">
        <v>20450</v>
      </c>
      <c r="O17" s="11">
        <v>448</v>
      </c>
      <c r="P17" s="11">
        <v>4418</v>
      </c>
      <c r="Q17" s="11">
        <v>4866</v>
      </c>
      <c r="R17" s="17">
        <v>4.9000000000000004</v>
      </c>
      <c r="S17" s="17">
        <v>4.7</v>
      </c>
      <c r="T17" s="17">
        <v>4.7</v>
      </c>
      <c r="U17" s="11">
        <v>500</v>
      </c>
      <c r="V17" s="11">
        <v>522</v>
      </c>
      <c r="W17" s="12">
        <v>1022</v>
      </c>
      <c r="X17" s="53">
        <f t="shared" si="0"/>
        <v>0.4762348555452004</v>
      </c>
      <c r="Y17" s="53">
        <f t="shared" si="1"/>
        <v>492901.17054986028</v>
      </c>
      <c r="Z17" s="10">
        <v>37.5</v>
      </c>
      <c r="AA17" s="12">
        <v>223</v>
      </c>
      <c r="AB17" s="10">
        <v>28.8</v>
      </c>
      <c r="AC17" s="12">
        <v>171</v>
      </c>
      <c r="AD17" s="10">
        <v>21.2</v>
      </c>
      <c r="AE17" s="12">
        <v>126</v>
      </c>
      <c r="AF17" s="10">
        <v>12.5</v>
      </c>
      <c r="AG17" s="12">
        <v>74</v>
      </c>
      <c r="AH17" s="12">
        <v>594</v>
      </c>
      <c r="AI17" s="54">
        <f t="shared" si="2"/>
        <v>58.121330724070454</v>
      </c>
      <c r="AJ17" s="37">
        <f t="shared" si="3"/>
        <v>286480.71947809885</v>
      </c>
    </row>
    <row r="18" spans="1:36" x14ac:dyDescent="0.3">
      <c r="A18" s="26" t="s">
        <v>30</v>
      </c>
      <c r="B18" s="3">
        <v>2017</v>
      </c>
      <c r="C18" s="16">
        <v>1380.4179999999999</v>
      </c>
      <c r="D18" s="16">
        <v>9483.8269999999993</v>
      </c>
      <c r="E18" s="16">
        <v>10864.245000000001</v>
      </c>
      <c r="F18" s="16">
        <v>1095.4169999999999</v>
      </c>
      <c r="G18" s="16">
        <v>9451.33</v>
      </c>
      <c r="H18" s="16">
        <v>10546.746999999999</v>
      </c>
      <c r="I18" s="11">
        <v>4171</v>
      </c>
      <c r="J18" s="11">
        <v>4244</v>
      </c>
      <c r="K18" s="11">
        <v>8415</v>
      </c>
      <c r="L18" s="11">
        <v>31839</v>
      </c>
      <c r="M18" s="11">
        <v>35815</v>
      </c>
      <c r="N18" s="11">
        <v>67655</v>
      </c>
      <c r="O18" s="11">
        <v>1751</v>
      </c>
      <c r="P18" s="11">
        <v>14226</v>
      </c>
      <c r="Q18" s="11">
        <v>15977</v>
      </c>
      <c r="R18" s="17">
        <v>4.8</v>
      </c>
      <c r="S18" s="17">
        <v>4.8</v>
      </c>
      <c r="T18" s="17">
        <v>4.8</v>
      </c>
      <c r="U18" s="11">
        <v>1933</v>
      </c>
      <c r="V18" s="11">
        <v>2092</v>
      </c>
      <c r="W18" s="12">
        <v>4025</v>
      </c>
      <c r="X18" s="53">
        <f t="shared" si="0"/>
        <v>0.47831253713606653</v>
      </c>
      <c r="Y18" s="53">
        <f t="shared" si="1"/>
        <v>523951.68449197855</v>
      </c>
      <c r="Z18" s="10">
        <v>32.4</v>
      </c>
      <c r="AA18" s="12">
        <v>618</v>
      </c>
      <c r="AB18" s="10">
        <v>30.5</v>
      </c>
      <c r="AC18" s="12">
        <v>582</v>
      </c>
      <c r="AD18" s="10">
        <v>25</v>
      </c>
      <c r="AE18" s="12">
        <v>477</v>
      </c>
      <c r="AF18" s="10">
        <v>12.2</v>
      </c>
      <c r="AG18" s="12">
        <v>232</v>
      </c>
      <c r="AH18" s="12">
        <v>1909</v>
      </c>
      <c r="AI18" s="54">
        <f t="shared" si="2"/>
        <v>47.428571428571431</v>
      </c>
      <c r="AJ18" s="37">
        <f t="shared" si="3"/>
        <v>248502.79893048128</v>
      </c>
    </row>
    <row r="19" spans="1:36" x14ac:dyDescent="0.3">
      <c r="A19" s="26" t="s">
        <v>31</v>
      </c>
      <c r="B19" s="3">
        <v>2004</v>
      </c>
      <c r="C19" s="12">
        <v>8130.1809999999987</v>
      </c>
      <c r="D19" s="16">
        <v>8828.9</v>
      </c>
      <c r="E19" s="16">
        <v>16959.080999999998</v>
      </c>
      <c r="F19" s="16">
        <v>8274.1190000000006</v>
      </c>
      <c r="G19" s="16">
        <v>8985.2029999999995</v>
      </c>
      <c r="H19" s="16">
        <v>17259.322</v>
      </c>
      <c r="I19" s="11">
        <v>12084</v>
      </c>
      <c r="J19" s="11">
        <v>12153</v>
      </c>
      <c r="K19" s="11">
        <v>24241</v>
      </c>
      <c r="L19" s="11">
        <v>12346</v>
      </c>
      <c r="M19" s="11">
        <v>13245</v>
      </c>
      <c r="N19" s="11">
        <v>25598</v>
      </c>
      <c r="O19" s="11">
        <v>5374</v>
      </c>
      <c r="P19" s="11">
        <v>5088</v>
      </c>
      <c r="Q19" s="11">
        <v>10462</v>
      </c>
      <c r="R19" s="17">
        <v>4.5</v>
      </c>
      <c r="S19" s="17">
        <v>5</v>
      </c>
      <c r="T19" s="17">
        <v>4.8</v>
      </c>
      <c r="U19" s="11">
        <v>6085</v>
      </c>
      <c r="V19" s="11">
        <v>6010</v>
      </c>
      <c r="W19" s="12">
        <v>12095</v>
      </c>
      <c r="X19" s="53">
        <f t="shared" si="0"/>
        <v>0.49894806319871293</v>
      </c>
      <c r="Y19" s="53">
        <f t="shared" si="1"/>
        <v>4128355.6497256714</v>
      </c>
      <c r="Z19" s="10">
        <v>32.200000000000003</v>
      </c>
      <c r="AA19" s="12">
        <v>2233</v>
      </c>
      <c r="AB19" s="10">
        <v>28.6</v>
      </c>
      <c r="AC19" s="12">
        <v>1984</v>
      </c>
      <c r="AD19" s="10">
        <v>25.3</v>
      </c>
      <c r="AE19" s="12">
        <v>1756</v>
      </c>
      <c r="AF19" s="10">
        <v>13.8</v>
      </c>
      <c r="AG19" s="12">
        <v>959</v>
      </c>
      <c r="AH19" s="12">
        <v>6932</v>
      </c>
      <c r="AI19" s="54">
        <f t="shared" si="2"/>
        <v>57.312939231087221</v>
      </c>
      <c r="AJ19" s="37">
        <f t="shared" si="3"/>
        <v>2366081.9647704302</v>
      </c>
    </row>
    <row r="20" spans="1:36" x14ac:dyDescent="0.3">
      <c r="A20" s="26" t="s">
        <v>31</v>
      </c>
      <c r="B20" s="3">
        <v>2011</v>
      </c>
      <c r="C20" s="12">
        <v>10704.282999999999</v>
      </c>
      <c r="D20" s="16">
        <v>9816.1640000000007</v>
      </c>
      <c r="E20" s="16">
        <v>20520.447</v>
      </c>
      <c r="F20" s="16">
        <v>10905.61</v>
      </c>
      <c r="G20" s="16">
        <v>10000.781999999999</v>
      </c>
      <c r="H20" s="16">
        <v>20906.392</v>
      </c>
      <c r="I20" s="11">
        <v>16178</v>
      </c>
      <c r="J20" s="11">
        <v>17189</v>
      </c>
      <c r="K20" s="11">
        <v>33366</v>
      </c>
      <c r="L20" s="11">
        <v>17802</v>
      </c>
      <c r="M20" s="11">
        <v>19190</v>
      </c>
      <c r="N20" s="11">
        <v>36992</v>
      </c>
      <c r="O20" s="11">
        <v>7244</v>
      </c>
      <c r="P20" s="11">
        <v>6970</v>
      </c>
      <c r="Q20" s="11">
        <v>14214</v>
      </c>
      <c r="R20" s="17">
        <v>4.5999999999999996</v>
      </c>
      <c r="S20" s="17">
        <v>5.4</v>
      </c>
      <c r="T20" s="17">
        <v>5</v>
      </c>
      <c r="U20" s="11">
        <v>7973</v>
      </c>
      <c r="V20" s="11">
        <v>8169</v>
      </c>
      <c r="W20" s="12">
        <v>16142</v>
      </c>
      <c r="X20" s="53">
        <f t="shared" si="0"/>
        <v>0.48378588982796861</v>
      </c>
      <c r="Y20" s="53">
        <f t="shared" si="1"/>
        <v>5275980.2379667927</v>
      </c>
      <c r="Z20" s="10">
        <v>33.5</v>
      </c>
      <c r="AA20" s="12">
        <v>2634</v>
      </c>
      <c r="AB20" s="10">
        <v>29.6</v>
      </c>
      <c r="AC20" s="12">
        <v>2329</v>
      </c>
      <c r="AD20" s="10">
        <v>24.3</v>
      </c>
      <c r="AE20" s="12">
        <v>1913</v>
      </c>
      <c r="AF20" s="10">
        <v>12.7</v>
      </c>
      <c r="AG20" s="12">
        <v>997</v>
      </c>
      <c r="AH20" s="12">
        <v>7873</v>
      </c>
      <c r="AI20" s="54">
        <f t="shared" si="2"/>
        <v>48.773386197497217</v>
      </c>
      <c r="AJ20" s="37">
        <f t="shared" si="3"/>
        <v>2573274.2171671763</v>
      </c>
    </row>
    <row r="21" spans="1:36" x14ac:dyDescent="0.3">
      <c r="A21" s="26" t="s">
        <v>31</v>
      </c>
      <c r="B21" s="3">
        <v>2018</v>
      </c>
      <c r="C21" s="12">
        <v>13912.132</v>
      </c>
      <c r="D21" s="16">
        <v>10766.102000000001</v>
      </c>
      <c r="E21" s="16">
        <v>24678.234</v>
      </c>
      <c r="F21" s="16">
        <v>14215.415000000001</v>
      </c>
      <c r="G21" s="16">
        <v>11000.846</v>
      </c>
      <c r="H21" s="16">
        <v>25216.260999999999</v>
      </c>
      <c r="I21" s="11">
        <v>14250</v>
      </c>
      <c r="J21" s="11">
        <v>15072</v>
      </c>
      <c r="K21" s="11">
        <v>29322</v>
      </c>
      <c r="L21" s="11">
        <v>14421</v>
      </c>
      <c r="M21" s="11">
        <v>15137</v>
      </c>
      <c r="N21" s="11">
        <v>29558</v>
      </c>
      <c r="O21" s="11">
        <v>6570</v>
      </c>
      <c r="P21" s="11">
        <v>5140</v>
      </c>
      <c r="Q21" s="11">
        <v>11710</v>
      </c>
      <c r="R21" s="17">
        <v>4.5</v>
      </c>
      <c r="S21" s="17">
        <v>5.6</v>
      </c>
      <c r="T21" s="17">
        <v>5</v>
      </c>
      <c r="U21" s="11">
        <v>7298</v>
      </c>
      <c r="V21" s="11">
        <v>7525</v>
      </c>
      <c r="W21" s="12">
        <v>14823</v>
      </c>
      <c r="X21" s="53">
        <f t="shared" si="0"/>
        <v>0.50552486187845302</v>
      </c>
      <c r="Y21" s="53">
        <f t="shared" si="1"/>
        <v>7186245.7044198904</v>
      </c>
      <c r="Z21" s="10">
        <v>33.6</v>
      </c>
      <c r="AA21" s="12">
        <v>2319</v>
      </c>
      <c r="AB21" s="10">
        <v>30.9</v>
      </c>
      <c r="AC21" s="12">
        <v>2128</v>
      </c>
      <c r="AD21" s="10">
        <v>24.3</v>
      </c>
      <c r="AE21" s="12">
        <v>1678</v>
      </c>
      <c r="AF21" s="10">
        <v>11.2</v>
      </c>
      <c r="AG21" s="12">
        <v>772</v>
      </c>
      <c r="AH21" s="12">
        <v>6897</v>
      </c>
      <c r="AI21" s="54">
        <f t="shared" si="2"/>
        <v>46.529042703906093</v>
      </c>
      <c r="AJ21" s="37">
        <f t="shared" si="3"/>
        <v>3343691.3326171478</v>
      </c>
    </row>
    <row r="22" spans="1:36" x14ac:dyDescent="0.3">
      <c r="A22" s="26" t="s">
        <v>32</v>
      </c>
      <c r="B22" s="3">
        <v>2004</v>
      </c>
      <c r="C22" s="12">
        <v>2113.7209999999995</v>
      </c>
      <c r="D22" s="16">
        <v>7596.3220000000001</v>
      </c>
      <c r="E22" s="16">
        <v>9710.0429999999997</v>
      </c>
      <c r="F22" s="16">
        <v>2119.0630000000001</v>
      </c>
      <c r="G22" s="16">
        <v>7615.6980000000003</v>
      </c>
      <c r="H22" s="16">
        <v>9734.7610000000004</v>
      </c>
      <c r="I22" s="11">
        <v>2983</v>
      </c>
      <c r="J22" s="11">
        <v>2845</v>
      </c>
      <c r="K22" s="11">
        <v>5828</v>
      </c>
      <c r="L22" s="11">
        <v>10532</v>
      </c>
      <c r="M22" s="11">
        <v>11519</v>
      </c>
      <c r="N22" s="11">
        <v>22052</v>
      </c>
      <c r="O22" s="11">
        <v>1074</v>
      </c>
      <c r="P22" s="11">
        <v>4295</v>
      </c>
      <c r="Q22" s="11">
        <v>5369</v>
      </c>
      <c r="R22" s="17">
        <v>5.5</v>
      </c>
      <c r="S22" s="17">
        <v>5.3</v>
      </c>
      <c r="T22" s="17">
        <v>5.4</v>
      </c>
      <c r="U22" s="11">
        <v>1627</v>
      </c>
      <c r="V22" s="11">
        <v>1565</v>
      </c>
      <c r="W22" s="12">
        <v>3192</v>
      </c>
      <c r="X22" s="53">
        <f t="shared" si="0"/>
        <v>0.54770075497597803</v>
      </c>
      <c r="Y22" s="53">
        <f t="shared" si="1"/>
        <v>1160612.4049416611</v>
      </c>
      <c r="Z22" s="10">
        <v>32.5</v>
      </c>
      <c r="AA22" s="12">
        <v>947</v>
      </c>
      <c r="AB22" s="10">
        <v>29.4</v>
      </c>
      <c r="AC22" s="12">
        <v>857</v>
      </c>
      <c r="AD22" s="10">
        <v>26</v>
      </c>
      <c r="AE22" s="12">
        <v>757</v>
      </c>
      <c r="AF22" s="10">
        <v>12</v>
      </c>
      <c r="AG22" s="12">
        <v>350</v>
      </c>
      <c r="AH22" s="12">
        <v>2911</v>
      </c>
      <c r="AI22" s="54">
        <f t="shared" si="2"/>
        <v>91.196741854636585</v>
      </c>
      <c r="AJ22" s="37">
        <f t="shared" si="3"/>
        <v>1058440.6988675361</v>
      </c>
    </row>
    <row r="23" spans="1:36" x14ac:dyDescent="0.3">
      <c r="A23" s="26" t="s">
        <v>32</v>
      </c>
      <c r="B23" s="3">
        <v>2015</v>
      </c>
      <c r="C23" s="12">
        <v>3154.2160000000003</v>
      </c>
      <c r="D23" s="16">
        <v>10855.197</v>
      </c>
      <c r="E23" s="16">
        <v>14009.413</v>
      </c>
      <c r="F23" s="16">
        <v>3177.085</v>
      </c>
      <c r="G23" s="16">
        <v>10933.886</v>
      </c>
      <c r="H23" s="16">
        <v>14110.971000000001</v>
      </c>
      <c r="I23" s="11">
        <v>11225</v>
      </c>
      <c r="J23" s="11">
        <v>10627</v>
      </c>
      <c r="K23" s="11">
        <v>21892</v>
      </c>
      <c r="L23" s="11">
        <v>36488</v>
      </c>
      <c r="M23" s="11">
        <v>38510</v>
      </c>
      <c r="N23" s="11">
        <v>74998</v>
      </c>
      <c r="O23" s="11">
        <v>3783</v>
      </c>
      <c r="P23" s="11">
        <v>13450</v>
      </c>
      <c r="Q23" s="11">
        <v>17233</v>
      </c>
      <c r="R23" s="17">
        <v>5.9</v>
      </c>
      <c r="S23" s="17">
        <v>5.7</v>
      </c>
      <c r="T23" s="17">
        <v>5.8</v>
      </c>
      <c r="U23" s="11">
        <v>6452</v>
      </c>
      <c r="V23" s="11">
        <v>6084</v>
      </c>
      <c r="W23" s="12">
        <v>12538</v>
      </c>
      <c r="X23" s="53">
        <f t="shared" si="0"/>
        <v>0.57272062854010597</v>
      </c>
      <c r="Y23" s="53">
        <f t="shared" si="1"/>
        <v>1819582.1181253425</v>
      </c>
      <c r="Z23" s="10">
        <v>30.1</v>
      </c>
      <c r="AA23" s="12">
        <v>3243</v>
      </c>
      <c r="AB23" s="10">
        <v>31.7</v>
      </c>
      <c r="AC23" s="12">
        <v>3411</v>
      </c>
      <c r="AD23" s="10">
        <v>26.8</v>
      </c>
      <c r="AE23" s="12">
        <v>2883</v>
      </c>
      <c r="AF23" s="10">
        <v>11.4</v>
      </c>
      <c r="AG23" s="12">
        <v>1227</v>
      </c>
      <c r="AH23" s="12">
        <v>10764</v>
      </c>
      <c r="AI23" s="54">
        <f t="shared" si="2"/>
        <v>85.851012920721004</v>
      </c>
      <c r="AJ23" s="37">
        <f t="shared" si="3"/>
        <v>1562129.6793349166</v>
      </c>
    </row>
    <row r="24" spans="1:36" x14ac:dyDescent="0.3">
      <c r="A24" s="26" t="s">
        <v>33</v>
      </c>
      <c r="B24" s="3">
        <v>2012</v>
      </c>
      <c r="C24" s="12">
        <v>203.57500000000005</v>
      </c>
      <c r="D24" s="16">
        <v>520.29300000000001</v>
      </c>
      <c r="E24" s="16">
        <v>723.86800000000005</v>
      </c>
      <c r="F24" s="16">
        <v>203.57300000000001</v>
      </c>
      <c r="G24" s="16">
        <v>520.29200000000003</v>
      </c>
      <c r="H24" s="16">
        <v>723.86500000000001</v>
      </c>
      <c r="I24" s="11">
        <v>3546</v>
      </c>
      <c r="J24" s="11">
        <v>3808</v>
      </c>
      <c r="K24" s="11">
        <v>7354</v>
      </c>
      <c r="L24" s="11">
        <v>7542</v>
      </c>
      <c r="M24" s="11">
        <v>8477</v>
      </c>
      <c r="N24" s="11">
        <v>16019</v>
      </c>
      <c r="O24" s="11">
        <v>1492</v>
      </c>
      <c r="P24" s="11">
        <v>2990</v>
      </c>
      <c r="Q24" s="11">
        <v>4482</v>
      </c>
      <c r="R24" s="17">
        <v>5.0999999999999996</v>
      </c>
      <c r="S24" s="17">
        <v>5.5</v>
      </c>
      <c r="T24" s="17">
        <v>5.4</v>
      </c>
      <c r="U24" s="11">
        <v>1720</v>
      </c>
      <c r="V24" s="11">
        <v>1697</v>
      </c>
      <c r="W24" s="12">
        <v>3417</v>
      </c>
      <c r="X24" s="53">
        <f t="shared" si="0"/>
        <v>0.46464509110688063</v>
      </c>
      <c r="Y24" s="53">
        <f t="shared" si="1"/>
        <v>94589.195131901011</v>
      </c>
      <c r="Z24" s="10">
        <v>27</v>
      </c>
      <c r="AA24" s="12">
        <v>674</v>
      </c>
      <c r="AB24" s="10">
        <v>29.5</v>
      </c>
      <c r="AC24" s="12">
        <v>737</v>
      </c>
      <c r="AD24" s="10">
        <v>28.8</v>
      </c>
      <c r="AE24" s="12">
        <v>721</v>
      </c>
      <c r="AF24" s="10">
        <v>14.7</v>
      </c>
      <c r="AG24" s="12">
        <v>368</v>
      </c>
      <c r="AH24" s="12">
        <v>2500</v>
      </c>
      <c r="AI24" s="54">
        <f t="shared" si="2"/>
        <v>73.163593795727238</v>
      </c>
      <c r="AJ24" s="37">
        <f t="shared" si="3"/>
        <v>69204.854500951857</v>
      </c>
    </row>
    <row r="25" spans="1:36" x14ac:dyDescent="0.3">
      <c r="A25" s="26" t="s">
        <v>34</v>
      </c>
      <c r="B25" s="3">
        <v>2005</v>
      </c>
      <c r="C25" s="12">
        <v>2267.6799999999998</v>
      </c>
      <c r="D25" s="16">
        <v>1450.5630000000001</v>
      </c>
      <c r="E25" s="16">
        <v>3718.2429999999999</v>
      </c>
      <c r="F25" s="16">
        <v>2209.1681949999997</v>
      </c>
      <c r="G25" s="16">
        <v>1413.6068049999999</v>
      </c>
      <c r="H25" s="16">
        <v>3622.7749999999996</v>
      </c>
      <c r="I25" s="11">
        <v>7540</v>
      </c>
      <c r="J25" s="11">
        <v>8096</v>
      </c>
      <c r="K25" s="11">
        <v>15636</v>
      </c>
      <c r="L25" s="11">
        <v>6598</v>
      </c>
      <c r="M25" s="11">
        <v>7353</v>
      </c>
      <c r="N25" s="11">
        <v>13951</v>
      </c>
      <c r="O25" s="11">
        <v>3096</v>
      </c>
      <c r="P25" s="11">
        <v>2783</v>
      </c>
      <c r="Q25" s="11">
        <v>5879</v>
      </c>
      <c r="R25" s="17">
        <v>5.2</v>
      </c>
      <c r="S25" s="17">
        <v>5.0999999999999996</v>
      </c>
      <c r="T25" s="17">
        <v>5.2</v>
      </c>
      <c r="U25" s="11">
        <v>3840</v>
      </c>
      <c r="V25" s="11">
        <v>3958</v>
      </c>
      <c r="W25" s="12">
        <v>7798</v>
      </c>
      <c r="X25" s="53">
        <f t="shared" si="0"/>
        <v>0.49872090048605783</v>
      </c>
      <c r="Y25" s="53">
        <f t="shared" si="1"/>
        <v>1101758.3515355589</v>
      </c>
      <c r="Z25" s="10">
        <v>32.799999999999997</v>
      </c>
      <c r="AA25" s="12">
        <v>1590</v>
      </c>
      <c r="AB25" s="10">
        <v>26.9</v>
      </c>
      <c r="AC25" s="12">
        <v>1303</v>
      </c>
      <c r="AD25" s="10">
        <v>25.9</v>
      </c>
      <c r="AE25" s="12">
        <v>1255</v>
      </c>
      <c r="AF25" s="10">
        <v>14.4</v>
      </c>
      <c r="AG25" s="12">
        <v>699</v>
      </c>
      <c r="AH25" s="12">
        <v>4847</v>
      </c>
      <c r="AI25" s="54">
        <f t="shared" si="2"/>
        <v>62.156963323929219</v>
      </c>
      <c r="AJ25" s="37">
        <f t="shared" si="3"/>
        <v>684819.53448228445</v>
      </c>
    </row>
    <row r="26" spans="1:36" x14ac:dyDescent="0.3">
      <c r="A26" s="26" t="s">
        <v>34</v>
      </c>
      <c r="B26" s="3">
        <v>2009</v>
      </c>
      <c r="C26" s="12">
        <v>2671.3410000000003</v>
      </c>
      <c r="D26" s="16">
        <v>1582.3710000000001</v>
      </c>
      <c r="E26" s="16">
        <v>4253.7120000000004</v>
      </c>
      <c r="F26" s="16">
        <v>2603.3055479999998</v>
      </c>
      <c r="G26" s="16">
        <v>1542.085452</v>
      </c>
      <c r="H26" s="16">
        <v>4145.3909999999996</v>
      </c>
      <c r="I26" s="11">
        <v>9311</v>
      </c>
      <c r="J26" s="11">
        <v>9879</v>
      </c>
      <c r="K26" s="11">
        <v>19189</v>
      </c>
      <c r="L26" s="11">
        <v>5080</v>
      </c>
      <c r="M26" s="11">
        <v>5203</v>
      </c>
      <c r="N26" s="11">
        <v>10203</v>
      </c>
      <c r="O26" s="11">
        <v>4436</v>
      </c>
      <c r="P26" s="11">
        <v>2660</v>
      </c>
      <c r="Q26" s="11">
        <v>7096</v>
      </c>
      <c r="R26" s="17">
        <v>4.4000000000000004</v>
      </c>
      <c r="S26" s="17">
        <v>3.9</v>
      </c>
      <c r="T26" s="17">
        <v>4.2</v>
      </c>
      <c r="U26" s="11">
        <v>4521</v>
      </c>
      <c r="V26" s="11">
        <v>4592</v>
      </c>
      <c r="W26" s="12">
        <v>9113</v>
      </c>
      <c r="X26" s="53">
        <f t="shared" si="0"/>
        <v>0.47490749908801916</v>
      </c>
      <c r="Y26" s="53">
        <f t="shared" si="1"/>
        <v>1236329.3271626451</v>
      </c>
      <c r="Z26" s="10">
        <v>33.799999999999997</v>
      </c>
      <c r="AA26" s="12">
        <v>2475</v>
      </c>
      <c r="AB26" s="10">
        <v>28.1</v>
      </c>
      <c r="AC26" s="12">
        <v>2054</v>
      </c>
      <c r="AD26" s="10">
        <v>25.7</v>
      </c>
      <c r="AE26" s="12">
        <v>1877</v>
      </c>
      <c r="AF26" s="10">
        <v>12.4</v>
      </c>
      <c r="AG26" s="12">
        <v>907</v>
      </c>
      <c r="AH26" s="12">
        <v>7313</v>
      </c>
      <c r="AI26" s="54">
        <f t="shared" si="2"/>
        <v>80.247997366399645</v>
      </c>
      <c r="AJ26" s="37">
        <f t="shared" si="3"/>
        <v>992129.52590150584</v>
      </c>
    </row>
    <row r="27" spans="1:36" x14ac:dyDescent="0.3">
      <c r="A27" s="26" t="s">
        <v>34</v>
      </c>
      <c r="B27" s="3">
        <v>2012</v>
      </c>
      <c r="C27" s="12">
        <v>2973.1800000000003</v>
      </c>
      <c r="D27" s="16">
        <v>1660.183</v>
      </c>
      <c r="E27" s="16">
        <v>4633.3630000000003</v>
      </c>
      <c r="F27" s="16">
        <v>2893.7436784000001</v>
      </c>
      <c r="G27" s="16">
        <v>1616.4553215999999</v>
      </c>
      <c r="H27" s="16">
        <v>4510.1990000000005</v>
      </c>
      <c r="I27" s="11">
        <v>15075</v>
      </c>
      <c r="J27" s="11">
        <v>15996</v>
      </c>
      <c r="K27" s="11">
        <v>31071</v>
      </c>
      <c r="L27" s="11">
        <v>8556</v>
      </c>
      <c r="M27" s="11">
        <v>9196</v>
      </c>
      <c r="N27" s="11">
        <v>17752</v>
      </c>
      <c r="O27" s="11">
        <v>7352</v>
      </c>
      <c r="P27" s="11">
        <v>4280</v>
      </c>
      <c r="Q27" s="11">
        <v>11632</v>
      </c>
      <c r="R27" s="17">
        <v>4.4000000000000004</v>
      </c>
      <c r="S27" s="17">
        <v>4.2</v>
      </c>
      <c r="T27" s="17">
        <v>4.3</v>
      </c>
      <c r="U27" s="11">
        <v>7682</v>
      </c>
      <c r="V27" s="11">
        <v>8006</v>
      </c>
      <c r="W27" s="12">
        <v>15688</v>
      </c>
      <c r="X27" s="53">
        <f t="shared" si="0"/>
        <v>0.50490811367513111</v>
      </c>
      <c r="Y27" s="53">
        <f t="shared" si="1"/>
        <v>1461074.6621202794</v>
      </c>
      <c r="Z27" s="10">
        <v>36.6</v>
      </c>
      <c r="AA27" s="12">
        <v>3816</v>
      </c>
      <c r="AB27" s="10">
        <v>28.1</v>
      </c>
      <c r="AC27" s="12">
        <v>2926</v>
      </c>
      <c r="AD27" s="10">
        <v>23.4</v>
      </c>
      <c r="AE27" s="12">
        <v>2435</v>
      </c>
      <c r="AF27" s="10">
        <v>11.9</v>
      </c>
      <c r="AG27" s="12">
        <v>1241</v>
      </c>
      <c r="AH27" s="12">
        <v>10418</v>
      </c>
      <c r="AI27" s="54">
        <f t="shared" si="2"/>
        <v>66.407445181030084</v>
      </c>
      <c r="AJ27" s="37">
        <f t="shared" si="3"/>
        <v>970262.35530144512</v>
      </c>
    </row>
    <row r="28" spans="1:36" x14ac:dyDescent="0.3">
      <c r="A28" s="26" t="s">
        <v>35</v>
      </c>
      <c r="B28" s="3">
        <v>2005</v>
      </c>
      <c r="C28" s="12">
        <v>8294.1890000000003</v>
      </c>
      <c r="D28" s="16">
        <v>10042.114</v>
      </c>
      <c r="E28" s="16">
        <v>18336.303</v>
      </c>
      <c r="F28" s="16">
        <v>8302.48</v>
      </c>
      <c r="G28" s="16">
        <v>10052.032999999999</v>
      </c>
      <c r="H28" s="16">
        <v>18354.512999999999</v>
      </c>
      <c r="I28" s="11">
        <v>4742</v>
      </c>
      <c r="J28" s="11">
        <v>5115</v>
      </c>
      <c r="K28" s="11">
        <v>9857</v>
      </c>
      <c r="L28" s="11">
        <v>6783</v>
      </c>
      <c r="M28" s="11">
        <v>6947</v>
      </c>
      <c r="N28" s="11">
        <v>13730</v>
      </c>
      <c r="O28" s="11">
        <v>1939</v>
      </c>
      <c r="P28" s="11">
        <v>2429</v>
      </c>
      <c r="Q28" s="11">
        <v>4368</v>
      </c>
      <c r="R28" s="17">
        <v>5.2</v>
      </c>
      <c r="S28" s="17">
        <v>5.7</v>
      </c>
      <c r="T28" s="17">
        <v>5.5</v>
      </c>
      <c r="U28" s="11">
        <v>2288</v>
      </c>
      <c r="V28" s="11">
        <v>2478</v>
      </c>
      <c r="W28" s="12">
        <v>4766</v>
      </c>
      <c r="X28" s="53">
        <f>W28/K28</f>
        <v>0.48351425382976565</v>
      </c>
      <c r="Y28" s="53">
        <f t="shared" si="1"/>
        <v>4014367.4221365526</v>
      </c>
      <c r="Z28" s="10">
        <v>32</v>
      </c>
      <c r="AA28" s="12">
        <v>618</v>
      </c>
      <c r="AB28" s="10">
        <v>30.6</v>
      </c>
      <c r="AC28" s="12">
        <v>591</v>
      </c>
      <c r="AD28" s="10">
        <v>24.6</v>
      </c>
      <c r="AE28" s="12">
        <v>475</v>
      </c>
      <c r="AF28" s="10">
        <v>12.7</v>
      </c>
      <c r="AG28" s="12">
        <v>246</v>
      </c>
      <c r="AH28" s="12">
        <v>1930</v>
      </c>
      <c r="AI28" s="54">
        <f t="shared" si="2"/>
        <v>40.495174150230802</v>
      </c>
      <c r="AJ28" s="37">
        <f t="shared" si="3"/>
        <v>1625625.0786243279</v>
      </c>
    </row>
    <row r="29" spans="1:36" x14ac:dyDescent="0.3">
      <c r="A29" s="26" t="s">
        <v>35</v>
      </c>
      <c r="B29" s="3">
        <v>2012</v>
      </c>
      <c r="C29" s="12">
        <v>10317.815999999999</v>
      </c>
      <c r="D29" s="16">
        <v>11100.787</v>
      </c>
      <c r="E29" s="16">
        <v>21418.602999999999</v>
      </c>
      <c r="F29" s="16">
        <v>10379.710999999999</v>
      </c>
      <c r="G29" s="16">
        <v>11167.477000000001</v>
      </c>
      <c r="H29" s="16">
        <v>21547.188000000002</v>
      </c>
      <c r="I29" s="11">
        <v>10584</v>
      </c>
      <c r="J29" s="11">
        <v>10901</v>
      </c>
      <c r="K29" s="11">
        <v>21485</v>
      </c>
      <c r="L29" s="11">
        <v>13315</v>
      </c>
      <c r="M29" s="11">
        <v>13284</v>
      </c>
      <c r="N29" s="11">
        <v>26599</v>
      </c>
      <c r="O29" s="11">
        <v>4393</v>
      </c>
      <c r="P29" s="11">
        <v>5293</v>
      </c>
      <c r="Q29" s="11">
        <v>9686</v>
      </c>
      <c r="R29" s="17">
        <v>5</v>
      </c>
      <c r="S29" s="17">
        <v>5.0999999999999996</v>
      </c>
      <c r="T29" s="17">
        <v>5.0999999999999996</v>
      </c>
      <c r="U29" s="11">
        <v>4866</v>
      </c>
      <c r="V29" s="11">
        <v>5151</v>
      </c>
      <c r="W29" s="12">
        <v>10017</v>
      </c>
      <c r="X29" s="53">
        <f t="shared" si="0"/>
        <v>0.46623225506167093</v>
      </c>
      <c r="Y29" s="53">
        <f t="shared" si="1"/>
        <v>4839356.0664184317</v>
      </c>
      <c r="Z29" s="10">
        <v>29.8</v>
      </c>
      <c r="AA29" s="12">
        <v>1771</v>
      </c>
      <c r="AB29" s="10">
        <v>27.6</v>
      </c>
      <c r="AC29" s="12">
        <v>1642</v>
      </c>
      <c r="AD29" s="10">
        <v>28.8</v>
      </c>
      <c r="AE29" s="12">
        <v>1710</v>
      </c>
      <c r="AF29" s="10">
        <v>13.9</v>
      </c>
      <c r="AG29" s="12">
        <v>824</v>
      </c>
      <c r="AH29" s="12">
        <v>5947</v>
      </c>
      <c r="AI29" s="54">
        <f t="shared" si="2"/>
        <v>59.369072576619743</v>
      </c>
      <c r="AJ29" s="37">
        <f t="shared" si="3"/>
        <v>2873080.8153130091</v>
      </c>
    </row>
    <row r="30" spans="1:36" x14ac:dyDescent="0.3">
      <c r="A30" s="26" t="s">
        <v>36</v>
      </c>
      <c r="B30" s="3">
        <v>2007</v>
      </c>
      <c r="C30" s="12">
        <v>22473.028999999995</v>
      </c>
      <c r="D30" s="16">
        <v>35944.533000000003</v>
      </c>
      <c r="E30" s="16">
        <v>58417.561999999998</v>
      </c>
      <c r="F30" s="16">
        <v>22487.133000000002</v>
      </c>
      <c r="G30" s="16">
        <v>33433.387000000002</v>
      </c>
      <c r="H30" s="16">
        <v>55920.520000000004</v>
      </c>
      <c r="I30" s="11">
        <v>9911</v>
      </c>
      <c r="J30" s="11">
        <v>10419</v>
      </c>
      <c r="K30" s="11">
        <v>20330</v>
      </c>
      <c r="L30" s="11">
        <v>13317</v>
      </c>
      <c r="M30" s="11">
        <v>13580</v>
      </c>
      <c r="N30" s="11">
        <v>26898</v>
      </c>
      <c r="O30" s="11">
        <v>3548</v>
      </c>
      <c r="P30" s="11">
        <v>5338</v>
      </c>
      <c r="Q30" s="11">
        <v>8886</v>
      </c>
      <c r="R30" s="17">
        <v>5.9</v>
      </c>
      <c r="S30" s="17">
        <v>5.2</v>
      </c>
      <c r="T30" s="17">
        <v>5.4</v>
      </c>
      <c r="U30" s="11">
        <v>5439</v>
      </c>
      <c r="V30" s="11">
        <v>5503</v>
      </c>
      <c r="W30" s="12">
        <v>10942</v>
      </c>
      <c r="X30" s="53">
        <f t="shared" si="0"/>
        <v>0.53821938022626659</v>
      </c>
      <c r="Y30" s="53">
        <f t="shared" si="1"/>
        <v>12103010.786325628</v>
      </c>
      <c r="Z30" s="10">
        <v>35.1</v>
      </c>
      <c r="AA30" s="12">
        <v>2338</v>
      </c>
      <c r="AB30" s="10">
        <v>28.6</v>
      </c>
      <c r="AC30" s="12">
        <v>1906</v>
      </c>
      <c r="AD30" s="10">
        <v>25</v>
      </c>
      <c r="AE30" s="12">
        <v>1665</v>
      </c>
      <c r="AF30" s="10">
        <v>11.2</v>
      </c>
      <c r="AG30" s="12">
        <v>744</v>
      </c>
      <c r="AH30" s="12">
        <v>6653</v>
      </c>
      <c r="AI30" s="54">
        <f t="shared" si="2"/>
        <v>60.802412721623099</v>
      </c>
      <c r="AJ30" s="37">
        <f t="shared" si="3"/>
        <v>7358922.5700442698</v>
      </c>
    </row>
    <row r="31" spans="1:36" x14ac:dyDescent="0.3">
      <c r="A31" s="26" t="s">
        <v>36</v>
      </c>
      <c r="B31" s="3">
        <v>2014</v>
      </c>
      <c r="C31" s="12">
        <v>31096.387999999999</v>
      </c>
      <c r="D31" s="16">
        <v>42626.472000000002</v>
      </c>
      <c r="E31" s="16">
        <v>73722.86</v>
      </c>
      <c r="F31" s="16">
        <v>31115.108</v>
      </c>
      <c r="G31" s="16">
        <v>42652.337</v>
      </c>
      <c r="H31" s="16">
        <v>73767.445000000007</v>
      </c>
      <c r="I31" s="11">
        <v>15470</v>
      </c>
      <c r="J31" s="11">
        <v>17014</v>
      </c>
      <c r="K31" s="11">
        <v>32484</v>
      </c>
      <c r="L31" s="11">
        <v>30078</v>
      </c>
      <c r="M31" s="11">
        <v>32120</v>
      </c>
      <c r="N31" s="11">
        <v>62198</v>
      </c>
      <c r="O31" s="11">
        <v>5741</v>
      </c>
      <c r="P31" s="11">
        <v>12430</v>
      </c>
      <c r="Q31" s="11">
        <v>18171</v>
      </c>
      <c r="R31" s="17">
        <v>5.7</v>
      </c>
      <c r="S31" s="17">
        <v>5.0999999999999996</v>
      </c>
      <c r="T31" s="17">
        <v>5.3</v>
      </c>
      <c r="U31" s="11">
        <v>8886</v>
      </c>
      <c r="V31" s="11">
        <v>9136</v>
      </c>
      <c r="W31" s="12">
        <v>18022</v>
      </c>
      <c r="X31" s="53">
        <f t="shared" si="0"/>
        <v>0.55479620736362512</v>
      </c>
      <c r="Y31" s="53">
        <f t="shared" si="1"/>
        <v>17262543.910109591</v>
      </c>
      <c r="Z31" s="10">
        <v>33.200000000000003</v>
      </c>
      <c r="AA31" s="12">
        <v>4893</v>
      </c>
      <c r="AB31" s="10">
        <v>29.7</v>
      </c>
      <c r="AC31" s="12">
        <v>4370</v>
      </c>
      <c r="AD31" s="10">
        <v>25.6</v>
      </c>
      <c r="AE31" s="12">
        <v>3770</v>
      </c>
      <c r="AF31" s="10">
        <v>11.5</v>
      </c>
      <c r="AG31" s="12">
        <v>1697</v>
      </c>
      <c r="AH31" s="12">
        <v>14730</v>
      </c>
      <c r="AI31" s="54">
        <f t="shared" si="2"/>
        <v>81.733436910442791</v>
      </c>
      <c r="AJ31" s="37">
        <f t="shared" si="3"/>
        <v>14109270.435906906</v>
      </c>
    </row>
    <row r="32" spans="1:36" x14ac:dyDescent="0.3">
      <c r="A32" s="27" t="s">
        <v>37</v>
      </c>
      <c r="B32" s="3">
        <v>2000</v>
      </c>
      <c r="C32" s="12">
        <v>29917.320999999996</v>
      </c>
      <c r="D32" s="16">
        <v>39988.667000000001</v>
      </c>
      <c r="E32" s="16">
        <v>69905.987999999998</v>
      </c>
      <c r="F32" s="16">
        <v>27189.8</v>
      </c>
      <c r="G32" s="16">
        <v>36786.199999999997</v>
      </c>
      <c r="H32" s="16">
        <v>63976</v>
      </c>
      <c r="I32" s="11">
        <v>19135</v>
      </c>
      <c r="J32" s="11">
        <v>19169</v>
      </c>
      <c r="K32" s="11">
        <v>38305</v>
      </c>
      <c r="L32" s="11">
        <v>25169</v>
      </c>
      <c r="M32" s="11">
        <v>24893</v>
      </c>
      <c r="N32" s="11">
        <v>50062</v>
      </c>
      <c r="O32" s="11">
        <v>8429</v>
      </c>
      <c r="P32" s="11">
        <v>8528</v>
      </c>
      <c r="Q32" s="11">
        <v>16957</v>
      </c>
      <c r="R32" s="17">
        <v>4.5</v>
      </c>
      <c r="S32" s="17">
        <v>6</v>
      </c>
      <c r="T32" s="17">
        <v>5.2</v>
      </c>
      <c r="U32" s="11">
        <v>7847</v>
      </c>
      <c r="V32" s="11">
        <v>7684</v>
      </c>
      <c r="W32" s="12">
        <v>15531</v>
      </c>
      <c r="X32" s="53">
        <f t="shared" si="0"/>
        <v>0.40545620676151939</v>
      </c>
      <c r="Y32" s="53">
        <f t="shared" si="1"/>
        <v>11024273.170604359</v>
      </c>
      <c r="Z32" s="10">
        <v>24.8</v>
      </c>
      <c r="AA32" s="12">
        <v>1118</v>
      </c>
      <c r="AB32" s="10">
        <v>25.2</v>
      </c>
      <c r="AC32" s="12">
        <v>1139</v>
      </c>
      <c r="AD32" s="10">
        <v>31.3</v>
      </c>
      <c r="AE32" s="12">
        <v>1412</v>
      </c>
      <c r="AF32" s="10">
        <v>18.7</v>
      </c>
      <c r="AG32" s="12">
        <v>842</v>
      </c>
      <c r="AH32" s="12">
        <v>4511</v>
      </c>
      <c r="AI32" s="54">
        <f t="shared" si="2"/>
        <v>29.045135535380851</v>
      </c>
      <c r="AJ32" s="37">
        <f t="shared" si="3"/>
        <v>3202015.0841926639</v>
      </c>
    </row>
    <row r="33" spans="1:36" ht="13.9" customHeight="1" x14ac:dyDescent="0.3">
      <c r="A33" s="27" t="s">
        <v>37</v>
      </c>
      <c r="B33" s="3">
        <v>2005</v>
      </c>
      <c r="C33" s="12">
        <v>33035.354000000007</v>
      </c>
      <c r="D33" s="16">
        <v>43742.794999999998</v>
      </c>
      <c r="E33" s="16">
        <v>76778.149000000005</v>
      </c>
      <c r="F33" s="16">
        <v>30067.9</v>
      </c>
      <c r="G33" s="16">
        <v>40680.1</v>
      </c>
      <c r="H33" s="55">
        <v>70.748000000000005</v>
      </c>
      <c r="I33" s="11">
        <v>22185</v>
      </c>
      <c r="J33" s="11">
        <v>22708</v>
      </c>
      <c r="K33" s="11">
        <v>44893</v>
      </c>
      <c r="L33" s="11">
        <v>30453</v>
      </c>
      <c r="M33" s="11">
        <v>31290</v>
      </c>
      <c r="N33" s="11">
        <v>61743</v>
      </c>
      <c r="O33" s="11">
        <v>10533</v>
      </c>
      <c r="P33" s="11">
        <v>11439</v>
      </c>
      <c r="Q33" s="11">
        <v>21972</v>
      </c>
      <c r="R33" s="17">
        <v>4.2</v>
      </c>
      <c r="S33" s="17">
        <v>5.5</v>
      </c>
      <c r="T33" s="17">
        <v>4.9000000000000004</v>
      </c>
      <c r="U33" s="11">
        <v>8561</v>
      </c>
      <c r="V33" s="11">
        <v>8361</v>
      </c>
      <c r="W33" s="12">
        <v>16922</v>
      </c>
      <c r="X33" s="53">
        <f t="shared" si="0"/>
        <v>0.37694072572561421</v>
      </c>
      <c r="Y33" s="53">
        <f t="shared" si="1"/>
        <v>11333816.047045197</v>
      </c>
      <c r="Z33" s="10">
        <v>27.4</v>
      </c>
      <c r="AA33" s="12">
        <v>985</v>
      </c>
      <c r="AB33" s="10">
        <v>25.6</v>
      </c>
      <c r="AC33" s="12">
        <v>917</v>
      </c>
      <c r="AD33" s="10">
        <v>27.7</v>
      </c>
      <c r="AE33" s="12">
        <v>994</v>
      </c>
      <c r="AF33" s="10">
        <v>19.3</v>
      </c>
      <c r="AG33" s="12">
        <v>693</v>
      </c>
      <c r="AH33" s="12">
        <v>3589</v>
      </c>
      <c r="AI33" s="54">
        <f t="shared" si="2"/>
        <v>21.209076941259898</v>
      </c>
      <c r="AJ33" s="37">
        <f t="shared" si="3"/>
        <v>2403797.7657986768</v>
      </c>
    </row>
    <row r="34" spans="1:36" ht="13.9" customHeight="1" x14ac:dyDescent="0.3">
      <c r="A34" s="27" t="s">
        <v>37</v>
      </c>
      <c r="B34" s="3">
        <v>2008</v>
      </c>
      <c r="C34" s="12">
        <v>34857.293999999994</v>
      </c>
      <c r="D34" s="16">
        <v>46096.587</v>
      </c>
      <c r="E34" s="16">
        <v>80953.880999999994</v>
      </c>
      <c r="F34" s="16">
        <v>32258.226000000002</v>
      </c>
      <c r="G34" s="16">
        <v>42935.774000000005</v>
      </c>
      <c r="H34" s="55">
        <v>75.194000000000003</v>
      </c>
      <c r="I34" s="11">
        <v>18618</v>
      </c>
      <c r="J34" s="11">
        <v>18935</v>
      </c>
      <c r="K34" s="11">
        <v>37553</v>
      </c>
      <c r="L34" s="11">
        <v>24245</v>
      </c>
      <c r="M34" s="11">
        <v>25070</v>
      </c>
      <c r="N34" s="11">
        <v>49314</v>
      </c>
      <c r="O34" s="11">
        <v>9159</v>
      </c>
      <c r="P34" s="11">
        <v>9809</v>
      </c>
      <c r="Q34" s="11">
        <v>18968</v>
      </c>
      <c r="R34" s="17">
        <v>4.0999999999999996</v>
      </c>
      <c r="S34" s="17">
        <v>5.0999999999999996</v>
      </c>
      <c r="T34" s="17">
        <v>4.5999999999999996</v>
      </c>
      <c r="U34" s="11">
        <v>6919</v>
      </c>
      <c r="V34" s="11">
        <v>6657</v>
      </c>
      <c r="W34" s="12">
        <v>13576</v>
      </c>
      <c r="X34" s="53">
        <f t="shared" si="0"/>
        <v>0.36151572444278751</v>
      </c>
      <c r="Y34" s="53">
        <f t="shared" si="1"/>
        <v>11661855.941629164</v>
      </c>
      <c r="Z34" s="10">
        <v>26</v>
      </c>
      <c r="AA34" s="12">
        <v>228</v>
      </c>
      <c r="AB34" s="10">
        <v>29.9</v>
      </c>
      <c r="AC34" s="12">
        <v>262</v>
      </c>
      <c r="AD34" s="10">
        <v>27.9</v>
      </c>
      <c r="AE34" s="12">
        <v>244</v>
      </c>
      <c r="AF34" s="10">
        <v>16.2</v>
      </c>
      <c r="AG34" s="12">
        <v>142</v>
      </c>
      <c r="AH34" s="12">
        <v>876</v>
      </c>
      <c r="AI34" s="54">
        <f t="shared" si="2"/>
        <v>6.4525633470830872</v>
      </c>
      <c r="AJ34" s="37">
        <f t="shared" si="3"/>
        <v>752488.64207919466</v>
      </c>
    </row>
    <row r="35" spans="1:36" ht="13.9" customHeight="1" x14ac:dyDescent="0.3">
      <c r="A35" s="27" t="s">
        <v>37</v>
      </c>
      <c r="B35" s="3">
        <v>2014</v>
      </c>
      <c r="C35" s="12">
        <v>39331.581000000006</v>
      </c>
      <c r="D35" s="16">
        <v>52480.985000000001</v>
      </c>
      <c r="E35" s="16">
        <v>91812.566000000006</v>
      </c>
      <c r="F35" s="16">
        <v>35809.475999999995</v>
      </c>
      <c r="G35" s="16">
        <v>47857.523999999998</v>
      </c>
      <c r="H35" s="55">
        <v>83.667000000000002</v>
      </c>
      <c r="I35" s="11">
        <v>21709</v>
      </c>
      <c r="J35" s="11">
        <v>21671</v>
      </c>
      <c r="K35" s="11">
        <v>43380</v>
      </c>
      <c r="L35" s="11">
        <v>35217</v>
      </c>
      <c r="M35" s="11">
        <v>35830</v>
      </c>
      <c r="N35" s="11">
        <v>71048</v>
      </c>
      <c r="O35" s="11">
        <v>11514</v>
      </c>
      <c r="P35" s="11">
        <v>16661</v>
      </c>
      <c r="Q35" s="11">
        <v>28175</v>
      </c>
      <c r="R35" s="17">
        <v>3.8</v>
      </c>
      <c r="S35" s="17">
        <v>4.4000000000000004</v>
      </c>
      <c r="T35" s="17">
        <v>4.0999999999999996</v>
      </c>
      <c r="U35" s="11">
        <v>8324</v>
      </c>
      <c r="V35" s="11">
        <v>7641</v>
      </c>
      <c r="W35" s="12">
        <v>15965</v>
      </c>
      <c r="X35" s="53">
        <f t="shared" si="0"/>
        <v>0.36802674043337946</v>
      </c>
      <c r="Y35" s="53">
        <f t="shared" si="1"/>
        <v>13178844.72890733</v>
      </c>
      <c r="Z35" s="10">
        <v>32.700000000000003</v>
      </c>
      <c r="AA35" s="12">
        <v>637</v>
      </c>
      <c r="AB35" s="10">
        <v>28.1</v>
      </c>
      <c r="AC35" s="12">
        <v>546</v>
      </c>
      <c r="AD35" s="10">
        <v>27</v>
      </c>
      <c r="AE35" s="12">
        <v>525</v>
      </c>
      <c r="AF35" s="10">
        <v>12.2</v>
      </c>
      <c r="AG35" s="12">
        <v>238</v>
      </c>
      <c r="AH35" s="12">
        <v>1946</v>
      </c>
      <c r="AI35" s="54">
        <f t="shared" si="2"/>
        <v>12.189163795803319</v>
      </c>
      <c r="AJ35" s="37">
        <f t="shared" si="3"/>
        <v>1606390.9704011064</v>
      </c>
    </row>
    <row r="36" spans="1:36" ht="13.9" customHeight="1" x14ac:dyDescent="0.3">
      <c r="A36" s="27" t="s">
        <v>38</v>
      </c>
      <c r="B36" s="3">
        <v>2007</v>
      </c>
      <c r="C36" s="12">
        <v>249</v>
      </c>
      <c r="D36" s="16">
        <v>889.92100000000005</v>
      </c>
      <c r="E36" s="16">
        <v>1138.921</v>
      </c>
      <c r="F36" s="16">
        <v>231.46100000000001</v>
      </c>
      <c r="G36" s="16">
        <v>815.05100000000004</v>
      </c>
      <c r="H36" s="16">
        <v>1046.5120000000002</v>
      </c>
      <c r="I36" s="11">
        <v>2259</v>
      </c>
      <c r="J36" s="11">
        <v>2488</v>
      </c>
      <c r="K36" s="11">
        <v>4747</v>
      </c>
      <c r="L36" s="11">
        <v>8345</v>
      </c>
      <c r="M36" s="11">
        <v>9520</v>
      </c>
      <c r="N36" s="11">
        <v>17865</v>
      </c>
      <c r="O36" s="11">
        <v>1565</v>
      </c>
      <c r="P36" s="11">
        <v>3278</v>
      </c>
      <c r="Q36" s="11">
        <v>4843</v>
      </c>
      <c r="R36" s="17">
        <v>3</v>
      </c>
      <c r="S36" s="17">
        <v>5.4</v>
      </c>
      <c r="T36" s="17">
        <v>4.5999999999999996</v>
      </c>
      <c r="U36" s="11">
        <v>879</v>
      </c>
      <c r="V36" s="11">
        <v>961</v>
      </c>
      <c r="W36" s="12">
        <v>1840</v>
      </c>
      <c r="X36" s="53">
        <f t="shared" si="0"/>
        <v>0.38761322940804721</v>
      </c>
      <c r="Y36" s="53">
        <f t="shared" si="1"/>
        <v>89717.345692016024</v>
      </c>
      <c r="Z36" s="10">
        <v>37.200000000000003</v>
      </c>
      <c r="AA36" s="12">
        <v>324</v>
      </c>
      <c r="AB36" s="10">
        <v>26.8</v>
      </c>
      <c r="AC36" s="12">
        <v>233</v>
      </c>
      <c r="AD36" s="10">
        <v>22.8</v>
      </c>
      <c r="AE36" s="12">
        <v>199</v>
      </c>
      <c r="AF36" s="10">
        <v>13.2</v>
      </c>
      <c r="AG36" s="12">
        <v>115</v>
      </c>
      <c r="AH36" s="12">
        <v>871</v>
      </c>
      <c r="AI36" s="54">
        <f t="shared" si="2"/>
        <v>47.336956521739133</v>
      </c>
      <c r="AJ36" s="37">
        <f t="shared" si="3"/>
        <v>42469.46092268802</v>
      </c>
    </row>
    <row r="37" spans="1:36" ht="13.9" customHeight="1" x14ac:dyDescent="0.3">
      <c r="A37" s="27" t="s">
        <v>39</v>
      </c>
      <c r="B37" s="3">
        <v>2000</v>
      </c>
      <c r="C37" s="12">
        <v>9807.2890000000043</v>
      </c>
      <c r="D37" s="16">
        <v>56730.042000000001</v>
      </c>
      <c r="E37" s="16">
        <v>66537.331000000006</v>
      </c>
      <c r="F37" s="16">
        <v>9363.8349999999991</v>
      </c>
      <c r="G37" s="16">
        <v>56463.271999999997</v>
      </c>
      <c r="H37" s="16">
        <v>65827.106999999989</v>
      </c>
      <c r="I37" s="11">
        <v>4483</v>
      </c>
      <c r="J37" s="11">
        <v>5129</v>
      </c>
      <c r="K37" s="11">
        <v>9612</v>
      </c>
      <c r="L37" s="11">
        <v>28565</v>
      </c>
      <c r="M37" s="11">
        <v>28653</v>
      </c>
      <c r="N37" s="11">
        <v>57219</v>
      </c>
      <c r="O37" s="11">
        <v>3629</v>
      </c>
      <c r="P37" s="11">
        <v>10443</v>
      </c>
      <c r="Q37" s="11">
        <v>14072</v>
      </c>
      <c r="R37" s="17">
        <v>4.2</v>
      </c>
      <c r="S37" s="17">
        <v>4.9000000000000004</v>
      </c>
      <c r="T37" s="17">
        <v>4.8</v>
      </c>
      <c r="U37" s="11">
        <v>2229</v>
      </c>
      <c r="V37" s="11">
        <v>2404</v>
      </c>
      <c r="W37" s="12">
        <v>4633</v>
      </c>
      <c r="X37" s="53">
        <f t="shared" si="0"/>
        <v>0.48200166458593424</v>
      </c>
      <c r="Y37" s="53">
        <f t="shared" si="1"/>
        <v>4513384.056908031</v>
      </c>
      <c r="Z37" s="10">
        <v>25.5</v>
      </c>
      <c r="AA37" s="12">
        <v>1098</v>
      </c>
      <c r="AB37" s="10">
        <v>25</v>
      </c>
      <c r="AC37" s="12">
        <v>1078</v>
      </c>
      <c r="AD37" s="10">
        <v>28.7</v>
      </c>
      <c r="AE37" s="12">
        <v>1236</v>
      </c>
      <c r="AF37" s="10">
        <v>20.9</v>
      </c>
      <c r="AG37" s="12">
        <v>900</v>
      </c>
      <c r="AH37" s="12">
        <v>4312</v>
      </c>
      <c r="AI37" s="54">
        <f t="shared" si="2"/>
        <v>93.071443988776167</v>
      </c>
      <c r="AJ37" s="37">
        <f t="shared" si="3"/>
        <v>4200671.7145235119</v>
      </c>
    </row>
    <row r="38" spans="1:36" ht="13.9" customHeight="1" x14ac:dyDescent="0.3">
      <c r="A38" s="27" t="s">
        <v>39</v>
      </c>
      <c r="B38" s="3">
        <v>2005</v>
      </c>
      <c r="C38" s="12">
        <v>12046.373</v>
      </c>
      <c r="D38" s="16">
        <v>64680.71</v>
      </c>
      <c r="E38" s="16">
        <v>76727.082999999999</v>
      </c>
      <c r="F38" s="16">
        <v>11986.370999999999</v>
      </c>
      <c r="G38" s="16">
        <v>64359.938999999998</v>
      </c>
      <c r="H38" s="16">
        <v>76346.31</v>
      </c>
      <c r="I38" s="11">
        <v>3752</v>
      </c>
      <c r="J38" s="11">
        <v>4425</v>
      </c>
      <c r="K38" s="11">
        <v>8177</v>
      </c>
      <c r="L38" s="11">
        <v>29903</v>
      </c>
      <c r="M38" s="11">
        <v>29475</v>
      </c>
      <c r="N38" s="11">
        <v>59475</v>
      </c>
      <c r="O38" s="11">
        <v>1974</v>
      </c>
      <c r="P38" s="11">
        <v>11747</v>
      </c>
      <c r="Q38" s="11">
        <v>13721</v>
      </c>
      <c r="R38" s="17">
        <v>4.2</v>
      </c>
      <c r="S38" s="17">
        <v>5.2</v>
      </c>
      <c r="T38" s="17">
        <v>5</v>
      </c>
      <c r="U38" s="11">
        <v>1676</v>
      </c>
      <c r="V38" s="11">
        <v>1834</v>
      </c>
      <c r="W38" s="12">
        <v>3510</v>
      </c>
      <c r="X38" s="53">
        <f t="shared" si="0"/>
        <v>0.42925278219395868</v>
      </c>
      <c r="Y38" s="53">
        <f t="shared" si="1"/>
        <v>5145183.1001589829</v>
      </c>
      <c r="Z38" s="10">
        <v>23.6</v>
      </c>
      <c r="AA38" s="12">
        <v>683</v>
      </c>
      <c r="AB38" s="10">
        <v>26.5</v>
      </c>
      <c r="AC38" s="12">
        <v>767</v>
      </c>
      <c r="AD38" s="10">
        <v>30.4</v>
      </c>
      <c r="AE38" s="12">
        <v>881</v>
      </c>
      <c r="AF38" s="10">
        <v>19.600000000000001</v>
      </c>
      <c r="AG38" s="12">
        <v>567</v>
      </c>
      <c r="AH38" s="12">
        <v>2898</v>
      </c>
      <c r="AI38" s="54">
        <f t="shared" si="2"/>
        <v>82.564102564102555</v>
      </c>
      <c r="AJ38" s="37">
        <f t="shared" si="3"/>
        <v>4248074.2519261343</v>
      </c>
    </row>
    <row r="39" spans="1:36" ht="13.9" customHeight="1" x14ac:dyDescent="0.3">
      <c r="A39" s="27" t="s">
        <v>39</v>
      </c>
      <c r="B39" s="3">
        <v>2011</v>
      </c>
      <c r="C39" s="12">
        <v>15970.017999999996</v>
      </c>
      <c r="D39" s="16">
        <v>74076.737999999998</v>
      </c>
      <c r="E39" s="16">
        <v>90046.755999999994</v>
      </c>
      <c r="F39" s="16">
        <v>15986.316000000001</v>
      </c>
      <c r="G39" s="16">
        <v>74153.611999999994</v>
      </c>
      <c r="H39" s="16">
        <v>90139.928</v>
      </c>
      <c r="I39" s="11">
        <v>6346</v>
      </c>
      <c r="J39" s="11">
        <v>7412</v>
      </c>
      <c r="K39" s="11">
        <v>13758</v>
      </c>
      <c r="L39" s="11">
        <v>30731</v>
      </c>
      <c r="M39" s="11">
        <v>31808</v>
      </c>
      <c r="N39" s="11">
        <v>62539</v>
      </c>
      <c r="O39" s="11">
        <v>3780</v>
      </c>
      <c r="P39" s="11">
        <v>12922</v>
      </c>
      <c r="Q39" s="11">
        <v>16702</v>
      </c>
      <c r="R39" s="17">
        <v>3.7</v>
      </c>
      <c r="S39" s="17">
        <v>4.9000000000000004</v>
      </c>
      <c r="T39" s="17">
        <v>4.5999999999999996</v>
      </c>
      <c r="U39" s="11">
        <v>2897</v>
      </c>
      <c r="V39" s="11">
        <v>3185</v>
      </c>
      <c r="W39" s="12">
        <v>6082</v>
      </c>
      <c r="X39" s="53">
        <f>W39/K39</f>
        <v>0.44207006832388429</v>
      </c>
      <c r="Y39" s="53">
        <f t="shared" si="1"/>
        <v>7067071.8063672045</v>
      </c>
      <c r="Z39" s="10">
        <v>25.8</v>
      </c>
      <c r="AA39" s="12">
        <v>1318</v>
      </c>
      <c r="AB39" s="10">
        <v>28.2</v>
      </c>
      <c r="AC39" s="12">
        <v>1438</v>
      </c>
      <c r="AD39" s="10">
        <v>29.6</v>
      </c>
      <c r="AE39" s="12">
        <v>1508</v>
      </c>
      <c r="AF39" s="10">
        <v>16.399999999999999</v>
      </c>
      <c r="AG39" s="12">
        <v>837</v>
      </c>
      <c r="AH39" s="12">
        <v>5101</v>
      </c>
      <c r="AI39" s="54">
        <f t="shared" si="2"/>
        <v>83.870437356132854</v>
      </c>
      <c r="AJ39" s="37">
        <f t="shared" si="3"/>
        <v>5927184.032272133</v>
      </c>
    </row>
    <row r="40" spans="1:36" ht="13.9" customHeight="1" x14ac:dyDescent="0.3">
      <c r="A40" s="27" t="s">
        <v>39</v>
      </c>
      <c r="B40" s="3">
        <v>2016</v>
      </c>
      <c r="C40" s="12">
        <v>20343.214999999997</v>
      </c>
      <c r="D40" s="16">
        <v>82059.981</v>
      </c>
      <c r="E40" s="16">
        <v>102403.196</v>
      </c>
      <c r="F40" s="16">
        <v>20581.864000000001</v>
      </c>
      <c r="G40" s="16">
        <v>83021.596999999994</v>
      </c>
      <c r="H40" s="16">
        <v>103603.461</v>
      </c>
      <c r="I40" s="11">
        <v>5337</v>
      </c>
      <c r="J40" s="11">
        <v>6355</v>
      </c>
      <c r="K40" s="11">
        <v>11691</v>
      </c>
      <c r="L40" s="11">
        <v>31691</v>
      </c>
      <c r="M40" s="11">
        <v>32169</v>
      </c>
      <c r="N40" s="11">
        <v>63860</v>
      </c>
      <c r="O40" s="11">
        <v>3384</v>
      </c>
      <c r="P40" s="11">
        <v>13266</v>
      </c>
      <c r="Q40" s="11">
        <v>16650</v>
      </c>
      <c r="R40" s="17">
        <v>3.5</v>
      </c>
      <c r="S40" s="17">
        <v>4.9000000000000004</v>
      </c>
      <c r="T40" s="17">
        <v>4.5999999999999996</v>
      </c>
      <c r="U40" s="11">
        <v>2304</v>
      </c>
      <c r="V40" s="11">
        <v>2459</v>
      </c>
      <c r="W40" s="12">
        <v>4763</v>
      </c>
      <c r="X40" s="53">
        <f t="shared" si="0"/>
        <v>0.40740740740740738</v>
      </c>
      <c r="Y40" s="53">
        <f t="shared" si="1"/>
        <v>8385203.8518518507</v>
      </c>
      <c r="Z40" s="10">
        <v>26.7</v>
      </c>
      <c r="AA40" s="12">
        <v>968</v>
      </c>
      <c r="AB40" s="10">
        <v>26.9</v>
      </c>
      <c r="AC40" s="12">
        <v>975</v>
      </c>
      <c r="AD40" s="10">
        <v>29.8</v>
      </c>
      <c r="AE40" s="12">
        <v>1080</v>
      </c>
      <c r="AF40" s="10">
        <v>16.7</v>
      </c>
      <c r="AG40" s="12">
        <v>607</v>
      </c>
      <c r="AH40" s="12">
        <v>3630</v>
      </c>
      <c r="AI40" s="54">
        <f t="shared" si="2"/>
        <v>76.212471131639731</v>
      </c>
      <c r="AJ40" s="37">
        <f t="shared" si="3"/>
        <v>6390571.0649217349</v>
      </c>
    </row>
    <row r="41" spans="1:36" ht="13.9" customHeight="1" x14ac:dyDescent="0.3">
      <c r="A41" s="27" t="s">
        <v>39</v>
      </c>
      <c r="B41" s="3">
        <v>2019</v>
      </c>
      <c r="C41" s="12">
        <v>23376.339999999997</v>
      </c>
      <c r="D41" s="16">
        <v>86759.294999999998</v>
      </c>
      <c r="E41" s="16">
        <v>110135.63499999999</v>
      </c>
      <c r="F41" s="16">
        <v>23788.71</v>
      </c>
      <c r="G41" s="16">
        <v>88290.017000000007</v>
      </c>
      <c r="H41" s="16">
        <v>112078.72700000001</v>
      </c>
      <c r="I41" s="11">
        <v>5306</v>
      </c>
      <c r="J41" s="11">
        <v>5538</v>
      </c>
      <c r="K41" s="11">
        <v>10844</v>
      </c>
      <c r="L41" s="11">
        <v>14971</v>
      </c>
      <c r="M41" s="11">
        <v>14466</v>
      </c>
      <c r="N41" s="11">
        <v>29437</v>
      </c>
      <c r="O41" s="11">
        <v>2664</v>
      </c>
      <c r="P41" s="11">
        <v>5999</v>
      </c>
      <c r="Q41" s="11">
        <v>8663</v>
      </c>
      <c r="R41" s="17">
        <v>4.0999999999999996</v>
      </c>
      <c r="S41" s="17">
        <v>5</v>
      </c>
      <c r="T41" s="17">
        <v>4.7</v>
      </c>
      <c r="U41" s="11">
        <v>2494</v>
      </c>
      <c r="V41" s="11">
        <v>2483</v>
      </c>
      <c r="W41" s="12">
        <v>4977</v>
      </c>
      <c r="X41" s="53">
        <f t="shared" si="0"/>
        <v>0.45896348210992255</v>
      </c>
      <c r="Y41" s="53">
        <f t="shared" si="1"/>
        <v>10918149.176503135</v>
      </c>
      <c r="Z41" s="10">
        <v>27.6</v>
      </c>
      <c r="AA41" s="12">
        <v>1222</v>
      </c>
      <c r="AB41" s="10">
        <v>27.7</v>
      </c>
      <c r="AC41" s="12">
        <v>1229</v>
      </c>
      <c r="AD41" s="10">
        <v>28.7</v>
      </c>
      <c r="AE41" s="12">
        <v>1271</v>
      </c>
      <c r="AF41" s="10">
        <v>16.100000000000001</v>
      </c>
      <c r="AG41" s="12">
        <v>713</v>
      </c>
      <c r="AH41" s="12">
        <v>4435</v>
      </c>
      <c r="AI41" s="54">
        <f t="shared" si="2"/>
        <v>89.109905565601764</v>
      </c>
      <c r="AJ41" s="37">
        <f t="shared" si="3"/>
        <v>9729152.4206934702</v>
      </c>
    </row>
    <row r="42" spans="1:36" ht="13.9" customHeight="1" x14ac:dyDescent="0.3">
      <c r="A42" s="27" t="s">
        <v>40</v>
      </c>
      <c r="B42" s="3">
        <v>2000</v>
      </c>
      <c r="C42" s="12">
        <v>971.09100000000012</v>
      </c>
      <c r="D42" s="16">
        <v>260.03100000000001</v>
      </c>
      <c r="E42" s="16">
        <v>1231.1220000000001</v>
      </c>
      <c r="F42" s="16">
        <v>968.91700000000003</v>
      </c>
      <c r="G42" s="16">
        <v>259.44200000000001</v>
      </c>
      <c r="H42" s="16">
        <v>1228.3589999999999</v>
      </c>
      <c r="I42" s="11">
        <v>11058</v>
      </c>
      <c r="J42" s="11">
        <v>11327</v>
      </c>
      <c r="K42" s="11">
        <v>22385</v>
      </c>
      <c r="L42" s="11">
        <v>3970</v>
      </c>
      <c r="M42" s="11">
        <v>4211</v>
      </c>
      <c r="N42" s="11">
        <v>8180</v>
      </c>
      <c r="O42" s="11">
        <v>3626</v>
      </c>
      <c r="P42" s="11">
        <v>2577</v>
      </c>
      <c r="Q42" s="11">
        <v>6203</v>
      </c>
      <c r="R42" s="17">
        <v>5</v>
      </c>
      <c r="S42" s="17">
        <v>4.7</v>
      </c>
      <c r="T42" s="17">
        <v>5</v>
      </c>
      <c r="U42" s="11">
        <v>5488</v>
      </c>
      <c r="V42" s="11">
        <v>5894</v>
      </c>
      <c r="W42" s="12">
        <v>11382</v>
      </c>
      <c r="X42" s="53">
        <f t="shared" si="0"/>
        <v>0.50846549028367205</v>
      </c>
      <c r="Y42" s="53">
        <f t="shared" si="1"/>
        <v>492660.8574491847</v>
      </c>
      <c r="Z42" s="10">
        <v>30.5</v>
      </c>
      <c r="AA42" s="12">
        <v>1732</v>
      </c>
      <c r="AB42" s="10">
        <v>28.1</v>
      </c>
      <c r="AC42" s="12">
        <v>1593</v>
      </c>
      <c r="AD42" s="10">
        <v>26.8</v>
      </c>
      <c r="AE42" s="12">
        <v>1520</v>
      </c>
      <c r="AF42" s="10">
        <v>14.6</v>
      </c>
      <c r="AG42" s="12">
        <v>826</v>
      </c>
      <c r="AH42" s="12">
        <v>5671</v>
      </c>
      <c r="AI42" s="54">
        <f t="shared" si="2"/>
        <v>49.824283957125289</v>
      </c>
      <c r="AJ42" s="37">
        <f t="shared" si="3"/>
        <v>245464.74456109002</v>
      </c>
    </row>
    <row r="43" spans="1:36" ht="13.9" customHeight="1" x14ac:dyDescent="0.3">
      <c r="A43" s="27" t="s">
        <v>40</v>
      </c>
      <c r="B43" s="3">
        <v>2012</v>
      </c>
      <c r="C43" s="12">
        <v>1522.001</v>
      </c>
      <c r="D43" s="16">
        <v>234.816</v>
      </c>
      <c r="E43" s="16">
        <v>1756.817</v>
      </c>
      <c r="F43" s="16">
        <v>1515.8150000000001</v>
      </c>
      <c r="G43" s="16">
        <v>233.86199999999999</v>
      </c>
      <c r="H43" s="16">
        <v>1749.6770000000001</v>
      </c>
      <c r="I43" s="11">
        <v>16308</v>
      </c>
      <c r="J43" s="11">
        <v>17383</v>
      </c>
      <c r="K43" s="11">
        <v>33690</v>
      </c>
      <c r="L43" s="11">
        <v>3011</v>
      </c>
      <c r="M43" s="11">
        <v>3254</v>
      </c>
      <c r="N43" s="11">
        <v>6264</v>
      </c>
      <c r="O43" s="11">
        <v>8143</v>
      </c>
      <c r="P43" s="11">
        <v>1612</v>
      </c>
      <c r="Q43" s="11">
        <v>9755</v>
      </c>
      <c r="R43" s="17">
        <v>4.0999999999999996</v>
      </c>
      <c r="S43" s="17">
        <v>3.9</v>
      </c>
      <c r="T43" s="17">
        <v>4.0999999999999996</v>
      </c>
      <c r="U43" s="11">
        <v>7649</v>
      </c>
      <c r="V43" s="11">
        <v>8083</v>
      </c>
      <c r="W43" s="12">
        <v>15732</v>
      </c>
      <c r="X43" s="53">
        <f t="shared" si="0"/>
        <v>0.4669634906500445</v>
      </c>
      <c r="Y43" s="53">
        <f t="shared" si="1"/>
        <v>707830.26357969723</v>
      </c>
      <c r="Z43" s="10">
        <v>35.1</v>
      </c>
      <c r="AA43" s="12">
        <v>2974</v>
      </c>
      <c r="AB43" s="10">
        <v>26.7</v>
      </c>
      <c r="AC43" s="12">
        <v>2260</v>
      </c>
      <c r="AD43" s="10">
        <v>25.7</v>
      </c>
      <c r="AE43" s="12">
        <v>2173</v>
      </c>
      <c r="AF43" s="10">
        <v>12.5</v>
      </c>
      <c r="AG43" s="12">
        <v>1054</v>
      </c>
      <c r="AH43" s="12">
        <v>8461</v>
      </c>
      <c r="AI43" s="54">
        <f t="shared" si="2"/>
        <v>53.782100177981185</v>
      </c>
      <c r="AJ43" s="37">
        <f t="shared" si="3"/>
        <v>380685.98144850106</v>
      </c>
    </row>
    <row r="44" spans="1:36" ht="13.9" customHeight="1" x14ac:dyDescent="0.3">
      <c r="A44" s="27" t="s">
        <v>41</v>
      </c>
      <c r="B44" s="3">
        <v>2013</v>
      </c>
      <c r="C44" s="12">
        <v>1075.066</v>
      </c>
      <c r="D44" s="16">
        <v>784.25800000000004</v>
      </c>
      <c r="E44" s="16">
        <v>1859.3240000000001</v>
      </c>
      <c r="F44" s="16">
        <v>1135.4159999999999</v>
      </c>
      <c r="G44" s="16">
        <v>828.29200000000003</v>
      </c>
      <c r="H44" s="16">
        <v>1963.7080000000001</v>
      </c>
      <c r="I44" s="11">
        <v>12462</v>
      </c>
      <c r="J44" s="11">
        <v>12891</v>
      </c>
      <c r="K44" s="11">
        <v>25352</v>
      </c>
      <c r="L44" s="11">
        <v>11443</v>
      </c>
      <c r="M44" s="11">
        <v>12758</v>
      </c>
      <c r="N44" s="11">
        <v>24201</v>
      </c>
      <c r="O44" s="11">
        <v>3671</v>
      </c>
      <c r="P44" s="11">
        <v>2546</v>
      </c>
      <c r="Q44" s="11">
        <v>6217</v>
      </c>
      <c r="R44" s="17">
        <v>7.1</v>
      </c>
      <c r="S44" s="17">
        <v>9.9</v>
      </c>
      <c r="T44" s="17">
        <v>8.1999999999999993</v>
      </c>
      <c r="U44" s="11">
        <v>6053</v>
      </c>
      <c r="V44" s="11">
        <v>6120</v>
      </c>
      <c r="W44" s="12">
        <v>12173</v>
      </c>
      <c r="X44" s="53">
        <f t="shared" si="0"/>
        <v>0.48015935626380563</v>
      </c>
      <c r="Y44" s="53">
        <f t="shared" si="1"/>
        <v>545180.61565162509</v>
      </c>
      <c r="Z44" s="10">
        <v>33.9</v>
      </c>
      <c r="AA44" s="12">
        <v>2088</v>
      </c>
      <c r="AB44" s="10">
        <v>30.9</v>
      </c>
      <c r="AC44" s="12">
        <v>1902</v>
      </c>
      <c r="AD44" s="10">
        <v>24.2</v>
      </c>
      <c r="AE44" s="12">
        <v>1493</v>
      </c>
      <c r="AF44" s="10">
        <v>11</v>
      </c>
      <c r="AG44" s="12">
        <v>680</v>
      </c>
      <c r="AH44" s="12">
        <v>6163</v>
      </c>
      <c r="AI44" s="54">
        <f t="shared" si="2"/>
        <v>50.628439990142112</v>
      </c>
      <c r="AJ44" s="37">
        <f t="shared" si="3"/>
        <v>276016.44083307032</v>
      </c>
    </row>
    <row r="45" spans="1:36" x14ac:dyDescent="0.3">
      <c r="A45" s="27" t="s">
        <v>41</v>
      </c>
      <c r="B45" s="3">
        <v>2020</v>
      </c>
      <c r="C45" s="12">
        <v>1435.308</v>
      </c>
      <c r="D45" s="16">
        <v>858.18499999999995</v>
      </c>
      <c r="E45" s="16">
        <v>2293.4929999999999</v>
      </c>
      <c r="F45" s="16">
        <v>1512.3789999999999</v>
      </c>
      <c r="G45" s="16">
        <v>904.26700000000005</v>
      </c>
      <c r="H45" s="16">
        <v>2416.6459999999997</v>
      </c>
      <c r="I45" s="11">
        <v>17301</v>
      </c>
      <c r="J45" s="11">
        <v>18985</v>
      </c>
      <c r="K45" s="11">
        <v>36286</v>
      </c>
      <c r="L45" s="11">
        <v>7383</v>
      </c>
      <c r="M45" s="11">
        <v>8558</v>
      </c>
      <c r="N45" s="11">
        <v>15941</v>
      </c>
      <c r="O45" s="11">
        <v>4989</v>
      </c>
      <c r="P45" s="11">
        <v>1560</v>
      </c>
      <c r="Q45" s="11">
        <v>6549</v>
      </c>
      <c r="R45" s="17">
        <v>7.3</v>
      </c>
      <c r="S45" s="17">
        <v>10.4</v>
      </c>
      <c r="T45" s="17">
        <v>8.1</v>
      </c>
      <c r="U45" s="11">
        <v>8781</v>
      </c>
      <c r="V45" s="11">
        <v>9051</v>
      </c>
      <c r="W45" s="12">
        <v>17832</v>
      </c>
      <c r="X45" s="53">
        <f t="shared" si="0"/>
        <v>0.49142920134487128</v>
      </c>
      <c r="Y45" s="53">
        <f t="shared" si="1"/>
        <v>743227.20410075504</v>
      </c>
      <c r="Z45" s="10">
        <v>29.2</v>
      </c>
      <c r="AA45" s="12">
        <v>2357</v>
      </c>
      <c r="AB45" s="10">
        <v>32.200000000000003</v>
      </c>
      <c r="AC45" s="12">
        <v>2604</v>
      </c>
      <c r="AD45" s="10">
        <v>26.9</v>
      </c>
      <c r="AE45" s="12">
        <v>2173</v>
      </c>
      <c r="AF45" s="10">
        <v>11.7</v>
      </c>
      <c r="AG45" s="12">
        <v>942</v>
      </c>
      <c r="AH45" s="12">
        <v>8076</v>
      </c>
      <c r="AI45" s="54">
        <f t="shared" si="2"/>
        <v>45.289367429340508</v>
      </c>
      <c r="AJ45" s="37">
        <f t="shared" si="3"/>
        <v>336602.89930000546</v>
      </c>
    </row>
    <row r="46" spans="1:36" x14ac:dyDescent="0.3">
      <c r="A46" s="27" t="s">
        <v>42</v>
      </c>
      <c r="B46" s="3">
        <v>2003</v>
      </c>
      <c r="C46" s="12">
        <v>9395.5819999999985</v>
      </c>
      <c r="D46" s="16">
        <v>11051.2</v>
      </c>
      <c r="E46" s="16">
        <v>20446.781999999999</v>
      </c>
      <c r="F46" s="16">
        <v>9534.9740000000002</v>
      </c>
      <c r="G46" s="16">
        <v>11215.334000000001</v>
      </c>
      <c r="H46" s="16">
        <v>20750.308000000001</v>
      </c>
      <c r="I46" s="11">
        <v>4575</v>
      </c>
      <c r="J46" s="11">
        <v>5539</v>
      </c>
      <c r="K46" s="11">
        <v>10115</v>
      </c>
      <c r="L46" s="11">
        <v>6925</v>
      </c>
      <c r="M46" s="11">
        <v>7326</v>
      </c>
      <c r="N46" s="11">
        <v>14250</v>
      </c>
      <c r="O46" s="11">
        <v>2870</v>
      </c>
      <c r="P46" s="11">
        <v>3381</v>
      </c>
      <c r="Q46" s="11">
        <v>6251</v>
      </c>
      <c r="R46" s="17">
        <v>3.6</v>
      </c>
      <c r="S46" s="17">
        <v>4.3</v>
      </c>
      <c r="T46" s="17">
        <v>4</v>
      </c>
      <c r="U46" s="11">
        <v>2369</v>
      </c>
      <c r="V46" s="11">
        <v>2435</v>
      </c>
      <c r="W46" s="12">
        <v>4804</v>
      </c>
      <c r="X46" s="53">
        <f t="shared" si="0"/>
        <v>0.47493821057834901</v>
      </c>
      <c r="Y46" s="53">
        <f t="shared" si="1"/>
        <v>4528523.4894710826</v>
      </c>
      <c r="Z46" s="10">
        <v>25.5</v>
      </c>
      <c r="AA46" s="12">
        <v>458</v>
      </c>
      <c r="AB46" s="10">
        <v>29.6</v>
      </c>
      <c r="AC46" s="12">
        <v>531</v>
      </c>
      <c r="AD46" s="10">
        <v>30.8</v>
      </c>
      <c r="AE46" s="12">
        <v>553</v>
      </c>
      <c r="AF46" s="10">
        <v>14.1</v>
      </c>
      <c r="AG46" s="12">
        <v>253</v>
      </c>
      <c r="AH46" s="12">
        <v>1795</v>
      </c>
      <c r="AI46" s="54">
        <f t="shared" si="2"/>
        <v>37.364696086594506</v>
      </c>
      <c r="AJ46" s="37">
        <f t="shared" si="3"/>
        <v>1692069.0390509146</v>
      </c>
    </row>
    <row r="47" spans="1:36" x14ac:dyDescent="0.3">
      <c r="A47" s="27" t="s">
        <v>42</v>
      </c>
      <c r="B47" s="3">
        <v>2008</v>
      </c>
      <c r="C47" s="12">
        <v>11498.084999999999</v>
      </c>
      <c r="D47" s="16">
        <v>11800.555</v>
      </c>
      <c r="E47" s="16">
        <v>23298.639999999999</v>
      </c>
      <c r="F47" s="16">
        <v>11628.986999999999</v>
      </c>
      <c r="G47" s="16">
        <v>11934.844999999999</v>
      </c>
      <c r="H47" s="16">
        <v>23563.831999999999</v>
      </c>
      <c r="I47" s="11">
        <v>8706</v>
      </c>
      <c r="J47" s="11">
        <v>10144</v>
      </c>
      <c r="K47" s="11">
        <v>18850</v>
      </c>
      <c r="L47" s="11">
        <v>11920</v>
      </c>
      <c r="M47" s="11">
        <v>12510</v>
      </c>
      <c r="N47" s="11">
        <v>24430</v>
      </c>
      <c r="O47" s="11">
        <v>5627</v>
      </c>
      <c r="P47" s="11">
        <v>6150</v>
      </c>
      <c r="Q47" s="11">
        <v>11777</v>
      </c>
      <c r="R47" s="17">
        <v>3.4</v>
      </c>
      <c r="S47" s="17">
        <v>4</v>
      </c>
      <c r="T47" s="17">
        <v>3.7</v>
      </c>
      <c r="U47" s="11">
        <v>4013</v>
      </c>
      <c r="V47" s="11">
        <v>4264</v>
      </c>
      <c r="W47" s="12">
        <v>8277</v>
      </c>
      <c r="X47" s="53">
        <f t="shared" si="0"/>
        <v>0.43909814323607427</v>
      </c>
      <c r="Y47" s="53">
        <f t="shared" si="1"/>
        <v>5106266.599416445</v>
      </c>
      <c r="Z47" s="10">
        <v>28.8</v>
      </c>
      <c r="AA47" s="12">
        <v>1366</v>
      </c>
      <c r="AB47" s="10">
        <v>30.6</v>
      </c>
      <c r="AC47" s="12">
        <v>1452</v>
      </c>
      <c r="AD47" s="10">
        <v>28.2</v>
      </c>
      <c r="AE47" s="12">
        <v>1335</v>
      </c>
      <c r="AF47" s="10">
        <v>12.4</v>
      </c>
      <c r="AG47" s="12">
        <v>589</v>
      </c>
      <c r="AH47" s="12">
        <v>4742</v>
      </c>
      <c r="AI47" s="54">
        <f t="shared" si="2"/>
        <v>57.291289114413438</v>
      </c>
      <c r="AJ47" s="37">
        <f t="shared" si="3"/>
        <v>2925445.9604244027</v>
      </c>
    </row>
    <row r="48" spans="1:36" x14ac:dyDescent="0.3">
      <c r="A48" s="27" t="s">
        <v>42</v>
      </c>
      <c r="B48" s="3">
        <v>2014</v>
      </c>
      <c r="C48" s="12">
        <v>14403.124999999998</v>
      </c>
      <c r="D48" s="16">
        <v>12559.438</v>
      </c>
      <c r="E48" s="16">
        <v>26962.562999999998</v>
      </c>
      <c r="F48" s="16">
        <v>14543.045</v>
      </c>
      <c r="G48" s="16">
        <v>12681.434999999999</v>
      </c>
      <c r="H48" s="16">
        <v>27224.48</v>
      </c>
      <c r="I48" s="11">
        <v>9360</v>
      </c>
      <c r="J48" s="11">
        <v>10546</v>
      </c>
      <c r="K48" s="11">
        <v>19905</v>
      </c>
      <c r="L48" s="11">
        <v>9942</v>
      </c>
      <c r="M48" s="11">
        <v>10490</v>
      </c>
      <c r="N48" s="11">
        <v>20432</v>
      </c>
      <c r="O48" s="11">
        <v>6503</v>
      </c>
      <c r="P48" s="11">
        <v>5332</v>
      </c>
      <c r="Q48" s="11">
        <v>11835</v>
      </c>
      <c r="R48" s="17">
        <v>3.1</v>
      </c>
      <c r="S48" s="17">
        <v>3.9</v>
      </c>
      <c r="T48" s="17">
        <v>3.5</v>
      </c>
      <c r="U48" s="11">
        <v>4436</v>
      </c>
      <c r="V48" s="11">
        <v>4386</v>
      </c>
      <c r="W48" s="12">
        <v>8822</v>
      </c>
      <c r="X48" s="53">
        <f t="shared" si="0"/>
        <v>0.44320522481788494</v>
      </c>
      <c r="Y48" s="53">
        <f t="shared" si="1"/>
        <v>6445553.5287616178</v>
      </c>
      <c r="Z48" s="10">
        <v>32.6</v>
      </c>
      <c r="AA48" s="12">
        <v>1517</v>
      </c>
      <c r="AB48" s="10">
        <v>30.5</v>
      </c>
      <c r="AC48" s="12">
        <v>1420</v>
      </c>
      <c r="AD48" s="10">
        <v>26.5</v>
      </c>
      <c r="AE48" s="12">
        <v>1232</v>
      </c>
      <c r="AF48" s="10">
        <v>10.4</v>
      </c>
      <c r="AG48" s="12">
        <v>486</v>
      </c>
      <c r="AH48" s="12">
        <v>4655</v>
      </c>
      <c r="AI48" s="54">
        <f t="shared" si="2"/>
        <v>52.765812740875084</v>
      </c>
      <c r="AJ48" s="37">
        <f t="shared" si="3"/>
        <v>3401048.7050992213</v>
      </c>
    </row>
    <row r="49" spans="1:36" x14ac:dyDescent="0.3">
      <c r="A49" s="27" t="s">
        <v>42</v>
      </c>
      <c r="B49" s="3">
        <v>2016</v>
      </c>
      <c r="C49" s="12">
        <v>15442.823999999999</v>
      </c>
      <c r="D49" s="16">
        <v>12763.904</v>
      </c>
      <c r="E49" s="16">
        <v>28206.727999999999</v>
      </c>
      <c r="F49" s="16">
        <v>15593.581</v>
      </c>
      <c r="G49" s="16">
        <v>12888.366</v>
      </c>
      <c r="H49" s="16">
        <v>28481.947</v>
      </c>
      <c r="I49" s="11">
        <v>4750</v>
      </c>
      <c r="J49" s="11">
        <v>5499</v>
      </c>
      <c r="K49" s="11">
        <v>10249</v>
      </c>
      <c r="L49" s="11">
        <v>5160</v>
      </c>
      <c r="M49" s="11">
        <v>5299</v>
      </c>
      <c r="N49" s="11">
        <v>10460</v>
      </c>
      <c r="O49" s="11">
        <v>3195</v>
      </c>
      <c r="P49" s="11">
        <v>2646</v>
      </c>
      <c r="Q49" s="11">
        <v>5841</v>
      </c>
      <c r="R49" s="17">
        <v>3.3</v>
      </c>
      <c r="S49" s="17">
        <v>4</v>
      </c>
      <c r="T49" s="17">
        <v>3.6</v>
      </c>
      <c r="U49" s="11">
        <v>2224</v>
      </c>
      <c r="V49" s="11">
        <v>2299</v>
      </c>
      <c r="W49" s="12">
        <v>4523</v>
      </c>
      <c r="X49" s="53">
        <f t="shared" si="0"/>
        <v>0.44131134744853157</v>
      </c>
      <c r="Y49" s="53">
        <f t="shared" si="1"/>
        <v>6881624.2426578198</v>
      </c>
      <c r="Z49" s="10">
        <v>35.4</v>
      </c>
      <c r="AA49" s="12">
        <v>940</v>
      </c>
      <c r="AB49" s="10">
        <v>29.4</v>
      </c>
      <c r="AC49" s="12">
        <v>782</v>
      </c>
      <c r="AD49" s="10">
        <v>24.9</v>
      </c>
      <c r="AE49" s="12">
        <v>661</v>
      </c>
      <c r="AF49" s="10">
        <v>10.3</v>
      </c>
      <c r="AG49" s="12">
        <v>274</v>
      </c>
      <c r="AH49" s="12">
        <v>2657</v>
      </c>
      <c r="AI49" s="54">
        <f t="shared" si="2"/>
        <v>58.74419632986956</v>
      </c>
      <c r="AJ49" s="37">
        <f t="shared" si="3"/>
        <v>4042554.8557908088</v>
      </c>
    </row>
    <row r="50" spans="1:36" x14ac:dyDescent="0.3">
      <c r="A50" s="27" t="s">
        <v>43</v>
      </c>
      <c r="B50" s="3">
        <v>2005</v>
      </c>
      <c r="C50" s="12">
        <v>3122.4240000000009</v>
      </c>
      <c r="D50" s="16">
        <v>6557.3209999999999</v>
      </c>
      <c r="E50" s="16">
        <v>9679.7450000000008</v>
      </c>
      <c r="F50" s="16">
        <v>2938.4789999999998</v>
      </c>
      <c r="G50" s="16">
        <v>6171.1059999999998</v>
      </c>
      <c r="H50" s="16">
        <v>9109.5849999999991</v>
      </c>
      <c r="I50" s="11">
        <v>5472</v>
      </c>
      <c r="J50" s="11">
        <v>5533</v>
      </c>
      <c r="K50" s="11">
        <v>11004</v>
      </c>
      <c r="L50" s="11">
        <v>12518</v>
      </c>
      <c r="M50" s="11">
        <v>14060</v>
      </c>
      <c r="N50" s="11">
        <v>26578</v>
      </c>
      <c r="O50" s="11">
        <v>1788</v>
      </c>
      <c r="P50" s="11">
        <v>4494</v>
      </c>
      <c r="Q50" s="11">
        <v>6282</v>
      </c>
      <c r="R50" s="17">
        <v>6.3</v>
      </c>
      <c r="S50" s="17">
        <v>6</v>
      </c>
      <c r="T50" s="17">
        <v>6.1</v>
      </c>
      <c r="U50" s="11">
        <v>2911</v>
      </c>
      <c r="V50" s="11">
        <v>2928</v>
      </c>
      <c r="W50" s="12">
        <v>5839</v>
      </c>
      <c r="X50" s="53">
        <f t="shared" si="0"/>
        <v>0.53062522719011274</v>
      </c>
      <c r="Y50" s="53">
        <f t="shared" si="1"/>
        <v>1559231.0869683751</v>
      </c>
      <c r="Z50" s="10">
        <v>25.1</v>
      </c>
      <c r="AA50" s="12">
        <v>581</v>
      </c>
      <c r="AB50" s="10">
        <v>30.9</v>
      </c>
      <c r="AC50" s="12">
        <v>717</v>
      </c>
      <c r="AD50" s="10">
        <v>29.9</v>
      </c>
      <c r="AE50" s="12">
        <v>693</v>
      </c>
      <c r="AF50" s="10">
        <v>14.1</v>
      </c>
      <c r="AG50" s="12">
        <v>327</v>
      </c>
      <c r="AH50" s="12">
        <v>2318</v>
      </c>
      <c r="AI50" s="54">
        <f t="shared" si="2"/>
        <v>39.69857852371981</v>
      </c>
      <c r="AJ50" s="37">
        <f t="shared" si="3"/>
        <v>618992.57742639026</v>
      </c>
    </row>
    <row r="51" spans="1:36" x14ac:dyDescent="0.3">
      <c r="A51" s="27" t="s">
        <v>43</v>
      </c>
      <c r="B51" s="3">
        <v>2012</v>
      </c>
      <c r="C51" s="12">
        <v>3864.4909999999991</v>
      </c>
      <c r="D51" s="16">
        <v>7416.9780000000001</v>
      </c>
      <c r="E51" s="16">
        <v>11281.468999999999</v>
      </c>
      <c r="F51" s="16">
        <v>3848.9969100000003</v>
      </c>
      <c r="G51" s="16">
        <v>7814.6300899999997</v>
      </c>
      <c r="H51" s="16">
        <v>11663.627</v>
      </c>
      <c r="I51" s="11">
        <v>6937</v>
      </c>
      <c r="J51" s="11">
        <v>7234</v>
      </c>
      <c r="K51" s="11">
        <v>14171</v>
      </c>
      <c r="L51" s="11">
        <v>14072</v>
      </c>
      <c r="M51" s="11">
        <v>15714</v>
      </c>
      <c r="N51" s="11">
        <v>29786</v>
      </c>
      <c r="O51" s="11">
        <v>2325</v>
      </c>
      <c r="P51" s="11">
        <v>4784</v>
      </c>
      <c r="Q51" s="11">
        <v>7109</v>
      </c>
      <c r="R51" s="17">
        <v>6.2</v>
      </c>
      <c r="S51" s="17">
        <v>6.3</v>
      </c>
      <c r="T51" s="17">
        <v>6.3</v>
      </c>
      <c r="U51" s="11">
        <v>3550</v>
      </c>
      <c r="V51" s="11">
        <v>3553</v>
      </c>
      <c r="W51" s="12">
        <v>7103</v>
      </c>
      <c r="X51" s="53">
        <f>W51/K51</f>
        <v>0.50123491637851947</v>
      </c>
      <c r="Y51" s="53">
        <f t="shared" si="1"/>
        <v>1929251.64432503</v>
      </c>
      <c r="Z51" s="10">
        <v>28.4</v>
      </c>
      <c r="AA51" s="12">
        <v>1110</v>
      </c>
      <c r="AB51" s="10">
        <v>29.5</v>
      </c>
      <c r="AC51" s="12">
        <v>1150</v>
      </c>
      <c r="AD51" s="10">
        <v>30.1</v>
      </c>
      <c r="AE51" s="12">
        <v>1177</v>
      </c>
      <c r="AF51" s="10">
        <v>12</v>
      </c>
      <c r="AG51" s="12">
        <v>467</v>
      </c>
      <c r="AH51" s="12">
        <v>3904</v>
      </c>
      <c r="AI51" s="54">
        <f t="shared" si="2"/>
        <v>54.962691820357598</v>
      </c>
      <c r="AJ51" s="37">
        <f t="shared" si="3"/>
        <v>1060368.6357095479</v>
      </c>
    </row>
    <row r="52" spans="1:36" x14ac:dyDescent="0.3">
      <c r="A52" s="27" t="s">
        <v>43</v>
      </c>
      <c r="B52" s="3">
        <v>2018</v>
      </c>
      <c r="C52" s="12">
        <v>4717.1710000000003</v>
      </c>
      <c r="D52" s="16">
        <v>8335.4369999999999</v>
      </c>
      <c r="E52" s="16">
        <v>13052.608</v>
      </c>
      <c r="F52" s="16">
        <v>3711.8850000000002</v>
      </c>
      <c r="G52" s="16">
        <v>6921.558</v>
      </c>
      <c r="H52" s="16">
        <v>10633.442999999999</v>
      </c>
      <c r="I52" s="11">
        <v>8006</v>
      </c>
      <c r="J52" s="11">
        <v>8922</v>
      </c>
      <c r="K52" s="11">
        <v>16928</v>
      </c>
      <c r="L52" s="11">
        <v>15061</v>
      </c>
      <c r="M52" s="11">
        <v>16928</v>
      </c>
      <c r="N52" s="11">
        <v>31989</v>
      </c>
      <c r="O52" s="11">
        <v>2701</v>
      </c>
      <c r="P52" s="11">
        <v>5211</v>
      </c>
      <c r="Q52" s="11">
        <v>7912</v>
      </c>
      <c r="R52" s="17">
        <v>6.3</v>
      </c>
      <c r="S52" s="17">
        <v>6.1</v>
      </c>
      <c r="T52" s="17">
        <v>6.2</v>
      </c>
      <c r="U52" s="11">
        <v>4147</v>
      </c>
      <c r="V52" s="11">
        <v>4534</v>
      </c>
      <c r="W52" s="12">
        <v>8681</v>
      </c>
      <c r="X52" s="53">
        <f t="shared" si="0"/>
        <v>0.51281899810964082</v>
      </c>
      <c r="Y52" s="53">
        <f t="shared" si="1"/>
        <v>1903525.1467982044</v>
      </c>
      <c r="Z52" s="10">
        <v>28</v>
      </c>
      <c r="AA52" s="12">
        <v>1512</v>
      </c>
      <c r="AB52" s="10">
        <v>30.3</v>
      </c>
      <c r="AC52" s="12">
        <v>1632</v>
      </c>
      <c r="AD52" s="10">
        <v>28.5</v>
      </c>
      <c r="AE52" s="12">
        <v>1536</v>
      </c>
      <c r="AF52" s="10">
        <v>13.2</v>
      </c>
      <c r="AG52" s="12">
        <v>713</v>
      </c>
      <c r="AH52" s="12">
        <v>5393</v>
      </c>
      <c r="AI52" s="54">
        <f t="shared" si="2"/>
        <v>62.124179242022805</v>
      </c>
      <c r="AJ52" s="37">
        <f t="shared" si="3"/>
        <v>1182549.3741138943</v>
      </c>
    </row>
    <row r="53" spans="1:36" x14ac:dyDescent="0.3">
      <c r="A53" s="27" t="s">
        <v>44</v>
      </c>
      <c r="B53" s="3">
        <v>2003</v>
      </c>
      <c r="C53" s="12">
        <v>7149.7669999999998</v>
      </c>
      <c r="D53" s="16">
        <v>26981.084999999999</v>
      </c>
      <c r="E53" s="16">
        <v>34130.851999999999</v>
      </c>
      <c r="F53" s="16">
        <v>7264.5110000000004</v>
      </c>
      <c r="G53" s="16">
        <v>27414.27</v>
      </c>
      <c r="H53" s="16">
        <v>34678.781000000003</v>
      </c>
      <c r="I53" s="11">
        <v>3663</v>
      </c>
      <c r="J53" s="11">
        <v>3680</v>
      </c>
      <c r="K53" s="11">
        <v>7344</v>
      </c>
      <c r="L53" s="11">
        <v>14627</v>
      </c>
      <c r="M53" s="11">
        <v>15157</v>
      </c>
      <c r="N53" s="11">
        <v>29784</v>
      </c>
      <c r="O53" s="11">
        <v>2136</v>
      </c>
      <c r="P53" s="11">
        <v>6405</v>
      </c>
      <c r="Q53" s="11">
        <v>8542</v>
      </c>
      <c r="R53" s="17">
        <v>3.5</v>
      </c>
      <c r="S53" s="17">
        <v>4.7</v>
      </c>
      <c r="T53" s="17">
        <v>4.4000000000000004</v>
      </c>
      <c r="U53" s="11">
        <v>1521</v>
      </c>
      <c r="V53" s="11">
        <v>1564</v>
      </c>
      <c r="W53" s="12">
        <v>3085</v>
      </c>
      <c r="X53" s="53">
        <f t="shared" si="0"/>
        <v>0.42007080610021785</v>
      </c>
      <c r="Y53" s="53">
        <f t="shared" si="1"/>
        <v>3051608.9916939</v>
      </c>
      <c r="Z53" s="10">
        <v>35.799999999999997</v>
      </c>
      <c r="AA53" s="12">
        <v>784</v>
      </c>
      <c r="AB53" s="10">
        <v>26.8</v>
      </c>
      <c r="AC53" s="12">
        <v>588</v>
      </c>
      <c r="AD53" s="10">
        <v>24.1</v>
      </c>
      <c r="AE53" s="12">
        <v>528</v>
      </c>
      <c r="AF53" s="10">
        <v>13.3</v>
      </c>
      <c r="AG53" s="12">
        <v>292</v>
      </c>
      <c r="AH53" s="12">
        <v>2192</v>
      </c>
      <c r="AI53" s="54">
        <f t="shared" si="2"/>
        <v>71.053484602917337</v>
      </c>
      <c r="AJ53" s="37">
        <f t="shared" si="3"/>
        <v>2168274.5250544664</v>
      </c>
    </row>
    <row r="54" spans="1:36" x14ac:dyDescent="0.3">
      <c r="A54" s="27" t="s">
        <v>44</v>
      </c>
      <c r="B54" s="3">
        <v>2008</v>
      </c>
      <c r="C54" s="12">
        <v>8925.7009999999973</v>
      </c>
      <c r="D54" s="16">
        <v>30222.715</v>
      </c>
      <c r="E54" s="16">
        <v>39148.415999999997</v>
      </c>
      <c r="F54" s="16">
        <v>9072.5720000000001</v>
      </c>
      <c r="G54" s="16">
        <v>30719.412</v>
      </c>
      <c r="H54" s="16">
        <v>39791.983999999997</v>
      </c>
      <c r="I54" s="11">
        <v>3586</v>
      </c>
      <c r="J54" s="11">
        <v>3830</v>
      </c>
      <c r="K54" s="11">
        <v>7416</v>
      </c>
      <c r="L54" s="11">
        <v>14917</v>
      </c>
      <c r="M54" s="11">
        <v>15686</v>
      </c>
      <c r="N54" s="11">
        <v>30602</v>
      </c>
      <c r="O54" s="11">
        <v>2350</v>
      </c>
      <c r="P54" s="11">
        <v>6707</v>
      </c>
      <c r="Q54" s="11">
        <v>9057</v>
      </c>
      <c r="R54" s="17">
        <v>3.1</v>
      </c>
      <c r="S54" s="17">
        <v>4.5999999999999996</v>
      </c>
      <c r="T54" s="17">
        <v>4.2</v>
      </c>
      <c r="U54" s="11">
        <v>1429</v>
      </c>
      <c r="V54" s="11">
        <v>1479</v>
      </c>
      <c r="W54" s="12">
        <v>2908</v>
      </c>
      <c r="X54" s="53">
        <f t="shared" si="0"/>
        <v>0.39212513484358147</v>
      </c>
      <c r="Y54" s="53">
        <f t="shared" si="1"/>
        <v>3557583.5188781014</v>
      </c>
      <c r="Z54" s="10">
        <v>35.799999999999997</v>
      </c>
      <c r="AA54" s="12">
        <v>602</v>
      </c>
      <c r="AB54" s="10">
        <v>32.1</v>
      </c>
      <c r="AC54" s="12">
        <v>539</v>
      </c>
      <c r="AD54" s="10">
        <v>21.3</v>
      </c>
      <c r="AE54" s="12">
        <v>357</v>
      </c>
      <c r="AF54" s="10">
        <v>10.8</v>
      </c>
      <c r="AG54" s="12">
        <v>182</v>
      </c>
      <c r="AH54" s="12">
        <v>1680</v>
      </c>
      <c r="AI54" s="54">
        <f t="shared" si="2"/>
        <v>57.771664374140308</v>
      </c>
      <c r="AJ54" s="37">
        <f t="shared" si="3"/>
        <v>2055275.2103559873</v>
      </c>
    </row>
    <row r="55" spans="1:36" x14ac:dyDescent="0.3">
      <c r="A55" s="27" t="s">
        <v>44</v>
      </c>
      <c r="B55" s="3">
        <v>2014</v>
      </c>
      <c r="C55" s="12">
        <v>11607.614000000001</v>
      </c>
      <c r="D55" s="16">
        <v>34416.635999999999</v>
      </c>
      <c r="E55" s="16">
        <v>46024.25</v>
      </c>
      <c r="F55" s="16">
        <v>11778.223</v>
      </c>
      <c r="G55" s="16">
        <v>34921.839999999997</v>
      </c>
      <c r="H55" s="16">
        <v>46700.062999999995</v>
      </c>
      <c r="I55" s="11">
        <v>23574</v>
      </c>
      <c r="J55" s="11">
        <v>23871</v>
      </c>
      <c r="K55" s="11">
        <v>47445</v>
      </c>
      <c r="L55" s="11">
        <v>43865</v>
      </c>
      <c r="M55" s="11">
        <v>46470</v>
      </c>
      <c r="N55" s="11">
        <v>90335</v>
      </c>
      <c r="O55" s="11">
        <v>15290</v>
      </c>
      <c r="P55" s="11">
        <v>21140</v>
      </c>
      <c r="Q55" s="11">
        <v>36430</v>
      </c>
      <c r="R55" s="17">
        <v>3.2</v>
      </c>
      <c r="S55" s="17">
        <v>4.4000000000000004</v>
      </c>
      <c r="T55" s="17">
        <v>3.9</v>
      </c>
      <c r="U55" s="11">
        <v>10221</v>
      </c>
      <c r="V55" s="11">
        <v>10514</v>
      </c>
      <c r="W55" s="12">
        <v>20735</v>
      </c>
      <c r="X55" s="53">
        <f t="shared" si="0"/>
        <v>0.43703235325113288</v>
      </c>
      <c r="Y55" s="53">
        <f t="shared" si="1"/>
        <v>5147464.514806618</v>
      </c>
      <c r="Z55" s="10">
        <v>31.1</v>
      </c>
      <c r="AA55" s="12">
        <v>4363</v>
      </c>
      <c r="AB55" s="10">
        <v>30.8</v>
      </c>
      <c r="AC55" s="12">
        <v>4327</v>
      </c>
      <c r="AD55" s="10">
        <v>26.4</v>
      </c>
      <c r="AE55" s="12">
        <v>3699</v>
      </c>
      <c r="AF55" s="10">
        <v>11.7</v>
      </c>
      <c r="AG55" s="12">
        <v>1638</v>
      </c>
      <c r="AH55" s="12">
        <v>14027</v>
      </c>
      <c r="AI55" s="54">
        <f t="shared" si="2"/>
        <v>67.648902821316611</v>
      </c>
      <c r="AJ55" s="37">
        <f t="shared" si="3"/>
        <v>3482203.2673832858</v>
      </c>
    </row>
    <row r="56" spans="1:36" x14ac:dyDescent="0.3">
      <c r="A56" s="27" t="s">
        <v>44</v>
      </c>
      <c r="B56" s="3">
        <v>2015</v>
      </c>
      <c r="C56" s="12">
        <v>12119.756000000001</v>
      </c>
      <c r="D56" s="16">
        <v>35116.502999999997</v>
      </c>
      <c r="E56" s="16">
        <v>47236.258999999998</v>
      </c>
      <c r="F56" s="16">
        <v>12284.624</v>
      </c>
      <c r="G56" s="16">
        <v>35593.714999999997</v>
      </c>
      <c r="H56" s="16">
        <v>47878.338999999993</v>
      </c>
      <c r="I56" s="12">
        <v>3881</v>
      </c>
      <c r="J56" s="12">
        <v>4090</v>
      </c>
      <c r="K56" s="12">
        <v>7971</v>
      </c>
      <c r="L56" s="12">
        <v>7568</v>
      </c>
      <c r="M56" s="12">
        <v>7978</v>
      </c>
      <c r="N56" s="12">
        <v>15546</v>
      </c>
      <c r="O56" s="12">
        <v>2673</v>
      </c>
      <c r="P56" s="12">
        <v>3808</v>
      </c>
      <c r="Q56" s="12">
        <v>6481</v>
      </c>
      <c r="R56" s="18">
        <v>3</v>
      </c>
      <c r="S56" s="18">
        <v>4.0999999999999996</v>
      </c>
      <c r="T56" s="18">
        <v>3.6</v>
      </c>
      <c r="U56" s="12">
        <v>1565</v>
      </c>
      <c r="V56" s="12">
        <v>1607</v>
      </c>
      <c r="W56" s="12">
        <v>3172</v>
      </c>
      <c r="X56" s="53">
        <f t="shared" si="0"/>
        <v>0.39794254171371218</v>
      </c>
      <c r="Y56" s="53">
        <f t="shared" si="1"/>
        <v>4888574.4985572705</v>
      </c>
      <c r="Z56" s="10">
        <v>34.6</v>
      </c>
      <c r="AA56" s="12">
        <v>663</v>
      </c>
      <c r="AB56" s="10">
        <v>31.7</v>
      </c>
      <c r="AC56" s="12">
        <v>607</v>
      </c>
      <c r="AD56" s="10">
        <v>23.9</v>
      </c>
      <c r="AE56" s="12">
        <v>458</v>
      </c>
      <c r="AF56" s="10">
        <v>9.6999999999999993</v>
      </c>
      <c r="AG56" s="12">
        <v>186</v>
      </c>
      <c r="AH56" s="12">
        <v>1914</v>
      </c>
      <c r="AI56" s="54">
        <f t="shared" si="2"/>
        <v>60.340479192938211</v>
      </c>
      <c r="AJ56" s="37">
        <f t="shared" si="3"/>
        <v>2949789.2781332335</v>
      </c>
    </row>
    <row r="57" spans="1:36" x14ac:dyDescent="0.3">
      <c r="A57" s="27" t="s">
        <v>45</v>
      </c>
      <c r="B57" s="3">
        <v>2004</v>
      </c>
      <c r="C57" s="12">
        <v>419.39800000000014</v>
      </c>
      <c r="D57" s="16">
        <v>1514.33</v>
      </c>
      <c r="E57" s="16">
        <v>1933.7280000000001</v>
      </c>
      <c r="F57" s="16">
        <v>435.07499999999999</v>
      </c>
      <c r="G57" s="16">
        <v>1570.8820000000001</v>
      </c>
      <c r="H57" s="16">
        <v>2005.9570000000001</v>
      </c>
      <c r="I57" s="12">
        <v>2628</v>
      </c>
      <c r="J57" s="12">
        <v>3226</v>
      </c>
      <c r="K57" s="12">
        <v>5854</v>
      </c>
      <c r="L57" s="12">
        <v>12867</v>
      </c>
      <c r="M57" s="12">
        <v>14026</v>
      </c>
      <c r="N57" s="12">
        <v>26893</v>
      </c>
      <c r="O57" s="12">
        <v>2043</v>
      </c>
      <c r="P57" s="12">
        <v>6549</v>
      </c>
      <c r="Q57" s="12">
        <v>8592</v>
      </c>
      <c r="R57" s="18">
        <v>2.9</v>
      </c>
      <c r="S57" s="18">
        <v>4.2</v>
      </c>
      <c r="T57" s="18">
        <v>3.9</v>
      </c>
      <c r="U57" s="12">
        <v>1227</v>
      </c>
      <c r="V57" s="12">
        <v>1331</v>
      </c>
      <c r="W57" s="12">
        <v>2558</v>
      </c>
      <c r="X57" s="53">
        <f t="shared" si="0"/>
        <v>0.43696617697300993</v>
      </c>
      <c r="Y57" s="53">
        <f t="shared" si="1"/>
        <v>190113.05944653231</v>
      </c>
      <c r="Z57" s="10">
        <v>23.1</v>
      </c>
      <c r="AA57" s="12">
        <v>340</v>
      </c>
      <c r="AB57" s="10">
        <v>27</v>
      </c>
      <c r="AC57" s="12">
        <v>397</v>
      </c>
      <c r="AD57" s="10">
        <v>32</v>
      </c>
      <c r="AE57" s="12">
        <v>471</v>
      </c>
      <c r="AF57" s="10">
        <v>17.8</v>
      </c>
      <c r="AG57" s="12">
        <v>262</v>
      </c>
      <c r="AH57" s="12">
        <v>1470</v>
      </c>
      <c r="AI57" s="54">
        <f t="shared" si="2"/>
        <v>57.466770914777165</v>
      </c>
      <c r="AJ57" s="37">
        <f t="shared" si="3"/>
        <v>109251.83635121286</v>
      </c>
    </row>
    <row r="58" spans="1:36" x14ac:dyDescent="0.3">
      <c r="A58" s="27" t="s">
        <v>45</v>
      </c>
      <c r="B58" s="3">
        <v>2009</v>
      </c>
      <c r="C58" s="12">
        <v>490.52400000000011</v>
      </c>
      <c r="D58" s="16">
        <v>1528.6849999999999</v>
      </c>
      <c r="E58" s="16">
        <v>2019.2090000000001</v>
      </c>
      <c r="F58" s="16">
        <v>483.46300000000002</v>
      </c>
      <c r="G58" s="16">
        <v>1506.672</v>
      </c>
      <c r="H58" s="16">
        <v>1990.135</v>
      </c>
      <c r="I58" s="12">
        <v>3485</v>
      </c>
      <c r="J58" s="12">
        <v>4698</v>
      </c>
      <c r="K58" s="12">
        <v>8183</v>
      </c>
      <c r="L58" s="12">
        <v>11999</v>
      </c>
      <c r="M58" s="12">
        <v>13535</v>
      </c>
      <c r="N58" s="12">
        <v>25536</v>
      </c>
      <c r="O58" s="12">
        <v>2778</v>
      </c>
      <c r="P58" s="12">
        <v>6613</v>
      </c>
      <c r="Q58" s="12">
        <v>9391</v>
      </c>
      <c r="R58" s="18">
        <v>2.9</v>
      </c>
      <c r="S58" s="18">
        <v>3.9</v>
      </c>
      <c r="T58" s="18">
        <v>3.6</v>
      </c>
      <c r="U58" s="12">
        <v>1708</v>
      </c>
      <c r="V58" s="12">
        <v>1946</v>
      </c>
      <c r="W58" s="12">
        <v>3654</v>
      </c>
      <c r="X58" s="53">
        <f t="shared" si="0"/>
        <v>0.446535500427716</v>
      </c>
      <c r="Y58" s="53">
        <f t="shared" si="1"/>
        <v>215883.39264328487</v>
      </c>
      <c r="Z58" s="10">
        <v>26.3</v>
      </c>
      <c r="AA58" s="12">
        <v>606</v>
      </c>
      <c r="AB58" s="10">
        <v>27.8</v>
      </c>
      <c r="AC58" s="12">
        <v>640</v>
      </c>
      <c r="AD58" s="10">
        <v>30</v>
      </c>
      <c r="AE58" s="12">
        <v>690</v>
      </c>
      <c r="AF58" s="10">
        <v>15.9</v>
      </c>
      <c r="AG58" s="12">
        <v>367</v>
      </c>
      <c r="AH58" s="12">
        <v>2303</v>
      </c>
      <c r="AI58" s="54">
        <f t="shared" si="2"/>
        <v>63.026819923371647</v>
      </c>
      <c r="AJ58" s="37">
        <f t="shared" si="3"/>
        <v>136064.43712574852</v>
      </c>
    </row>
    <row r="59" spans="1:36" x14ac:dyDescent="0.3">
      <c r="A59" s="27" t="s">
        <v>45</v>
      </c>
      <c r="B59" s="3">
        <v>2014</v>
      </c>
      <c r="C59" s="12">
        <v>568.68299999999977</v>
      </c>
      <c r="D59" s="16">
        <v>1577.1020000000001</v>
      </c>
      <c r="E59" s="16">
        <v>2145.7849999999999</v>
      </c>
      <c r="F59" s="16">
        <v>541.55499999999995</v>
      </c>
      <c r="G59" s="16">
        <v>1501.893</v>
      </c>
      <c r="H59" s="16">
        <v>2043.4479999999999</v>
      </c>
      <c r="I59" s="12">
        <v>3829</v>
      </c>
      <c r="J59" s="12">
        <v>4741</v>
      </c>
      <c r="K59" s="12">
        <v>8571</v>
      </c>
      <c r="L59" s="12">
        <v>10849</v>
      </c>
      <c r="M59" s="12">
        <v>11986</v>
      </c>
      <c r="N59" s="12">
        <v>22835</v>
      </c>
      <c r="O59" s="12">
        <v>3020</v>
      </c>
      <c r="P59" s="12">
        <v>6382</v>
      </c>
      <c r="Q59" s="12">
        <v>9402</v>
      </c>
      <c r="R59" s="18">
        <v>2.8</v>
      </c>
      <c r="S59" s="18">
        <v>3.6</v>
      </c>
      <c r="T59" s="18">
        <v>3.3</v>
      </c>
      <c r="U59" s="12">
        <v>1719</v>
      </c>
      <c r="V59" s="12">
        <v>1890</v>
      </c>
      <c r="W59" s="12">
        <v>3609</v>
      </c>
      <c r="X59" s="53">
        <f t="shared" si="0"/>
        <v>0.42107105355267765</v>
      </c>
      <c r="Y59" s="53">
        <f t="shared" si="1"/>
        <v>228033.13440672035</v>
      </c>
      <c r="Z59" s="10">
        <v>28.8</v>
      </c>
      <c r="AA59" s="12">
        <v>391</v>
      </c>
      <c r="AB59" s="10">
        <v>32.299999999999997</v>
      </c>
      <c r="AC59" s="12">
        <v>439</v>
      </c>
      <c r="AD59" s="10">
        <v>26.1</v>
      </c>
      <c r="AE59" s="12">
        <v>354</v>
      </c>
      <c r="AF59" s="10">
        <v>12.8</v>
      </c>
      <c r="AG59" s="12">
        <v>174</v>
      </c>
      <c r="AH59" s="12">
        <v>1358</v>
      </c>
      <c r="AI59" s="54">
        <f t="shared" si="2"/>
        <v>37.628151842615679</v>
      </c>
      <c r="AJ59" s="37">
        <f t="shared" si="3"/>
        <v>85804.65406603663</v>
      </c>
    </row>
    <row r="60" spans="1:36" x14ac:dyDescent="0.3">
      <c r="A60" s="27" t="s">
        <v>46</v>
      </c>
      <c r="B60" s="3">
        <v>2007</v>
      </c>
      <c r="C60" s="12">
        <v>1642.0049999999999</v>
      </c>
      <c r="D60" s="16">
        <v>1870.9269999999999</v>
      </c>
      <c r="E60" s="16">
        <v>3512.9319999999998</v>
      </c>
      <c r="F60" s="16">
        <v>1618.1659999999999</v>
      </c>
      <c r="G60" s="16">
        <v>1843.7449999999999</v>
      </c>
      <c r="H60" s="16">
        <v>3461.9110000000001</v>
      </c>
      <c r="I60" s="12">
        <v>5942</v>
      </c>
      <c r="J60" s="12">
        <v>6632</v>
      </c>
      <c r="K60" s="12">
        <v>15575</v>
      </c>
      <c r="L60" s="12">
        <v>10365</v>
      </c>
      <c r="M60" s="12">
        <v>10516</v>
      </c>
      <c r="N60" s="12">
        <v>20881</v>
      </c>
      <c r="O60" s="12">
        <v>2486</v>
      </c>
      <c r="P60" s="12">
        <v>4338</v>
      </c>
      <c r="Q60" s="12">
        <v>6824</v>
      </c>
      <c r="R60" s="18">
        <v>5.2</v>
      </c>
      <c r="S60" s="18">
        <v>5</v>
      </c>
      <c r="T60" s="18">
        <v>5</v>
      </c>
      <c r="U60" s="12">
        <v>3153</v>
      </c>
      <c r="V60" s="12">
        <v>3408</v>
      </c>
      <c r="W60" s="12">
        <v>6561</v>
      </c>
      <c r="X60" s="53">
        <f t="shared" si="0"/>
        <v>0.42125200642054572</v>
      </c>
      <c r="Y60" s="53">
        <f t="shared" si="1"/>
        <v>681655.67422150879</v>
      </c>
      <c r="Z60" s="10">
        <v>29.9</v>
      </c>
      <c r="AA60" s="12">
        <v>1516</v>
      </c>
      <c r="AB60" s="10">
        <v>29.2</v>
      </c>
      <c r="AC60" s="12">
        <v>1479</v>
      </c>
      <c r="AD60" s="10">
        <v>29.5</v>
      </c>
      <c r="AE60" s="12">
        <v>1493</v>
      </c>
      <c r="AF60" s="10">
        <v>11.4</v>
      </c>
      <c r="AG60" s="12">
        <v>579</v>
      </c>
      <c r="AH60" s="12">
        <v>5067</v>
      </c>
      <c r="AI60" s="54">
        <f t="shared" si="2"/>
        <v>77.229080932784626</v>
      </c>
      <c r="AJ60" s="37">
        <f t="shared" si="3"/>
        <v>526436.41232744767</v>
      </c>
    </row>
    <row r="61" spans="1:36" x14ac:dyDescent="0.3">
      <c r="A61" s="27" t="s">
        <v>46</v>
      </c>
      <c r="B61" s="3">
        <v>2009</v>
      </c>
      <c r="C61" s="12">
        <v>1808.3789999999999</v>
      </c>
      <c r="D61" s="16">
        <v>2003.1489999999999</v>
      </c>
      <c r="E61" s="16">
        <v>3811.5279999999998</v>
      </c>
      <c r="F61" s="16">
        <v>1781.1469999999999</v>
      </c>
      <c r="G61" s="16">
        <v>1972.982</v>
      </c>
      <c r="H61" s="16">
        <v>3754.1289999999999</v>
      </c>
      <c r="I61" s="12">
        <v>5015</v>
      </c>
      <c r="J61" s="12">
        <v>5360</v>
      </c>
      <c r="K61" s="12">
        <v>10360</v>
      </c>
      <c r="L61" s="12">
        <v>6074</v>
      </c>
      <c r="M61" s="12">
        <v>6109</v>
      </c>
      <c r="N61" s="12">
        <v>12183</v>
      </c>
      <c r="O61" s="12">
        <v>1940</v>
      </c>
      <c r="P61" s="12">
        <v>2222</v>
      </c>
      <c r="Q61" s="12">
        <v>4162</v>
      </c>
      <c r="R61" s="18">
        <v>5.5</v>
      </c>
      <c r="S61" s="18">
        <v>5.7</v>
      </c>
      <c r="T61" s="18">
        <v>5.6</v>
      </c>
      <c r="U61" s="12">
        <v>2672</v>
      </c>
      <c r="V61" s="12">
        <v>2827</v>
      </c>
      <c r="W61" s="12">
        <v>5499</v>
      </c>
      <c r="X61" s="53">
        <f t="shared" si="0"/>
        <v>0.5307915057915058</v>
      </c>
      <c r="Y61" s="53">
        <f t="shared" si="1"/>
        <v>945417.69816602312</v>
      </c>
      <c r="Z61" s="10">
        <v>35.1</v>
      </c>
      <c r="AA61" s="12">
        <v>1480</v>
      </c>
      <c r="AB61" s="10">
        <v>28.8</v>
      </c>
      <c r="AC61" s="12">
        <v>1215</v>
      </c>
      <c r="AD61" s="10">
        <v>25.6</v>
      </c>
      <c r="AE61" s="12">
        <v>1080</v>
      </c>
      <c r="AF61" s="10">
        <v>10.5</v>
      </c>
      <c r="AG61" s="12">
        <v>444</v>
      </c>
      <c r="AH61" s="12">
        <v>4219</v>
      </c>
      <c r="AI61" s="54">
        <f t="shared" si="2"/>
        <v>76.723040552827783</v>
      </c>
      <c r="AJ61" s="37">
        <f t="shared" si="3"/>
        <v>725353.20395752892</v>
      </c>
    </row>
    <row r="62" spans="1:36" x14ac:dyDescent="0.3">
      <c r="A62" s="27" t="s">
        <v>46</v>
      </c>
      <c r="B62" s="3">
        <v>2011</v>
      </c>
      <c r="C62" s="12">
        <v>1961.5319999999997</v>
      </c>
      <c r="D62" s="16">
        <v>2108.6350000000002</v>
      </c>
      <c r="E62" s="16">
        <v>4070.1669999999999</v>
      </c>
      <c r="F62" s="16">
        <v>1936.1279999999999</v>
      </c>
      <c r="G62" s="16">
        <v>2081.3180000000002</v>
      </c>
      <c r="H62" s="16">
        <v>4017.4459999999999</v>
      </c>
      <c r="I62" s="12">
        <v>4298</v>
      </c>
      <c r="J62" s="12">
        <v>4637</v>
      </c>
      <c r="K62" s="12">
        <v>8935</v>
      </c>
      <c r="L62" s="12">
        <v>4740</v>
      </c>
      <c r="M62" s="12">
        <v>4591</v>
      </c>
      <c r="N62" s="12">
        <v>9330</v>
      </c>
      <c r="O62" s="12">
        <v>2058</v>
      </c>
      <c r="P62" s="12">
        <v>2104</v>
      </c>
      <c r="Q62" s="12">
        <v>4162</v>
      </c>
      <c r="R62" s="18">
        <v>4.4000000000000004</v>
      </c>
      <c r="S62" s="18">
        <v>4.5999999999999996</v>
      </c>
      <c r="T62" s="18">
        <v>4.5</v>
      </c>
      <c r="U62" s="12">
        <v>2161</v>
      </c>
      <c r="V62" s="12">
        <v>2443</v>
      </c>
      <c r="W62" s="12">
        <v>4604</v>
      </c>
      <c r="X62" s="53">
        <f t="shared" si="0"/>
        <v>0.51527700055959713</v>
      </c>
      <c r="Y62" s="53">
        <f t="shared" si="1"/>
        <v>997642.22853945161</v>
      </c>
      <c r="Z62" s="10">
        <v>32</v>
      </c>
      <c r="AA62" s="12">
        <v>1185</v>
      </c>
      <c r="AB62" s="10">
        <v>30.3</v>
      </c>
      <c r="AC62" s="12">
        <v>1123</v>
      </c>
      <c r="AD62" s="10">
        <v>26</v>
      </c>
      <c r="AE62" s="12">
        <v>961</v>
      </c>
      <c r="AF62" s="10">
        <v>11.7</v>
      </c>
      <c r="AG62" s="12">
        <v>432</v>
      </c>
      <c r="AH62" s="12">
        <v>3701</v>
      </c>
      <c r="AI62" s="54">
        <f t="shared" si="2"/>
        <v>80.386620330147693</v>
      </c>
      <c r="AJ62" s="37">
        <f t="shared" si="3"/>
        <v>801970.87050923333</v>
      </c>
    </row>
    <row r="63" spans="1:36" x14ac:dyDescent="0.3">
      <c r="A63" s="27" t="s">
        <v>46</v>
      </c>
      <c r="B63" s="3">
        <v>2013</v>
      </c>
      <c r="C63" s="12">
        <v>2099.636</v>
      </c>
      <c r="D63" s="16">
        <v>2186.6550000000002</v>
      </c>
      <c r="E63" s="16">
        <v>4286.2910000000002</v>
      </c>
      <c r="F63" s="16">
        <v>2081.0479999999998</v>
      </c>
      <c r="G63" s="16">
        <v>2167.2890000000002</v>
      </c>
      <c r="H63" s="16">
        <v>4248.3369999999995</v>
      </c>
      <c r="I63" s="12">
        <v>12395</v>
      </c>
      <c r="J63" s="12">
        <v>13042</v>
      </c>
      <c r="K63" s="12">
        <v>25438</v>
      </c>
      <c r="L63" s="12">
        <v>9922</v>
      </c>
      <c r="M63" s="12">
        <v>9683</v>
      </c>
      <c r="N63" s="12">
        <v>19604</v>
      </c>
      <c r="O63" s="12">
        <v>5289</v>
      </c>
      <c r="P63" s="12">
        <v>4044</v>
      </c>
      <c r="Q63" s="12">
        <v>9333</v>
      </c>
      <c r="R63" s="18">
        <v>4.9000000000000004</v>
      </c>
      <c r="S63" s="18">
        <v>5</v>
      </c>
      <c r="T63" s="18">
        <v>5</v>
      </c>
      <c r="U63" s="12">
        <v>6565</v>
      </c>
      <c r="V63" s="12">
        <v>6684</v>
      </c>
      <c r="W63" s="12">
        <v>13249</v>
      </c>
      <c r="X63" s="53">
        <f>W63/K63</f>
        <v>0.52083497130277534</v>
      </c>
      <c r="Y63" s="53">
        <f t="shared" si="1"/>
        <v>1083882.5753596979</v>
      </c>
      <c r="Z63" s="10">
        <v>29.6</v>
      </c>
      <c r="AA63" s="12">
        <v>2876</v>
      </c>
      <c r="AB63" s="10">
        <v>31.7</v>
      </c>
      <c r="AC63" s="12">
        <v>3077</v>
      </c>
      <c r="AD63" s="10">
        <v>27</v>
      </c>
      <c r="AE63" s="12">
        <v>2622</v>
      </c>
      <c r="AF63" s="10">
        <v>11.7</v>
      </c>
      <c r="AG63" s="12">
        <v>1135</v>
      </c>
      <c r="AH63" s="12">
        <v>9710</v>
      </c>
      <c r="AI63" s="54">
        <f t="shared" si="2"/>
        <v>73.288550079251266</v>
      </c>
      <c r="AJ63" s="37">
        <f t="shared" si="3"/>
        <v>794361.82404277055</v>
      </c>
    </row>
    <row r="64" spans="1:36" x14ac:dyDescent="0.3">
      <c r="A64" s="27" t="s">
        <v>46</v>
      </c>
      <c r="B64" s="3">
        <v>2016</v>
      </c>
      <c r="C64" s="12">
        <v>2318.61</v>
      </c>
      <c r="D64" s="16">
        <v>2295.2130000000002</v>
      </c>
      <c r="E64" s="16">
        <v>4613.8230000000003</v>
      </c>
      <c r="F64" s="16">
        <v>2305.0439999999999</v>
      </c>
      <c r="G64" s="16">
        <v>2281.7440000000001</v>
      </c>
      <c r="H64" s="16">
        <v>4586.7880000000005</v>
      </c>
      <c r="I64" s="12">
        <v>5984</v>
      </c>
      <c r="J64" s="12">
        <v>6499</v>
      </c>
      <c r="K64" s="12">
        <v>12483</v>
      </c>
      <c r="L64" s="12">
        <v>4324</v>
      </c>
      <c r="M64" s="12">
        <v>4334</v>
      </c>
      <c r="N64" s="12">
        <v>8658</v>
      </c>
      <c r="O64" s="12">
        <v>2382</v>
      </c>
      <c r="P64" s="12">
        <v>1836</v>
      </c>
      <c r="Q64" s="12">
        <v>4218</v>
      </c>
      <c r="R64" s="18">
        <v>5.4</v>
      </c>
      <c r="S64" s="18">
        <v>4.9000000000000004</v>
      </c>
      <c r="T64" s="18">
        <v>5.2</v>
      </c>
      <c r="U64" s="12">
        <v>3173</v>
      </c>
      <c r="V64" s="12">
        <v>3294</v>
      </c>
      <c r="W64" s="12">
        <v>6467</v>
      </c>
      <c r="X64" s="53">
        <f t="shared" si="0"/>
        <v>0.51806456781222465</v>
      </c>
      <c r="Y64" s="53">
        <f>(X64*F64)*1000</f>
        <v>1194161.6236481615</v>
      </c>
      <c r="Z64" s="10">
        <v>28.9</v>
      </c>
      <c r="AA64" s="12">
        <v>1275</v>
      </c>
      <c r="AB64" s="10">
        <v>30</v>
      </c>
      <c r="AC64" s="12">
        <v>1324</v>
      </c>
      <c r="AD64" s="10">
        <v>28.3</v>
      </c>
      <c r="AE64" s="12">
        <v>1248</v>
      </c>
      <c r="AF64" s="10">
        <v>12.9</v>
      </c>
      <c r="AG64" s="12">
        <v>569</v>
      </c>
      <c r="AH64" s="12">
        <v>4416</v>
      </c>
      <c r="AI64" s="54">
        <f t="shared" si="2"/>
        <v>68.285139941240146</v>
      </c>
      <c r="AJ64" s="37">
        <f t="shared" si="3"/>
        <v>815434.93583273259</v>
      </c>
    </row>
    <row r="65" spans="1:36" x14ac:dyDescent="0.3">
      <c r="A65" s="27" t="s">
        <v>47</v>
      </c>
      <c r="B65" s="3">
        <v>2004</v>
      </c>
      <c r="C65" s="12">
        <v>5022.4920000000002</v>
      </c>
      <c r="D65" s="16">
        <v>12780.504999999999</v>
      </c>
      <c r="E65" s="16">
        <v>17802.996999999999</v>
      </c>
      <c r="F65" s="16">
        <v>5022.402</v>
      </c>
      <c r="G65" s="16">
        <v>12780.59</v>
      </c>
      <c r="H65" s="16">
        <v>17802.991999999998</v>
      </c>
      <c r="I65" s="12">
        <v>4039</v>
      </c>
      <c r="J65" s="12">
        <v>4255</v>
      </c>
      <c r="K65" s="12">
        <v>8294</v>
      </c>
      <c r="L65" s="12">
        <v>14694</v>
      </c>
      <c r="M65" s="12">
        <v>14590</v>
      </c>
      <c r="N65" s="12">
        <v>29293</v>
      </c>
      <c r="O65" s="12">
        <v>5239</v>
      </c>
      <c r="P65" s="12">
        <v>3181</v>
      </c>
      <c r="Q65" s="12">
        <v>8420</v>
      </c>
      <c r="R65" s="18">
        <v>4.4000000000000004</v>
      </c>
      <c r="S65" s="18">
        <v>4.7</v>
      </c>
      <c r="T65" s="18">
        <v>4.5999999999999996</v>
      </c>
      <c r="U65" s="12">
        <v>2049</v>
      </c>
      <c r="V65" s="12">
        <v>2043</v>
      </c>
      <c r="W65" s="12">
        <v>4092</v>
      </c>
      <c r="X65" s="53">
        <f t="shared" si="0"/>
        <v>0.49336870026525198</v>
      </c>
      <c r="Y65" s="53">
        <f t="shared" si="1"/>
        <v>2477895.9469496021</v>
      </c>
      <c r="Z65" s="10">
        <v>29.3</v>
      </c>
      <c r="AA65" s="12">
        <v>1114</v>
      </c>
      <c r="AB65" s="10">
        <v>29.5</v>
      </c>
      <c r="AC65" s="12">
        <v>1120</v>
      </c>
      <c r="AD65" s="10">
        <v>28.6</v>
      </c>
      <c r="AE65" s="12">
        <v>1087</v>
      </c>
      <c r="AF65" s="10">
        <v>12.7</v>
      </c>
      <c r="AG65" s="12">
        <v>482</v>
      </c>
      <c r="AH65" s="12">
        <v>3803</v>
      </c>
      <c r="AI65" s="54">
        <f t="shared" si="2"/>
        <v>92.937438905180841</v>
      </c>
      <c r="AJ65" s="37">
        <f t="shared" si="3"/>
        <v>2302893.0318302386</v>
      </c>
    </row>
    <row r="66" spans="1:36" x14ac:dyDescent="0.3">
      <c r="A66" s="27" t="s">
        <v>47</v>
      </c>
      <c r="B66" s="3">
        <v>2009</v>
      </c>
      <c r="C66" s="12">
        <v>6438.2709999999988</v>
      </c>
      <c r="D66" s="16">
        <v>14130.85</v>
      </c>
      <c r="E66" s="16">
        <v>20569.120999999999</v>
      </c>
      <c r="F66" s="16">
        <v>6438.3389999999999</v>
      </c>
      <c r="G66" s="16">
        <v>14130.776</v>
      </c>
      <c r="H66" s="16">
        <v>20569.114999999998</v>
      </c>
      <c r="I66" s="12">
        <v>5570</v>
      </c>
      <c r="J66" s="12">
        <v>6012</v>
      </c>
      <c r="K66" s="12">
        <v>11582</v>
      </c>
      <c r="L66" s="12">
        <v>35209</v>
      </c>
      <c r="M66" s="12">
        <v>35075</v>
      </c>
      <c r="N66" s="12">
        <v>70285</v>
      </c>
      <c r="O66" s="12">
        <v>2727</v>
      </c>
      <c r="P66" s="12">
        <v>15130</v>
      </c>
      <c r="Q66" s="12">
        <v>17857</v>
      </c>
      <c r="R66" s="18">
        <v>4.4000000000000004</v>
      </c>
      <c r="S66" s="18">
        <v>4.8</v>
      </c>
      <c r="T66" s="18">
        <v>4.7</v>
      </c>
      <c r="U66" s="12">
        <v>2699</v>
      </c>
      <c r="V66" s="12">
        <v>2675</v>
      </c>
      <c r="W66" s="12">
        <v>5374</v>
      </c>
      <c r="X66" s="53">
        <f t="shared" si="0"/>
        <v>0.46399585563805906</v>
      </c>
      <c r="Y66" s="53">
        <f t="shared" si="1"/>
        <v>2987362.6131928856</v>
      </c>
      <c r="Z66" s="10">
        <v>27.1</v>
      </c>
      <c r="AA66" s="12">
        <v>1282</v>
      </c>
      <c r="AB66" s="10">
        <v>30</v>
      </c>
      <c r="AC66" s="12">
        <v>1416</v>
      </c>
      <c r="AD66" s="10">
        <v>28.5</v>
      </c>
      <c r="AE66" s="12">
        <v>1347</v>
      </c>
      <c r="AF66" s="10">
        <v>14.3</v>
      </c>
      <c r="AG66" s="12">
        <v>677</v>
      </c>
      <c r="AH66" s="12">
        <v>4722</v>
      </c>
      <c r="AI66" s="54">
        <f t="shared" si="2"/>
        <v>87.867510234462216</v>
      </c>
      <c r="AJ66" s="37">
        <f t="shared" si="3"/>
        <v>2624921.1498877569</v>
      </c>
    </row>
    <row r="67" spans="1:36" x14ac:dyDescent="0.3">
      <c r="A67" s="27" t="s">
        <v>47</v>
      </c>
      <c r="B67" s="3">
        <v>2011</v>
      </c>
      <c r="C67" s="12">
        <v>7084.1350000000002</v>
      </c>
      <c r="D67" s="16">
        <v>14659.814</v>
      </c>
      <c r="E67" s="16">
        <v>21743.949000000001</v>
      </c>
      <c r="F67" s="16">
        <v>7084.1850000000004</v>
      </c>
      <c r="G67" s="16">
        <v>14659.785</v>
      </c>
      <c r="H67" s="16">
        <v>21743.97</v>
      </c>
      <c r="I67" s="12">
        <v>1587</v>
      </c>
      <c r="J67" s="12">
        <v>1747</v>
      </c>
      <c r="K67" s="12">
        <v>3334</v>
      </c>
      <c r="L67" s="12">
        <v>17811</v>
      </c>
      <c r="M67" s="12">
        <v>17875</v>
      </c>
      <c r="N67" s="12">
        <v>35687</v>
      </c>
      <c r="O67" s="12">
        <v>751</v>
      </c>
      <c r="P67" s="12">
        <v>7343</v>
      </c>
      <c r="Q67" s="12">
        <v>8094</v>
      </c>
      <c r="R67" s="18">
        <v>4.5999999999999996</v>
      </c>
      <c r="S67" s="18">
        <v>5</v>
      </c>
      <c r="T67" s="18">
        <v>4.9000000000000004</v>
      </c>
      <c r="U67" s="12">
        <v>817</v>
      </c>
      <c r="V67" s="12">
        <v>818</v>
      </c>
      <c r="W67" s="12">
        <v>1635</v>
      </c>
      <c r="X67" s="53">
        <f t="shared" si="0"/>
        <v>0.49040191961607676</v>
      </c>
      <c r="Y67" s="53">
        <f t="shared" si="1"/>
        <v>3474097.9229154168</v>
      </c>
      <c r="Z67" s="10">
        <v>26.3</v>
      </c>
      <c r="AA67" s="12">
        <v>359</v>
      </c>
      <c r="AB67" s="10">
        <v>28.5</v>
      </c>
      <c r="AC67" s="12">
        <v>389</v>
      </c>
      <c r="AD67" s="10">
        <v>31.3</v>
      </c>
      <c r="AE67" s="12">
        <v>427</v>
      </c>
      <c r="AF67" s="10">
        <v>13.9</v>
      </c>
      <c r="AG67" s="12">
        <v>189</v>
      </c>
      <c r="AH67" s="12">
        <v>1364</v>
      </c>
      <c r="AI67" s="54">
        <f t="shared" si="2"/>
        <v>83.425076452599384</v>
      </c>
      <c r="AJ67" s="37">
        <f t="shared" si="3"/>
        <v>2898268.848230354</v>
      </c>
    </row>
    <row r="68" spans="1:36" x14ac:dyDescent="0.3">
      <c r="A68" s="27" t="s">
        <v>47</v>
      </c>
      <c r="B68" s="3">
        <v>2013</v>
      </c>
      <c r="C68" s="12">
        <v>7778.8420000000006</v>
      </c>
      <c r="D68" s="16">
        <v>15182.304</v>
      </c>
      <c r="E68" s="16">
        <v>22961.146000000001</v>
      </c>
      <c r="F68" s="16">
        <v>7778.8149999999996</v>
      </c>
      <c r="G68" s="16">
        <v>15182.444</v>
      </c>
      <c r="H68" s="16">
        <v>22961.258999999998</v>
      </c>
      <c r="I68" s="12">
        <v>1531</v>
      </c>
      <c r="J68" s="12">
        <v>1647</v>
      </c>
      <c r="K68" s="12">
        <v>3178</v>
      </c>
      <c r="L68" s="12">
        <v>17344</v>
      </c>
      <c r="M68" s="12">
        <v>17836</v>
      </c>
      <c r="N68" s="12">
        <v>35180</v>
      </c>
      <c r="O68" s="12">
        <v>785</v>
      </c>
      <c r="P68" s="12">
        <v>7789</v>
      </c>
      <c r="Q68" s="12">
        <v>8574</v>
      </c>
      <c r="R68" s="18">
        <v>4.0999999999999996</v>
      </c>
      <c r="S68" s="18">
        <v>4.5999999999999996</v>
      </c>
      <c r="T68" s="18">
        <v>4.5999999999999996</v>
      </c>
      <c r="U68" s="12">
        <v>751</v>
      </c>
      <c r="V68" s="12">
        <v>745</v>
      </c>
      <c r="W68" s="12">
        <v>1496</v>
      </c>
      <c r="X68" s="53">
        <f t="shared" si="0"/>
        <v>0.47073631214600375</v>
      </c>
      <c r="Y68" s="53">
        <f t="shared" si="1"/>
        <v>3661770.6859660163</v>
      </c>
      <c r="Z68" s="10">
        <v>26.4</v>
      </c>
      <c r="AA68" s="12">
        <v>326</v>
      </c>
      <c r="AB68" s="10">
        <v>27.3</v>
      </c>
      <c r="AC68" s="12">
        <v>337</v>
      </c>
      <c r="AD68" s="10">
        <v>31</v>
      </c>
      <c r="AE68" s="12">
        <v>383</v>
      </c>
      <c r="AF68" s="10">
        <v>15.4</v>
      </c>
      <c r="AG68" s="12">
        <v>190</v>
      </c>
      <c r="AH68" s="12">
        <v>1236</v>
      </c>
      <c r="AI68" s="54">
        <f t="shared" si="2"/>
        <v>82.620320855614978</v>
      </c>
      <c r="AJ68" s="37">
        <f t="shared" si="3"/>
        <v>3025366.6897419761</v>
      </c>
    </row>
    <row r="69" spans="1:36" x14ac:dyDescent="0.3">
      <c r="A69" s="27" t="s">
        <v>47</v>
      </c>
      <c r="B69" s="3">
        <v>2016</v>
      </c>
      <c r="C69" s="12">
        <v>8926.2459999999992</v>
      </c>
      <c r="D69" s="16">
        <v>15968.305</v>
      </c>
      <c r="E69" s="16">
        <v>24894.550999999999</v>
      </c>
      <c r="F69" s="16">
        <v>8926.125</v>
      </c>
      <c r="G69" s="16">
        <v>15968.245000000001</v>
      </c>
      <c r="H69" s="16">
        <v>24894.370000000003</v>
      </c>
      <c r="I69" s="12">
        <v>2304</v>
      </c>
      <c r="J69" s="12">
        <v>2602</v>
      </c>
      <c r="K69" s="12">
        <v>4906</v>
      </c>
      <c r="L69" s="12">
        <v>20662</v>
      </c>
      <c r="M69" s="12">
        <v>21077</v>
      </c>
      <c r="N69" s="12">
        <v>41740</v>
      </c>
      <c r="O69" s="12">
        <v>1262</v>
      </c>
      <c r="P69" s="12">
        <v>10022</v>
      </c>
      <c r="Q69" s="12">
        <v>11284</v>
      </c>
      <c r="R69" s="18">
        <v>4</v>
      </c>
      <c r="S69" s="18">
        <v>4.3</v>
      </c>
      <c r="T69" s="18">
        <v>4.2</v>
      </c>
      <c r="U69" s="12">
        <v>1124</v>
      </c>
      <c r="V69" s="12">
        <v>1198</v>
      </c>
      <c r="W69" s="12">
        <v>2322</v>
      </c>
      <c r="X69" s="53">
        <f t="shared" si="0"/>
        <v>0.47329800244598452</v>
      </c>
      <c r="Y69" s="53">
        <f t="shared" si="1"/>
        <v>4224717.1320831636</v>
      </c>
      <c r="Z69" s="10">
        <v>29.7</v>
      </c>
      <c r="AA69" s="12">
        <v>463</v>
      </c>
      <c r="AB69" s="10">
        <v>26.9</v>
      </c>
      <c r="AC69" s="12">
        <v>420</v>
      </c>
      <c r="AD69" s="10">
        <v>27.5</v>
      </c>
      <c r="AE69" s="12">
        <v>429</v>
      </c>
      <c r="AF69" s="10">
        <v>15.8</v>
      </c>
      <c r="AG69" s="12">
        <v>247</v>
      </c>
      <c r="AH69" s="12">
        <v>1559</v>
      </c>
      <c r="AI69" s="54">
        <f t="shared" ref="AI69:AI131" si="4">(AH69/W69)*100</f>
        <v>67.140396210163658</v>
      </c>
      <c r="AJ69" s="37">
        <f t="shared" si="3"/>
        <v>2836491.8212392991</v>
      </c>
    </row>
    <row r="70" spans="1:36" x14ac:dyDescent="0.3">
      <c r="A70" s="27" t="s">
        <v>48</v>
      </c>
      <c r="B70" s="3">
        <v>2000</v>
      </c>
      <c r="C70" s="12">
        <v>1662.0500000000011</v>
      </c>
      <c r="D70" s="16">
        <v>9714.1219999999994</v>
      </c>
      <c r="E70" s="16">
        <v>11376.172</v>
      </c>
      <c r="F70" s="16">
        <v>1628.8330000000001</v>
      </c>
      <c r="G70" s="16">
        <v>9519.9179999999997</v>
      </c>
      <c r="H70" s="16">
        <v>11148.751</v>
      </c>
      <c r="I70" s="12">
        <v>4483</v>
      </c>
      <c r="J70" s="12">
        <v>4326</v>
      </c>
      <c r="K70" s="12">
        <v>8809</v>
      </c>
      <c r="L70" s="12">
        <v>25507</v>
      </c>
      <c r="M70" s="12">
        <v>27409</v>
      </c>
      <c r="N70" s="12">
        <v>52917</v>
      </c>
      <c r="O70" s="12">
        <v>2680</v>
      </c>
      <c r="P70" s="12">
        <v>11533</v>
      </c>
      <c r="Q70" s="12">
        <v>14213</v>
      </c>
      <c r="R70" s="18">
        <v>4.5</v>
      </c>
      <c r="S70" s="18">
        <v>4.4000000000000004</v>
      </c>
      <c r="T70" s="18">
        <v>4.4000000000000004</v>
      </c>
      <c r="U70" s="12">
        <v>2197</v>
      </c>
      <c r="V70" s="12">
        <v>2254</v>
      </c>
      <c r="W70" s="12">
        <v>4451</v>
      </c>
      <c r="X70" s="53">
        <f t="shared" ref="X70:X75" si="5">W70/K70</f>
        <v>0.50527869224656596</v>
      </c>
      <c r="Y70" s="53">
        <f t="shared" ref="Y70:Y75" si="6">(X70*F70)*1000</f>
        <v>823014.60812805081</v>
      </c>
      <c r="Z70" s="10">
        <v>36</v>
      </c>
      <c r="AA70" s="12">
        <v>900</v>
      </c>
      <c r="AB70" s="10">
        <v>29.3</v>
      </c>
      <c r="AC70" s="12">
        <v>732</v>
      </c>
      <c r="AD70" s="10">
        <v>23</v>
      </c>
      <c r="AE70" s="12">
        <v>576</v>
      </c>
      <c r="AF70" s="10">
        <v>11.8</v>
      </c>
      <c r="AG70" s="12">
        <v>294</v>
      </c>
      <c r="AH70" s="12">
        <v>2502</v>
      </c>
      <c r="AI70" s="54">
        <f t="shared" si="4"/>
        <v>56.212087171422155</v>
      </c>
      <c r="AJ70" s="37">
        <f t="shared" ref="AJ70:AJ133" si="7">(AI70/100)*Y70</f>
        <v>462633.68895447836</v>
      </c>
    </row>
    <row r="71" spans="1:36" x14ac:dyDescent="0.3">
      <c r="A71" s="27" t="s">
        <v>48</v>
      </c>
      <c r="B71" s="3">
        <v>2004</v>
      </c>
      <c r="C71" s="12">
        <v>1896.8810000000012</v>
      </c>
      <c r="D71" s="16">
        <v>10779.156999999999</v>
      </c>
      <c r="E71" s="16">
        <v>12676.038</v>
      </c>
      <c r="F71" s="16">
        <v>1840.847</v>
      </c>
      <c r="G71" s="16">
        <v>10460.99</v>
      </c>
      <c r="H71" s="16">
        <v>12301.837</v>
      </c>
      <c r="I71" s="12">
        <v>4880</v>
      </c>
      <c r="J71" s="12">
        <v>4496</v>
      </c>
      <c r="K71" s="12">
        <v>9376</v>
      </c>
      <c r="L71" s="12">
        <v>23843</v>
      </c>
      <c r="M71" s="12">
        <v>25667</v>
      </c>
      <c r="N71" s="12">
        <v>49510</v>
      </c>
      <c r="O71" s="12">
        <v>2262</v>
      </c>
      <c r="P71" s="12">
        <v>11402</v>
      </c>
      <c r="Q71" s="12">
        <v>13664</v>
      </c>
      <c r="R71" s="18">
        <v>4.2</v>
      </c>
      <c r="S71" s="18">
        <v>4.4000000000000004</v>
      </c>
      <c r="T71" s="18">
        <v>4.4000000000000004</v>
      </c>
      <c r="U71" s="12">
        <v>2280</v>
      </c>
      <c r="V71" s="12">
        <v>2328</v>
      </c>
      <c r="W71" s="12">
        <v>4608</v>
      </c>
      <c r="X71" s="53">
        <f t="shared" si="5"/>
        <v>0.49146757679180886</v>
      </c>
      <c r="Y71" s="53">
        <f t="shared" si="6"/>
        <v>904716.61433447094</v>
      </c>
      <c r="Z71" s="10">
        <v>33.1</v>
      </c>
      <c r="AA71" s="12">
        <v>1055</v>
      </c>
      <c r="AB71" s="10">
        <v>27.4</v>
      </c>
      <c r="AC71" s="12">
        <v>875</v>
      </c>
      <c r="AD71" s="10">
        <v>27.9</v>
      </c>
      <c r="AE71" s="12">
        <v>890</v>
      </c>
      <c r="AF71" s="10">
        <v>11.6</v>
      </c>
      <c r="AG71" s="12">
        <v>369</v>
      </c>
      <c r="AH71" s="12">
        <v>3189</v>
      </c>
      <c r="AI71" s="54">
        <f t="shared" si="4"/>
        <v>69.205729166666657</v>
      </c>
      <c r="AJ71" s="37">
        <f t="shared" si="7"/>
        <v>626115.72984215</v>
      </c>
    </row>
    <row r="72" spans="1:36" x14ac:dyDescent="0.3">
      <c r="A72" s="27" t="s">
        <v>48</v>
      </c>
      <c r="B72" s="3">
        <v>2010</v>
      </c>
      <c r="C72" s="12">
        <v>2357.5810000000001</v>
      </c>
      <c r="D72" s="16">
        <v>12809.513999999999</v>
      </c>
      <c r="E72" s="16">
        <v>15167.094999999999</v>
      </c>
      <c r="F72" s="16">
        <v>2260.0369999999998</v>
      </c>
      <c r="G72" s="16">
        <v>12279.572</v>
      </c>
      <c r="H72" s="16">
        <v>14539.609</v>
      </c>
      <c r="I72" s="12">
        <v>9079</v>
      </c>
      <c r="J72" s="12">
        <v>8817</v>
      </c>
      <c r="K72" s="12">
        <v>17896</v>
      </c>
      <c r="L72" s="12">
        <v>46080</v>
      </c>
      <c r="M72" s="12">
        <v>49597</v>
      </c>
      <c r="N72" s="12">
        <v>95677</v>
      </c>
      <c r="O72" s="12">
        <v>4116</v>
      </c>
      <c r="P72" s="12">
        <v>20709</v>
      </c>
      <c r="Q72" s="12">
        <v>24825</v>
      </c>
      <c r="R72" s="18">
        <v>4.4000000000000004</v>
      </c>
      <c r="S72" s="18">
        <v>4.7</v>
      </c>
      <c r="T72" s="18">
        <v>4.5999999999999996</v>
      </c>
      <c r="U72" s="12">
        <v>4516</v>
      </c>
      <c r="V72" s="12">
        <v>4601</v>
      </c>
      <c r="W72" s="12">
        <v>9117</v>
      </c>
      <c r="X72" s="53">
        <f t="shared" si="5"/>
        <v>0.50944345105051403</v>
      </c>
      <c r="Y72" s="53">
        <f t="shared" si="6"/>
        <v>1151361.0487818506</v>
      </c>
      <c r="Z72" s="10">
        <v>31.3</v>
      </c>
      <c r="AA72" s="12">
        <v>2154</v>
      </c>
      <c r="AB72" s="10">
        <v>31.3</v>
      </c>
      <c r="AC72" s="12">
        <v>2157</v>
      </c>
      <c r="AD72" s="10">
        <v>24.1</v>
      </c>
      <c r="AE72" s="12">
        <v>1657</v>
      </c>
      <c r="AF72" s="10">
        <v>13.3</v>
      </c>
      <c r="AG72" s="12">
        <v>919</v>
      </c>
      <c r="AH72" s="12">
        <v>6887</v>
      </c>
      <c r="AI72" s="54">
        <f t="shared" si="4"/>
        <v>75.540199627070308</v>
      </c>
      <c r="AJ72" s="37">
        <f t="shared" si="7"/>
        <v>869740.43467814021</v>
      </c>
    </row>
    <row r="73" spans="1:36" x14ac:dyDescent="0.3">
      <c r="A73" s="27" t="s">
        <v>48</v>
      </c>
      <c r="B73" s="3">
        <v>2012</v>
      </c>
      <c r="C73" s="12">
        <v>2545.3630000000012</v>
      </c>
      <c r="D73" s="16">
        <v>13551.941999999999</v>
      </c>
      <c r="E73" s="16">
        <v>16097.305</v>
      </c>
      <c r="F73" s="16">
        <v>2434.4169999999999</v>
      </c>
      <c r="G73" s="16">
        <v>12961.593000000001</v>
      </c>
      <c r="H73" s="16">
        <v>15396.01</v>
      </c>
      <c r="I73" s="12">
        <v>1017</v>
      </c>
      <c r="J73" s="12">
        <v>1009</v>
      </c>
      <c r="K73" s="12">
        <v>2027</v>
      </c>
      <c r="L73" s="12">
        <v>5732</v>
      </c>
      <c r="M73" s="12">
        <v>6329</v>
      </c>
      <c r="N73" s="12">
        <v>12061</v>
      </c>
      <c r="O73" s="12">
        <v>502</v>
      </c>
      <c r="P73" s="12">
        <v>2902</v>
      </c>
      <c r="Q73" s="12">
        <v>3404</v>
      </c>
      <c r="R73" s="18">
        <v>4.0999999999999996</v>
      </c>
      <c r="S73" s="18">
        <v>4.2</v>
      </c>
      <c r="T73" s="18">
        <v>4.2</v>
      </c>
      <c r="U73" s="12">
        <v>485</v>
      </c>
      <c r="V73" s="12">
        <v>493</v>
      </c>
      <c r="W73" s="12">
        <v>978</v>
      </c>
      <c r="X73" s="53">
        <f t="shared" si="5"/>
        <v>0.48248643315244205</v>
      </c>
      <c r="Y73" s="53">
        <f t="shared" si="6"/>
        <v>1174573.1751356684</v>
      </c>
      <c r="Z73" s="10">
        <v>35.299999999999997</v>
      </c>
      <c r="AA73" s="12">
        <v>252</v>
      </c>
      <c r="AB73" s="10">
        <v>29.7</v>
      </c>
      <c r="AC73" s="12">
        <v>212</v>
      </c>
      <c r="AD73" s="10">
        <v>24.9</v>
      </c>
      <c r="AE73" s="12">
        <v>178</v>
      </c>
      <c r="AF73" s="10">
        <v>10.1</v>
      </c>
      <c r="AG73" s="12">
        <v>72</v>
      </c>
      <c r="AH73" s="12">
        <v>714</v>
      </c>
      <c r="AI73" s="54">
        <f t="shared" si="4"/>
        <v>73.00613496932516</v>
      </c>
      <c r="AJ73" s="37">
        <f t="shared" si="7"/>
        <v>857510.47755303408</v>
      </c>
    </row>
    <row r="74" spans="1:36" x14ac:dyDescent="0.3">
      <c r="A74" s="27" t="s">
        <v>48</v>
      </c>
      <c r="B74" s="3">
        <v>2014</v>
      </c>
      <c r="C74" s="12">
        <v>2753.6149999999998</v>
      </c>
      <c r="D74" s="16">
        <v>14315.223</v>
      </c>
      <c r="E74" s="16">
        <v>17068.838</v>
      </c>
      <c r="F74" s="16">
        <v>2627.83</v>
      </c>
      <c r="G74" s="16">
        <v>13661.72</v>
      </c>
      <c r="H74" s="16">
        <v>16289.55</v>
      </c>
      <c r="I74" s="12">
        <v>1189</v>
      </c>
      <c r="J74" s="12">
        <v>1173</v>
      </c>
      <c r="K74" s="12">
        <v>2363</v>
      </c>
      <c r="L74" s="12">
        <v>5665</v>
      </c>
      <c r="M74" s="12">
        <v>5951</v>
      </c>
      <c r="N74" s="12">
        <v>11617</v>
      </c>
      <c r="O74" s="12">
        <v>591</v>
      </c>
      <c r="P74" s="12">
        <v>2814</v>
      </c>
      <c r="Q74" s="12">
        <v>3405</v>
      </c>
      <c r="R74" s="18">
        <v>4</v>
      </c>
      <c r="S74" s="18">
        <v>4.0999999999999996</v>
      </c>
      <c r="T74" s="18">
        <v>4.0999999999999996</v>
      </c>
      <c r="U74" s="12">
        <v>537</v>
      </c>
      <c r="V74" s="12">
        <v>584</v>
      </c>
      <c r="W74" s="12">
        <v>1121</v>
      </c>
      <c r="X74" s="53">
        <f t="shared" si="5"/>
        <v>0.47439695302581464</v>
      </c>
      <c r="Y74" s="53">
        <f t="shared" si="6"/>
        <v>1246634.5450698263</v>
      </c>
      <c r="Z74" s="10">
        <v>33.5</v>
      </c>
      <c r="AA74" s="12">
        <v>239</v>
      </c>
      <c r="AB74" s="10">
        <v>30</v>
      </c>
      <c r="AC74" s="12">
        <v>214</v>
      </c>
      <c r="AD74" s="10">
        <v>27.5</v>
      </c>
      <c r="AE74" s="12">
        <v>196</v>
      </c>
      <c r="AF74" s="10">
        <v>9</v>
      </c>
      <c r="AG74" s="12">
        <v>64</v>
      </c>
      <c r="AH74" s="12">
        <v>713</v>
      </c>
      <c r="AI74" s="54">
        <f t="shared" si="4"/>
        <v>63.603925066904551</v>
      </c>
      <c r="AJ74" s="37">
        <f t="shared" si="7"/>
        <v>792908.50190435885</v>
      </c>
    </row>
    <row r="75" spans="1:36" x14ac:dyDescent="0.3">
      <c r="A75" s="27" t="s">
        <v>48</v>
      </c>
      <c r="B75" s="3">
        <v>2016</v>
      </c>
      <c r="C75" s="12">
        <v>2986.2759999999998</v>
      </c>
      <c r="D75" s="16">
        <v>15105.299000000001</v>
      </c>
      <c r="E75" s="16">
        <v>18091.575000000001</v>
      </c>
      <c r="F75" s="16">
        <v>2839.8989999999999</v>
      </c>
      <c r="G75" s="16">
        <v>14365.353999999999</v>
      </c>
      <c r="H75" s="16">
        <v>17205.253000000001</v>
      </c>
      <c r="I75" s="12">
        <v>8431</v>
      </c>
      <c r="J75" s="12">
        <v>8697</v>
      </c>
      <c r="K75" s="12">
        <v>17128</v>
      </c>
      <c r="L75" s="12">
        <v>47927</v>
      </c>
      <c r="M75" s="12">
        <v>52122</v>
      </c>
      <c r="N75" s="12">
        <v>100049</v>
      </c>
      <c r="O75" s="12">
        <v>4042</v>
      </c>
      <c r="P75" s="12">
        <v>22319</v>
      </c>
      <c r="Q75" s="12">
        <v>26361</v>
      </c>
      <c r="R75" s="18">
        <v>4.3</v>
      </c>
      <c r="S75" s="18">
        <v>4.5</v>
      </c>
      <c r="T75" s="18">
        <v>4.5</v>
      </c>
      <c r="U75" s="12">
        <v>4035</v>
      </c>
      <c r="V75" s="12">
        <v>4041</v>
      </c>
      <c r="W75" s="12">
        <v>8076</v>
      </c>
      <c r="X75" s="53">
        <f t="shared" si="5"/>
        <v>0.4715086408220458</v>
      </c>
      <c r="Y75" s="53">
        <f t="shared" si="6"/>
        <v>1339036.9175618871</v>
      </c>
      <c r="Z75" s="10">
        <v>29.9</v>
      </c>
      <c r="AA75" s="12">
        <v>941</v>
      </c>
      <c r="AB75" s="10">
        <v>31.1</v>
      </c>
      <c r="AC75" s="12">
        <v>978</v>
      </c>
      <c r="AD75" s="10">
        <v>26.8</v>
      </c>
      <c r="AE75" s="12">
        <v>844</v>
      </c>
      <c r="AF75" s="10">
        <v>12.1</v>
      </c>
      <c r="AG75" s="12">
        <v>382</v>
      </c>
      <c r="AH75" s="12">
        <v>3145</v>
      </c>
      <c r="AI75" s="54">
        <f t="shared" si="4"/>
        <v>38.942545814759782</v>
      </c>
      <c r="AJ75" s="37">
        <f t="shared" si="7"/>
        <v>521455.06509808503</v>
      </c>
    </row>
    <row r="76" spans="1:36" x14ac:dyDescent="0.3">
      <c r="A76" s="27" t="s">
        <v>48</v>
      </c>
      <c r="B76" s="3">
        <v>2017</v>
      </c>
      <c r="C76" s="12">
        <v>3112.59</v>
      </c>
      <c r="D76" s="16">
        <v>15509.513999999999</v>
      </c>
      <c r="E76" s="16">
        <v>18622.103999999999</v>
      </c>
      <c r="F76" s="16">
        <v>2953.3960000000002</v>
      </c>
      <c r="G76" s="16">
        <v>14716.797</v>
      </c>
      <c r="H76" s="16">
        <v>17670.192999999999</v>
      </c>
      <c r="I76" s="12">
        <v>1257</v>
      </c>
      <c r="J76" s="12">
        <v>1393</v>
      </c>
      <c r="K76" s="12">
        <v>2650</v>
      </c>
      <c r="L76" s="12">
        <v>6642</v>
      </c>
      <c r="M76" s="12">
        <v>7067</v>
      </c>
      <c r="N76" s="12">
        <v>13709</v>
      </c>
      <c r="O76" s="12">
        <v>644</v>
      </c>
      <c r="P76" s="12">
        <v>3085</v>
      </c>
      <c r="Q76" s="12">
        <v>3729</v>
      </c>
      <c r="R76" s="18">
        <v>4.2</v>
      </c>
      <c r="S76" s="18">
        <v>4.5</v>
      </c>
      <c r="T76" s="18">
        <v>4.5</v>
      </c>
      <c r="U76" s="12">
        <v>612</v>
      </c>
      <c r="V76" s="12">
        <v>659</v>
      </c>
      <c r="W76" s="12">
        <v>1271</v>
      </c>
      <c r="X76" s="53">
        <f>W76/K76</f>
        <v>0.47962264150943396</v>
      </c>
      <c r="Y76" s="53">
        <f>(X76*F76)*1000</f>
        <v>1416515.5909433963</v>
      </c>
      <c r="Z76" s="10">
        <v>31.5</v>
      </c>
      <c r="AA76" s="12">
        <v>247</v>
      </c>
      <c r="AB76" s="10">
        <v>28.1</v>
      </c>
      <c r="AC76" s="12">
        <v>220</v>
      </c>
      <c r="AD76" s="10">
        <v>27.9</v>
      </c>
      <c r="AE76" s="12">
        <v>219</v>
      </c>
      <c r="AF76" s="10">
        <v>12.5</v>
      </c>
      <c r="AG76" s="12">
        <v>98</v>
      </c>
      <c r="AH76" s="12">
        <v>784</v>
      </c>
      <c r="AI76" s="54">
        <f t="shared" si="4"/>
        <v>61.683713611329658</v>
      </c>
      <c r="AJ76" s="37">
        <f t="shared" si="7"/>
        <v>873759.42037735856</v>
      </c>
    </row>
    <row r="77" spans="1:36" x14ac:dyDescent="0.3">
      <c r="A77" s="27" t="s">
        <v>49</v>
      </c>
      <c r="B77" s="3">
        <v>2006</v>
      </c>
      <c r="C77" s="12">
        <v>4342.6460000000006</v>
      </c>
      <c r="D77" s="16">
        <v>8884.4179999999997</v>
      </c>
      <c r="E77" s="16">
        <v>13227.064</v>
      </c>
      <c r="F77" s="16">
        <v>4334.933</v>
      </c>
      <c r="G77" s="16">
        <v>8868.4449999999997</v>
      </c>
      <c r="H77" s="16">
        <v>13203.378000000001</v>
      </c>
      <c r="I77" s="12">
        <v>10685</v>
      </c>
      <c r="J77" s="12">
        <v>10925</v>
      </c>
      <c r="K77" s="12">
        <v>21610</v>
      </c>
      <c r="L77" s="12">
        <v>24156</v>
      </c>
      <c r="M77" s="12">
        <v>25431</v>
      </c>
      <c r="N77" s="12">
        <v>49587</v>
      </c>
      <c r="O77" s="12">
        <v>3960</v>
      </c>
      <c r="P77" s="12">
        <v>9038</v>
      </c>
      <c r="Q77" s="12">
        <v>12998</v>
      </c>
      <c r="R77" s="18">
        <v>5.6</v>
      </c>
      <c r="S77" s="18">
        <v>5.7</v>
      </c>
      <c r="T77" s="18">
        <v>5.7</v>
      </c>
      <c r="U77" s="12">
        <v>5703</v>
      </c>
      <c r="V77" s="12">
        <v>5928</v>
      </c>
      <c r="W77" s="12">
        <v>11631</v>
      </c>
      <c r="X77" s="53">
        <f t="shared" ref="X77:X85" si="8">W77/K77</f>
        <v>0.53822304488662653</v>
      </c>
      <c r="Y77" s="53">
        <f t="shared" ref="Y77:Y90" si="9">(X77*F77)*1000</f>
        <v>2333160.8386395187</v>
      </c>
      <c r="Z77" s="10">
        <v>34.5</v>
      </c>
      <c r="AA77" s="12">
        <v>3020</v>
      </c>
      <c r="AB77" s="10">
        <v>28.1</v>
      </c>
      <c r="AC77" s="12">
        <v>2464</v>
      </c>
      <c r="AD77" s="10">
        <v>25.3</v>
      </c>
      <c r="AE77" s="12">
        <v>2215</v>
      </c>
      <c r="AF77" s="10">
        <v>12.1</v>
      </c>
      <c r="AG77" s="12">
        <v>1055</v>
      </c>
      <c r="AH77" s="12">
        <v>8754</v>
      </c>
      <c r="AI77" s="54">
        <f t="shared" si="4"/>
        <v>75.264379675006438</v>
      </c>
      <c r="AJ77" s="37">
        <f t="shared" si="7"/>
        <v>1756039.0320222117</v>
      </c>
    </row>
    <row r="78" spans="1:36" x14ac:dyDescent="0.3">
      <c r="A78" s="27" t="s">
        <v>49</v>
      </c>
      <c r="B78" s="3">
        <v>2013</v>
      </c>
      <c r="C78" s="12">
        <v>6327.1989999999987</v>
      </c>
      <c r="D78" s="16">
        <v>10150.619000000001</v>
      </c>
      <c r="E78" s="16">
        <v>16477.817999999999</v>
      </c>
      <c r="F78" s="16">
        <v>6316.415</v>
      </c>
      <c r="G78" s="16">
        <v>10133.439</v>
      </c>
      <c r="H78" s="16">
        <v>16449.853999999999</v>
      </c>
      <c r="I78" s="12">
        <v>5822</v>
      </c>
      <c r="J78" s="12">
        <v>6249</v>
      </c>
      <c r="K78" s="12">
        <v>12071</v>
      </c>
      <c r="L78" s="12">
        <v>21749</v>
      </c>
      <c r="M78" s="12">
        <v>22015</v>
      </c>
      <c r="N78" s="12">
        <v>43765</v>
      </c>
      <c r="O78" s="12">
        <v>2161</v>
      </c>
      <c r="P78" s="12">
        <v>7944</v>
      </c>
      <c r="Q78" s="12">
        <v>10105</v>
      </c>
      <c r="R78" s="18">
        <v>5.7</v>
      </c>
      <c r="S78" s="18">
        <v>5.7</v>
      </c>
      <c r="T78" s="18">
        <v>5.7</v>
      </c>
      <c r="U78" s="12">
        <v>3227</v>
      </c>
      <c r="V78" s="12">
        <v>3369</v>
      </c>
      <c r="W78" s="12">
        <v>6596</v>
      </c>
      <c r="X78" s="53">
        <f t="shared" si="8"/>
        <v>0.54643360119294171</v>
      </c>
      <c r="Y78" s="53">
        <f t="shared" si="9"/>
        <v>3451501.3950791149</v>
      </c>
      <c r="Z78" s="10">
        <v>31.6</v>
      </c>
      <c r="AA78" s="12">
        <v>1202</v>
      </c>
      <c r="AB78" s="10">
        <v>29.4</v>
      </c>
      <c r="AC78" s="12">
        <v>1117</v>
      </c>
      <c r="AD78" s="10">
        <v>28</v>
      </c>
      <c r="AE78" s="12">
        <v>1063</v>
      </c>
      <c r="AF78" s="10">
        <v>11</v>
      </c>
      <c r="AG78" s="12">
        <v>417</v>
      </c>
      <c r="AH78" s="12">
        <v>3799</v>
      </c>
      <c r="AI78" s="54">
        <f t="shared" si="4"/>
        <v>57.595512431776832</v>
      </c>
      <c r="AJ78" s="37">
        <f t="shared" si="7"/>
        <v>1987909.9150857423</v>
      </c>
    </row>
    <row r="79" spans="1:36" x14ac:dyDescent="0.3">
      <c r="A79" s="27" t="s">
        <v>49</v>
      </c>
      <c r="B79" s="3">
        <v>2015</v>
      </c>
      <c r="C79" s="12">
        <v>6985.5929999999989</v>
      </c>
      <c r="D79" s="16">
        <v>10482.312</v>
      </c>
      <c r="E79" s="16">
        <v>17467.904999999999</v>
      </c>
      <c r="F79" s="16">
        <v>6973.9390000000003</v>
      </c>
      <c r="G79" s="16">
        <v>10464.833000000001</v>
      </c>
      <c r="H79" s="16">
        <v>17438.772000000001</v>
      </c>
      <c r="I79" s="12">
        <v>4023</v>
      </c>
      <c r="J79" s="12">
        <v>4306</v>
      </c>
      <c r="K79" s="12">
        <v>8329</v>
      </c>
      <c r="L79" s="12">
        <v>14391</v>
      </c>
      <c r="M79" s="12">
        <v>15035</v>
      </c>
      <c r="N79" s="12">
        <v>29426</v>
      </c>
      <c r="O79" s="12">
        <v>1009</v>
      </c>
      <c r="P79" s="12">
        <v>3231</v>
      </c>
      <c r="Q79" s="12">
        <v>4240</v>
      </c>
      <c r="R79" s="18">
        <v>8.3000000000000007</v>
      </c>
      <c r="S79" s="18">
        <v>9.1999999999999993</v>
      </c>
      <c r="T79" s="18">
        <v>9</v>
      </c>
      <c r="U79" s="12">
        <v>2144</v>
      </c>
      <c r="V79" s="12">
        <v>2318</v>
      </c>
      <c r="W79" s="12">
        <v>4462</v>
      </c>
      <c r="X79" s="53">
        <f t="shared" si="8"/>
        <v>0.53571857365830233</v>
      </c>
      <c r="Y79" s="53">
        <f t="shared" si="9"/>
        <v>3736068.6538600074</v>
      </c>
      <c r="Z79" s="10">
        <v>34.4</v>
      </c>
      <c r="AA79" s="12">
        <v>791</v>
      </c>
      <c r="AB79" s="10">
        <v>28.9</v>
      </c>
      <c r="AC79" s="12">
        <v>664</v>
      </c>
      <c r="AD79" s="10">
        <v>25.1</v>
      </c>
      <c r="AE79" s="12">
        <v>577</v>
      </c>
      <c r="AF79" s="10">
        <v>11.6</v>
      </c>
      <c r="AG79" s="12">
        <v>267</v>
      </c>
      <c r="AH79" s="12">
        <v>2299</v>
      </c>
      <c r="AI79" s="54">
        <f t="shared" si="4"/>
        <v>51.523980277902282</v>
      </c>
      <c r="AJ79" s="37">
        <f t="shared" si="7"/>
        <v>1924971.2763837194</v>
      </c>
    </row>
    <row r="80" spans="1:36" x14ac:dyDescent="0.3">
      <c r="A80" s="27" t="s">
        <v>49</v>
      </c>
      <c r="B80" s="3">
        <v>2018</v>
      </c>
      <c r="C80" s="12">
        <v>8093.3199999999979</v>
      </c>
      <c r="D80" s="16">
        <v>11014.386</v>
      </c>
      <c r="E80" s="16">
        <v>19107.705999999998</v>
      </c>
      <c r="F80" s="16">
        <v>8080.5739999999996</v>
      </c>
      <c r="G80" s="16">
        <v>10997.181</v>
      </c>
      <c r="H80" s="16">
        <v>19077.755000000001</v>
      </c>
      <c r="I80" s="12">
        <v>6763</v>
      </c>
      <c r="J80" s="12">
        <v>11229</v>
      </c>
      <c r="K80" s="12">
        <v>17993</v>
      </c>
      <c r="L80" s="12">
        <v>20684</v>
      </c>
      <c r="M80" s="12">
        <v>21137</v>
      </c>
      <c r="N80" s="12">
        <v>41821</v>
      </c>
      <c r="O80" s="12">
        <v>2119</v>
      </c>
      <c r="P80" s="12">
        <v>1391</v>
      </c>
      <c r="Q80" s="12">
        <v>9510</v>
      </c>
      <c r="R80" s="18">
        <v>6.1</v>
      </c>
      <c r="S80" s="18">
        <v>5.7</v>
      </c>
      <c r="T80" s="18">
        <v>5.8</v>
      </c>
      <c r="U80" s="12">
        <v>3278</v>
      </c>
      <c r="V80" s="12">
        <v>3520</v>
      </c>
      <c r="W80" s="12">
        <v>6798</v>
      </c>
      <c r="X80" s="53">
        <f t="shared" si="8"/>
        <v>0.37781359417551269</v>
      </c>
      <c r="Y80" s="53">
        <f t="shared" si="9"/>
        <v>3052950.7059411989</v>
      </c>
      <c r="Z80" s="10">
        <v>29.7</v>
      </c>
      <c r="AA80" s="12">
        <v>956</v>
      </c>
      <c r="AB80" s="10">
        <v>30.7</v>
      </c>
      <c r="AC80" s="12">
        <v>988</v>
      </c>
      <c r="AD80" s="10">
        <v>30.1</v>
      </c>
      <c r="AE80" s="12">
        <v>968</v>
      </c>
      <c r="AF80" s="10">
        <v>9.5</v>
      </c>
      <c r="AG80" s="12">
        <v>304</v>
      </c>
      <c r="AH80" s="12">
        <v>3216</v>
      </c>
      <c r="AI80" s="54">
        <f t="shared" si="4"/>
        <v>47.308031774051187</v>
      </c>
      <c r="AJ80" s="37">
        <f t="shared" si="7"/>
        <v>1444290.8900127823</v>
      </c>
    </row>
    <row r="81" spans="1:36" x14ac:dyDescent="0.3">
      <c r="A81" s="27" t="s">
        <v>50</v>
      </c>
      <c r="B81" s="3">
        <v>2004</v>
      </c>
      <c r="C81" s="12">
        <v>16491.110999999997</v>
      </c>
      <c r="D81" s="16">
        <v>13688.174000000001</v>
      </c>
      <c r="E81" s="16">
        <v>30179.285</v>
      </c>
      <c r="F81" s="16">
        <v>16456.148000000001</v>
      </c>
      <c r="G81" s="16">
        <v>13659.048000000001</v>
      </c>
      <c r="H81" s="16">
        <v>30115.196000000004</v>
      </c>
      <c r="I81" s="12">
        <v>16587</v>
      </c>
      <c r="J81" s="12">
        <v>18174</v>
      </c>
      <c r="K81" s="12">
        <v>34761</v>
      </c>
      <c r="L81" s="12">
        <v>12676</v>
      </c>
      <c r="M81" s="12">
        <v>13358</v>
      </c>
      <c r="N81" s="12">
        <v>26034</v>
      </c>
      <c r="O81" s="12">
        <v>7145</v>
      </c>
      <c r="P81" s="12">
        <v>4368</v>
      </c>
      <c r="Q81" s="12">
        <v>11513</v>
      </c>
      <c r="R81" s="18">
        <v>4.9000000000000004</v>
      </c>
      <c r="S81" s="18">
        <v>6</v>
      </c>
      <c r="T81" s="18">
        <v>5.4</v>
      </c>
      <c r="U81" s="12">
        <v>6192</v>
      </c>
      <c r="V81" s="12">
        <v>6489</v>
      </c>
      <c r="W81" s="12">
        <v>12681</v>
      </c>
      <c r="X81" s="53">
        <f t="shared" si="8"/>
        <v>0.36480538534564599</v>
      </c>
      <c r="Y81" s="53">
        <f t="shared" si="9"/>
        <v>6003291.4124449817</v>
      </c>
      <c r="Z81" s="10">
        <v>27.2</v>
      </c>
      <c r="AA81" s="12">
        <v>1071</v>
      </c>
      <c r="AB81" s="10">
        <v>26.4</v>
      </c>
      <c r="AC81" s="12">
        <v>1040</v>
      </c>
      <c r="AD81" s="10">
        <v>29.6</v>
      </c>
      <c r="AE81" s="12">
        <v>1166</v>
      </c>
      <c r="AF81" s="10">
        <v>16.899999999999999</v>
      </c>
      <c r="AG81" s="12">
        <v>665</v>
      </c>
      <c r="AH81" s="12">
        <v>3942</v>
      </c>
      <c r="AI81" s="54">
        <f t="shared" si="4"/>
        <v>31.085876508161821</v>
      </c>
      <c r="AJ81" s="37">
        <f t="shared" si="7"/>
        <v>1866175.7548977304</v>
      </c>
    </row>
    <row r="82" spans="1:36" x14ac:dyDescent="0.3">
      <c r="A82" s="27" t="s">
        <v>51</v>
      </c>
      <c r="B82" s="3">
        <v>2003</v>
      </c>
      <c r="C82" s="12">
        <v>6439.514000000001</v>
      </c>
      <c r="D82" s="16">
        <v>13873.191000000001</v>
      </c>
      <c r="E82" s="16">
        <v>20312.705000000002</v>
      </c>
      <c r="F82" s="16">
        <v>5729.1570000000002</v>
      </c>
      <c r="G82" s="16">
        <v>13601.94</v>
      </c>
      <c r="H82" s="16">
        <v>19331.097000000002</v>
      </c>
      <c r="I82" s="12">
        <v>9282</v>
      </c>
      <c r="J82" s="12">
        <v>9896</v>
      </c>
      <c r="K82" s="12">
        <v>19178</v>
      </c>
      <c r="L82" s="12">
        <v>18151</v>
      </c>
      <c r="M82" s="12">
        <v>19818</v>
      </c>
      <c r="N82" s="12">
        <v>37969</v>
      </c>
      <c r="O82" s="12">
        <v>3605</v>
      </c>
      <c r="P82" s="12">
        <v>8710</v>
      </c>
      <c r="Q82" s="12">
        <v>12315</v>
      </c>
      <c r="R82" s="18">
        <v>5.6</v>
      </c>
      <c r="S82" s="18">
        <v>4.5</v>
      </c>
      <c r="T82" s="18">
        <v>4.9000000000000004</v>
      </c>
      <c r="U82" s="12">
        <v>5053</v>
      </c>
      <c r="V82" s="12">
        <v>5281</v>
      </c>
      <c r="W82" s="12">
        <v>10334</v>
      </c>
      <c r="X82" s="53">
        <f t="shared" si="8"/>
        <v>0.53884659505683596</v>
      </c>
      <c r="Y82" s="53">
        <f t="shared" si="9"/>
        <v>3087136.7419960368</v>
      </c>
      <c r="Z82" s="10">
        <v>30.1</v>
      </c>
      <c r="AA82" s="12">
        <v>2540</v>
      </c>
      <c r="AB82" s="10">
        <v>28.8</v>
      </c>
      <c r="AC82" s="12">
        <v>2429</v>
      </c>
      <c r="AD82" s="10">
        <v>26.5</v>
      </c>
      <c r="AE82" s="12">
        <v>2236</v>
      </c>
      <c r="AF82" s="10">
        <v>14.7</v>
      </c>
      <c r="AG82" s="12">
        <v>1238</v>
      </c>
      <c r="AH82" s="12">
        <v>8443</v>
      </c>
      <c r="AI82" s="54">
        <f t="shared" si="4"/>
        <v>81.701180568995539</v>
      </c>
      <c r="AJ82" s="37">
        <f t="shared" si="7"/>
        <v>2522227.1639899877</v>
      </c>
    </row>
    <row r="83" spans="1:36" x14ac:dyDescent="0.3">
      <c r="A83" s="27" t="s">
        <v>51</v>
      </c>
      <c r="B83" s="3">
        <v>2009</v>
      </c>
      <c r="C83" s="12">
        <v>7369.7059999999983</v>
      </c>
      <c r="D83" s="16">
        <v>16154.357</v>
      </c>
      <c r="E83" s="16">
        <v>23524.062999999998</v>
      </c>
      <c r="F83" s="16">
        <v>7172.4570000000003</v>
      </c>
      <c r="G83" s="16">
        <v>15722.261</v>
      </c>
      <c r="H83" s="16">
        <v>22894.718000000001</v>
      </c>
      <c r="I83" s="12">
        <v>3649</v>
      </c>
      <c r="J83" s="12">
        <v>4004</v>
      </c>
      <c r="K83" s="12">
        <v>7652</v>
      </c>
      <c r="L83" s="12">
        <v>8497</v>
      </c>
      <c r="M83" s="12">
        <v>9370</v>
      </c>
      <c r="N83" s="12">
        <v>17868</v>
      </c>
      <c r="O83" s="12">
        <v>1741</v>
      </c>
      <c r="P83" s="12">
        <v>4356</v>
      </c>
      <c r="Q83" s="12">
        <v>6097</v>
      </c>
      <c r="R83" s="18">
        <v>4.5</v>
      </c>
      <c r="S83" s="18">
        <v>4.2</v>
      </c>
      <c r="T83" s="18">
        <v>4.3</v>
      </c>
      <c r="U83" s="12">
        <v>2030</v>
      </c>
      <c r="V83" s="12">
        <v>2051</v>
      </c>
      <c r="W83" s="12">
        <v>4081</v>
      </c>
      <c r="X83" s="53">
        <f t="shared" si="8"/>
        <v>0.53332462101411393</v>
      </c>
      <c r="Y83" s="53">
        <f t="shared" si="9"/>
        <v>3825247.9112650291</v>
      </c>
      <c r="Z83" s="10">
        <v>34.4</v>
      </c>
      <c r="AA83" s="12">
        <v>965</v>
      </c>
      <c r="AB83" s="10">
        <v>31.2</v>
      </c>
      <c r="AC83" s="12">
        <v>876</v>
      </c>
      <c r="AD83" s="10">
        <v>24.7</v>
      </c>
      <c r="AE83" s="12">
        <v>694</v>
      </c>
      <c r="AF83" s="10">
        <v>9.6999999999999993</v>
      </c>
      <c r="AG83" s="12">
        <v>273</v>
      </c>
      <c r="AH83" s="12">
        <v>2808</v>
      </c>
      <c r="AI83" s="54">
        <f t="shared" si="4"/>
        <v>68.806665033080122</v>
      </c>
      <c r="AJ83" s="37">
        <f t="shared" si="7"/>
        <v>2632025.516989023</v>
      </c>
    </row>
    <row r="84" spans="1:36" x14ac:dyDescent="0.3">
      <c r="A84" s="27" t="s">
        <v>51</v>
      </c>
      <c r="B84" s="3">
        <v>2011</v>
      </c>
      <c r="C84" s="12">
        <v>8064.2119999999995</v>
      </c>
      <c r="D84" s="16">
        <v>16874.793000000001</v>
      </c>
      <c r="E84" s="16">
        <v>24939.005000000001</v>
      </c>
      <c r="F84" s="16">
        <v>7821.27</v>
      </c>
      <c r="G84" s="16">
        <v>16366.23</v>
      </c>
      <c r="H84" s="16">
        <v>24187.5</v>
      </c>
      <c r="I84" s="12">
        <v>8968</v>
      </c>
      <c r="J84" s="12">
        <v>9846</v>
      </c>
      <c r="K84" s="12">
        <v>18814</v>
      </c>
      <c r="L84" s="12">
        <v>19269</v>
      </c>
      <c r="M84" s="12">
        <v>21747</v>
      </c>
      <c r="N84" s="12">
        <v>41017</v>
      </c>
      <c r="O84" s="12">
        <v>4181</v>
      </c>
      <c r="P84" s="12">
        <v>9738</v>
      </c>
      <c r="Q84" s="12">
        <v>13919</v>
      </c>
      <c r="R84" s="18">
        <v>4.5999999999999996</v>
      </c>
      <c r="S84" s="18">
        <v>4.3</v>
      </c>
      <c r="T84" s="18">
        <v>4.4000000000000004</v>
      </c>
      <c r="U84" s="12">
        <v>4772</v>
      </c>
      <c r="V84" s="12">
        <v>5001</v>
      </c>
      <c r="W84" s="12">
        <v>9773</v>
      </c>
      <c r="X84" s="53">
        <f t="shared" si="8"/>
        <v>0.51945359838418204</v>
      </c>
      <c r="Y84" s="53">
        <f t="shared" si="9"/>
        <v>4062786.8454342517</v>
      </c>
      <c r="Z84" s="10">
        <v>33.4</v>
      </c>
      <c r="AA84" s="12">
        <v>2394</v>
      </c>
      <c r="AB84" s="10">
        <v>28.2</v>
      </c>
      <c r="AC84" s="12">
        <v>2020</v>
      </c>
      <c r="AD84" s="10">
        <v>25.9</v>
      </c>
      <c r="AE84" s="12">
        <v>1860</v>
      </c>
      <c r="AF84" s="10">
        <v>12.5</v>
      </c>
      <c r="AG84" s="12">
        <v>897</v>
      </c>
      <c r="AH84" s="12">
        <v>7171</v>
      </c>
      <c r="AI84" s="54">
        <f t="shared" si="4"/>
        <v>73.375626726695998</v>
      </c>
      <c r="AJ84" s="37">
        <f t="shared" si="7"/>
        <v>2981095.310407144</v>
      </c>
    </row>
    <row r="85" spans="1:36" x14ac:dyDescent="0.3">
      <c r="A85" s="27" t="s">
        <v>51</v>
      </c>
      <c r="B85" s="3">
        <v>2015</v>
      </c>
      <c r="C85" s="12">
        <v>9635.601999999999</v>
      </c>
      <c r="D85" s="16">
        <v>18375.089</v>
      </c>
      <c r="E85" s="16">
        <v>28010.690999999999</v>
      </c>
      <c r="F85" s="16">
        <v>9302.4480000000003</v>
      </c>
      <c r="G85" s="16">
        <v>17739.553</v>
      </c>
      <c r="H85" s="16">
        <v>27042.001</v>
      </c>
      <c r="I85" s="12">
        <v>4761</v>
      </c>
      <c r="J85" s="12">
        <v>5320</v>
      </c>
      <c r="K85" s="12">
        <v>10081</v>
      </c>
      <c r="L85" s="12">
        <v>9941</v>
      </c>
      <c r="M85" s="12">
        <v>11579</v>
      </c>
      <c r="N85" s="12">
        <v>21520</v>
      </c>
      <c r="O85" s="12">
        <v>2180</v>
      </c>
      <c r="P85" s="12">
        <v>4989</v>
      </c>
      <c r="Q85" s="12">
        <v>7169</v>
      </c>
      <c r="R85" s="18">
        <v>4.7</v>
      </c>
      <c r="S85" s="18">
        <v>4.4000000000000004</v>
      </c>
      <c r="T85" s="18">
        <v>4.5</v>
      </c>
      <c r="U85" s="12">
        <v>2578</v>
      </c>
      <c r="V85" s="12">
        <v>2642</v>
      </c>
      <c r="W85" s="12">
        <v>5220</v>
      </c>
      <c r="X85" s="53">
        <f t="shared" si="8"/>
        <v>0.51780577323678212</v>
      </c>
      <c r="Y85" s="53">
        <f t="shared" si="9"/>
        <v>4816861.2796349572</v>
      </c>
      <c r="Z85" s="10">
        <v>30.1</v>
      </c>
      <c r="AA85" s="12">
        <v>1238</v>
      </c>
      <c r="AB85" s="10">
        <v>30.8</v>
      </c>
      <c r="AC85" s="12">
        <v>1267</v>
      </c>
      <c r="AD85" s="10">
        <v>27.9</v>
      </c>
      <c r="AE85" s="12">
        <v>1145</v>
      </c>
      <c r="AF85" s="10">
        <v>11.2</v>
      </c>
      <c r="AG85" s="12">
        <v>459</v>
      </c>
      <c r="AH85" s="12">
        <v>4109</v>
      </c>
      <c r="AI85" s="54">
        <f t="shared" si="4"/>
        <v>78.716475095785441</v>
      </c>
      <c r="AJ85" s="37">
        <f t="shared" si="7"/>
        <v>3791663.409582383</v>
      </c>
    </row>
    <row r="86" spans="1:36" x14ac:dyDescent="0.3">
      <c r="A86" s="27" t="s">
        <v>51</v>
      </c>
      <c r="B86" s="3">
        <v>2018</v>
      </c>
      <c r="C86" s="12">
        <v>10986.619999999999</v>
      </c>
      <c r="D86" s="16">
        <v>19542.053</v>
      </c>
      <c r="E86" s="16">
        <v>30528.672999999999</v>
      </c>
      <c r="F86" s="16">
        <v>10615.023999999999</v>
      </c>
      <c r="G86" s="16">
        <v>18880.985000000001</v>
      </c>
      <c r="H86" s="16">
        <v>29496.008999999998</v>
      </c>
      <c r="I86" s="12">
        <v>4172</v>
      </c>
      <c r="J86" s="12">
        <v>4620</v>
      </c>
      <c r="K86" s="12">
        <v>8792</v>
      </c>
      <c r="L86" s="12">
        <v>8923</v>
      </c>
      <c r="M86" s="12">
        <v>9804</v>
      </c>
      <c r="N86" s="12">
        <v>18727</v>
      </c>
      <c r="O86" s="12">
        <v>1890</v>
      </c>
      <c r="P86" s="12">
        <v>4306</v>
      </c>
      <c r="Q86" s="12">
        <v>6196</v>
      </c>
      <c r="R86" s="18">
        <v>4.7</v>
      </c>
      <c r="S86" s="18">
        <v>4.4000000000000004</v>
      </c>
      <c r="T86" s="18">
        <v>4.5</v>
      </c>
      <c r="U86" s="12">
        <v>2187</v>
      </c>
      <c r="V86" s="12">
        <v>2230</v>
      </c>
      <c r="W86" s="12">
        <v>4417</v>
      </c>
      <c r="X86" s="53">
        <f>W86/K86</f>
        <v>0.50238853503184711</v>
      </c>
      <c r="Y86" s="53">
        <f t="shared" si="9"/>
        <v>5332866.3566878978</v>
      </c>
      <c r="Z86" s="10">
        <v>34</v>
      </c>
      <c r="AA86" s="12">
        <v>852</v>
      </c>
      <c r="AB86" s="10">
        <v>29.7</v>
      </c>
      <c r="AC86" s="12">
        <v>745</v>
      </c>
      <c r="AD86" s="10">
        <v>26.3</v>
      </c>
      <c r="AE86" s="12">
        <v>661</v>
      </c>
      <c r="AF86" s="10">
        <v>10</v>
      </c>
      <c r="AG86" s="12">
        <v>251</v>
      </c>
      <c r="AH86" s="12">
        <v>2509</v>
      </c>
      <c r="AI86" s="54">
        <f t="shared" si="4"/>
        <v>56.803260131310843</v>
      </c>
      <c r="AJ86" s="37">
        <f t="shared" si="7"/>
        <v>3029241.9490445857</v>
      </c>
    </row>
    <row r="87" spans="1:36" x14ac:dyDescent="0.3">
      <c r="A87" s="26" t="s">
        <v>52</v>
      </c>
      <c r="B87" s="3">
        <v>2000</v>
      </c>
      <c r="C87" s="12">
        <v>614.84500000000003</v>
      </c>
      <c r="D87" s="16">
        <v>1284.412</v>
      </c>
      <c r="E87" s="16">
        <v>1899.2570000000001</v>
      </c>
      <c r="F87" s="16">
        <v>580.96</v>
      </c>
      <c r="G87" s="16">
        <v>1213.623</v>
      </c>
      <c r="H87" s="16">
        <v>1794.5830000000001</v>
      </c>
      <c r="I87" s="12">
        <v>5187</v>
      </c>
      <c r="J87" s="12">
        <v>5453</v>
      </c>
      <c r="K87" s="12">
        <v>10639</v>
      </c>
      <c r="L87" s="12">
        <v>9997</v>
      </c>
      <c r="M87" s="12">
        <v>11628</v>
      </c>
      <c r="N87" s="12">
        <v>21627</v>
      </c>
      <c r="O87" s="12">
        <v>2760</v>
      </c>
      <c r="P87" s="12">
        <v>3632</v>
      </c>
      <c r="Q87" s="12">
        <v>6392</v>
      </c>
      <c r="R87" s="18">
        <v>4.3</v>
      </c>
      <c r="S87" s="18">
        <v>5.5</v>
      </c>
      <c r="T87" s="18">
        <v>5.0999999999999996</v>
      </c>
      <c r="U87" s="12">
        <v>2013</v>
      </c>
      <c r="V87" s="12">
        <v>2175</v>
      </c>
      <c r="W87" s="12">
        <v>4188</v>
      </c>
      <c r="X87" s="53">
        <f t="shared" ref="X87:X150" si="10">W87/K87</f>
        <v>0.39364601936272203</v>
      </c>
      <c r="Y87" s="53">
        <f t="shared" si="9"/>
        <v>228692.59140896701</v>
      </c>
      <c r="Z87" s="10">
        <v>33.9</v>
      </c>
      <c r="AA87" s="12">
        <v>635</v>
      </c>
      <c r="AB87" s="10">
        <v>28.5</v>
      </c>
      <c r="AC87" s="12">
        <v>533</v>
      </c>
      <c r="AD87" s="10">
        <v>24.4</v>
      </c>
      <c r="AE87" s="12">
        <v>457</v>
      </c>
      <c r="AF87" s="10">
        <v>13.1</v>
      </c>
      <c r="AG87" s="12">
        <v>246</v>
      </c>
      <c r="AH87" s="12">
        <v>1871</v>
      </c>
      <c r="AI87" s="54">
        <f t="shared" si="4"/>
        <v>44.675262655205351</v>
      </c>
      <c r="AJ87" s="37">
        <f t="shared" si="7"/>
        <v>102169.0158849516</v>
      </c>
    </row>
    <row r="88" spans="1:36" x14ac:dyDescent="0.3">
      <c r="A88" s="26" t="s">
        <v>52</v>
      </c>
      <c r="B88" s="3">
        <v>2007</v>
      </c>
      <c r="C88" s="12">
        <v>802.798</v>
      </c>
      <c r="D88" s="16">
        <v>1277.117</v>
      </c>
      <c r="E88" s="16">
        <v>2079.915</v>
      </c>
      <c r="F88" s="16">
        <v>774.47500000000002</v>
      </c>
      <c r="G88" s="16">
        <v>1232.0409999999999</v>
      </c>
      <c r="H88" s="16">
        <v>2006.5160000000001</v>
      </c>
      <c r="I88" s="12">
        <v>8126</v>
      </c>
      <c r="J88" s="12">
        <v>8773</v>
      </c>
      <c r="K88" s="12">
        <v>16900</v>
      </c>
      <c r="L88" s="12">
        <v>11498</v>
      </c>
      <c r="M88" s="12">
        <v>12916</v>
      </c>
      <c r="N88" s="12">
        <v>24414</v>
      </c>
      <c r="O88" s="12">
        <v>4260</v>
      </c>
      <c r="P88" s="12">
        <v>4940</v>
      </c>
      <c r="Q88" s="12">
        <v>9200</v>
      </c>
      <c r="R88" s="18">
        <v>4</v>
      </c>
      <c r="S88" s="18">
        <v>4.9000000000000004</v>
      </c>
      <c r="T88" s="18">
        <v>4.5</v>
      </c>
      <c r="U88" s="12">
        <v>3354</v>
      </c>
      <c r="V88" s="12">
        <v>3508</v>
      </c>
      <c r="W88" s="12">
        <v>6862</v>
      </c>
      <c r="X88" s="53">
        <f t="shared" si="10"/>
        <v>0.40603550295857987</v>
      </c>
      <c r="Y88" s="53">
        <f t="shared" si="9"/>
        <v>314464.34615384619</v>
      </c>
      <c r="Z88" s="10">
        <v>30.3</v>
      </c>
      <c r="AA88" s="12">
        <v>916</v>
      </c>
      <c r="AB88" s="10">
        <v>28.9</v>
      </c>
      <c r="AC88" s="12">
        <v>872</v>
      </c>
      <c r="AD88" s="10">
        <v>27.3</v>
      </c>
      <c r="AE88" s="12">
        <v>825</v>
      </c>
      <c r="AF88" s="10">
        <v>13.5</v>
      </c>
      <c r="AG88" s="12">
        <v>408</v>
      </c>
      <c r="AH88" s="12">
        <v>3021</v>
      </c>
      <c r="AI88" s="54">
        <f t="shared" si="4"/>
        <v>44.025065578548528</v>
      </c>
      <c r="AJ88" s="37">
        <f t="shared" si="7"/>
        <v>138443.13461538462</v>
      </c>
    </row>
    <row r="89" spans="1:36" x14ac:dyDescent="0.3">
      <c r="A89" s="26" t="s">
        <v>52</v>
      </c>
      <c r="B89" s="3">
        <v>2013</v>
      </c>
      <c r="C89" s="12">
        <v>1036.7909999999999</v>
      </c>
      <c r="D89" s="16">
        <v>1279.729</v>
      </c>
      <c r="E89" s="16">
        <v>2316.52</v>
      </c>
      <c r="F89" s="16">
        <v>999.62800000000004</v>
      </c>
      <c r="G89" s="16">
        <v>1233.8779999999999</v>
      </c>
      <c r="H89" s="16">
        <v>2233.5059999999999</v>
      </c>
      <c r="I89" s="12">
        <v>9116</v>
      </c>
      <c r="J89" s="12">
        <v>10174</v>
      </c>
      <c r="K89" s="12">
        <v>19291</v>
      </c>
      <c r="L89" s="12">
        <v>10505</v>
      </c>
      <c r="M89" s="12">
        <v>11599</v>
      </c>
      <c r="N89" s="12">
        <v>22106</v>
      </c>
      <c r="O89" s="12">
        <v>5121</v>
      </c>
      <c r="P89" s="12">
        <v>4728</v>
      </c>
      <c r="Q89" s="12">
        <v>9849</v>
      </c>
      <c r="R89" s="18">
        <v>3.8</v>
      </c>
      <c r="S89" s="18">
        <v>4.7</v>
      </c>
      <c r="T89" s="18">
        <v>4.2</v>
      </c>
      <c r="U89" s="12">
        <v>3488</v>
      </c>
      <c r="V89" s="12">
        <v>3765</v>
      </c>
      <c r="W89" s="12">
        <v>7253</v>
      </c>
      <c r="X89" s="53">
        <f t="shared" si="10"/>
        <v>0.37597843553988908</v>
      </c>
      <c r="Y89" s="53">
        <f t="shared" si="9"/>
        <v>375838.57156186824</v>
      </c>
      <c r="Z89" s="10">
        <v>34.6</v>
      </c>
      <c r="AA89" s="12">
        <v>1242</v>
      </c>
      <c r="AB89" s="10">
        <v>29.7</v>
      </c>
      <c r="AC89" s="12">
        <v>1068</v>
      </c>
      <c r="AD89" s="10">
        <v>23.3</v>
      </c>
      <c r="AE89" s="12">
        <v>836</v>
      </c>
      <c r="AF89" s="10">
        <v>12.4</v>
      </c>
      <c r="AG89" s="12">
        <v>445</v>
      </c>
      <c r="AH89" s="12">
        <v>3591</v>
      </c>
      <c r="AI89" s="54">
        <f t="shared" si="4"/>
        <v>49.510547359713222</v>
      </c>
      <c r="AJ89" s="37">
        <f t="shared" si="7"/>
        <v>186079.73396920844</v>
      </c>
    </row>
    <row r="90" spans="1:36" x14ac:dyDescent="0.3">
      <c r="A90" s="26" t="s">
        <v>53</v>
      </c>
      <c r="B90" s="3">
        <v>2006</v>
      </c>
      <c r="C90" s="12">
        <v>2294.7450000000008</v>
      </c>
      <c r="D90" s="16">
        <v>11837.319</v>
      </c>
      <c r="E90" s="16">
        <v>14132.064</v>
      </c>
      <c r="F90" s="16">
        <v>2296.6979999999999</v>
      </c>
      <c r="G90" s="16">
        <v>11847.271000000001</v>
      </c>
      <c r="H90" s="16">
        <v>14143.969000000001</v>
      </c>
      <c r="I90" s="12">
        <v>4076</v>
      </c>
      <c r="J90" s="12">
        <v>4147</v>
      </c>
      <c r="K90" s="12">
        <v>8223</v>
      </c>
      <c r="L90" s="12">
        <v>17533</v>
      </c>
      <c r="M90" s="12">
        <v>19816</v>
      </c>
      <c r="N90" s="12">
        <v>37348</v>
      </c>
      <c r="O90" s="12">
        <v>1300</v>
      </c>
      <c r="P90" s="12">
        <v>6360</v>
      </c>
      <c r="Q90" s="12">
        <v>7660</v>
      </c>
      <c r="R90" s="18">
        <v>6.4</v>
      </c>
      <c r="S90" s="18">
        <v>6</v>
      </c>
      <c r="T90" s="18">
        <v>6.1</v>
      </c>
      <c r="U90" s="12">
        <v>2277</v>
      </c>
      <c r="V90" s="12">
        <v>2235</v>
      </c>
      <c r="W90" s="12">
        <v>4512</v>
      </c>
      <c r="X90" s="53">
        <f t="shared" si="10"/>
        <v>0.54870485224370669</v>
      </c>
      <c r="Y90" s="53">
        <f t="shared" si="9"/>
        <v>1260209.3367384167</v>
      </c>
      <c r="Z90" s="10">
        <v>32</v>
      </c>
      <c r="AA90" s="12">
        <v>1111</v>
      </c>
      <c r="AB90" s="10">
        <v>29.6</v>
      </c>
      <c r="AC90" s="12">
        <v>1026</v>
      </c>
      <c r="AD90" s="10">
        <v>26.8</v>
      </c>
      <c r="AE90" s="12">
        <v>928</v>
      </c>
      <c r="AF90" s="10">
        <v>11.6</v>
      </c>
      <c r="AG90" s="12">
        <v>402</v>
      </c>
      <c r="AH90" s="12">
        <v>3467</v>
      </c>
      <c r="AI90" s="54">
        <f t="shared" si="4"/>
        <v>76.839539007092199</v>
      </c>
      <c r="AJ90" s="37">
        <f t="shared" si="7"/>
        <v>968339.04487413354</v>
      </c>
    </row>
    <row r="91" spans="1:36" x14ac:dyDescent="0.3">
      <c r="A91" s="26" t="s">
        <v>53</v>
      </c>
      <c r="B91" s="3">
        <v>2012</v>
      </c>
      <c r="C91" s="12">
        <v>2874.6369999999988</v>
      </c>
      <c r="D91" s="16">
        <v>14856.996999999999</v>
      </c>
      <c r="E91" s="16">
        <v>17731.633999999998</v>
      </c>
      <c r="F91" s="16">
        <v>2884.9589999999998</v>
      </c>
      <c r="G91" s="16">
        <v>14910.25</v>
      </c>
      <c r="H91" s="16">
        <v>17795.208999999999</v>
      </c>
      <c r="I91" s="12">
        <v>4971</v>
      </c>
      <c r="J91" s="12">
        <v>5153</v>
      </c>
      <c r="K91" s="12">
        <v>10124</v>
      </c>
      <c r="L91" s="12">
        <v>24231</v>
      </c>
      <c r="M91" s="12">
        <v>26966</v>
      </c>
      <c r="N91" s="12">
        <v>51197</v>
      </c>
      <c r="O91" s="12">
        <v>1757</v>
      </c>
      <c r="P91" s="12">
        <v>8993</v>
      </c>
      <c r="Q91" s="12">
        <v>10750</v>
      </c>
      <c r="R91" s="18">
        <v>5.9</v>
      </c>
      <c r="S91" s="18">
        <v>5.9</v>
      </c>
      <c r="T91" s="18">
        <v>5.9</v>
      </c>
      <c r="U91" s="12">
        <v>2828</v>
      </c>
      <c r="V91" s="12">
        <v>2823</v>
      </c>
      <c r="W91" s="12">
        <v>5651</v>
      </c>
      <c r="X91" s="53">
        <f t="shared" si="10"/>
        <v>0.55817858553931254</v>
      </c>
      <c r="Y91" s="53">
        <f>(X91*F91)*1000</f>
        <v>1610322.3339589094</v>
      </c>
      <c r="Z91" s="10">
        <v>30.9</v>
      </c>
      <c r="AA91" s="12">
        <v>1187</v>
      </c>
      <c r="AB91" s="10">
        <v>30.3</v>
      </c>
      <c r="AC91" s="12">
        <v>1163</v>
      </c>
      <c r="AD91" s="10">
        <v>29.1</v>
      </c>
      <c r="AE91" s="12">
        <v>1115</v>
      </c>
      <c r="AF91" s="10">
        <v>9.6999999999999993</v>
      </c>
      <c r="AG91" s="12">
        <v>371</v>
      </c>
      <c r="AH91" s="12">
        <v>3836</v>
      </c>
      <c r="AI91" s="54">
        <f t="shared" si="4"/>
        <v>67.881790833480807</v>
      </c>
      <c r="AJ91" s="37">
        <f t="shared" si="7"/>
        <v>1093115.638482813</v>
      </c>
    </row>
    <row r="92" spans="1:36" x14ac:dyDescent="0.3">
      <c r="A92" s="27" t="s">
        <v>54</v>
      </c>
      <c r="B92" s="3">
        <v>2003</v>
      </c>
      <c r="C92" s="12">
        <v>49299.51999999999</v>
      </c>
      <c r="D92" s="16">
        <v>82673.013000000006</v>
      </c>
      <c r="E92" s="16">
        <v>131972.533</v>
      </c>
      <c r="F92" s="16">
        <v>49272.800999999999</v>
      </c>
      <c r="G92" s="16">
        <v>82627.832999999999</v>
      </c>
      <c r="H92" s="16">
        <v>131900.63399999999</v>
      </c>
      <c r="I92" s="12">
        <v>6017</v>
      </c>
      <c r="J92" s="12">
        <v>5870</v>
      </c>
      <c r="K92" s="12">
        <v>11887</v>
      </c>
      <c r="L92" s="12">
        <v>11441</v>
      </c>
      <c r="M92" s="12">
        <v>11844</v>
      </c>
      <c r="N92" s="12">
        <v>23286</v>
      </c>
      <c r="O92" s="12">
        <v>2598</v>
      </c>
      <c r="P92" s="12">
        <v>4627</v>
      </c>
      <c r="Q92" s="12">
        <v>7225</v>
      </c>
      <c r="R92" s="18">
        <v>4.7</v>
      </c>
      <c r="S92" s="18">
        <v>5.0999999999999996</v>
      </c>
      <c r="T92" s="18">
        <v>5</v>
      </c>
      <c r="U92" s="12">
        <v>2974</v>
      </c>
      <c r="V92" s="12">
        <v>2852</v>
      </c>
      <c r="W92" s="12">
        <v>5826</v>
      </c>
      <c r="X92" s="53">
        <f t="shared" si="10"/>
        <v>0.49011525195591821</v>
      </c>
      <c r="Y92" s="53">
        <f t="shared" ref="Y92:Y108" si="11">(X92*F92)*1000</f>
        <v>24149351.276688822</v>
      </c>
      <c r="Z92" s="10">
        <v>31.1</v>
      </c>
      <c r="AA92" s="12">
        <v>1353</v>
      </c>
      <c r="AB92" s="10">
        <v>29.6</v>
      </c>
      <c r="AC92" s="12">
        <v>1290</v>
      </c>
      <c r="AD92" s="10">
        <v>26.6</v>
      </c>
      <c r="AE92" s="12">
        <v>1139</v>
      </c>
      <c r="AF92" s="10">
        <v>13.1</v>
      </c>
      <c r="AG92" s="12">
        <v>572</v>
      </c>
      <c r="AH92" s="12">
        <v>4354</v>
      </c>
      <c r="AI92" s="54">
        <f t="shared" si="4"/>
        <v>74.733951253003767</v>
      </c>
      <c r="AJ92" s="37">
        <f t="shared" si="7"/>
        <v>18047764.411037266</v>
      </c>
    </row>
    <row r="93" spans="1:36" x14ac:dyDescent="0.3">
      <c r="A93" s="27" t="s">
        <v>54</v>
      </c>
      <c r="B93" s="3">
        <v>2008</v>
      </c>
      <c r="C93" s="12">
        <v>62698.163000000015</v>
      </c>
      <c r="D93" s="16">
        <v>87649.226999999999</v>
      </c>
      <c r="E93" s="16">
        <v>150347.39000000001</v>
      </c>
      <c r="F93" s="16">
        <v>62665.438000000002</v>
      </c>
      <c r="G93" s="16">
        <v>87604.183999999994</v>
      </c>
      <c r="H93" s="16">
        <v>150269.622</v>
      </c>
      <c r="I93" s="12">
        <v>25069</v>
      </c>
      <c r="J93" s="12">
        <v>24846</v>
      </c>
      <c r="K93" s="12">
        <v>49915</v>
      </c>
      <c r="L93" s="12">
        <v>49449</v>
      </c>
      <c r="M93" s="12">
        <v>50781</v>
      </c>
      <c r="N93" s="12">
        <v>100284</v>
      </c>
      <c r="O93" s="12">
        <v>12100</v>
      </c>
      <c r="P93" s="12">
        <v>21970</v>
      </c>
      <c r="Q93" s="12">
        <v>34070</v>
      </c>
      <c r="R93" s="18">
        <v>4.0999999999999996</v>
      </c>
      <c r="S93" s="18">
        <v>4.5999999999999996</v>
      </c>
      <c r="T93" s="18">
        <v>4.4000000000000004</v>
      </c>
      <c r="U93" s="12">
        <v>11749</v>
      </c>
      <c r="V93" s="12">
        <v>11588</v>
      </c>
      <c r="W93" s="12">
        <v>23337</v>
      </c>
      <c r="X93" s="53">
        <f t="shared" si="10"/>
        <v>0.46753480917559853</v>
      </c>
      <c r="Y93" s="53">
        <f t="shared" si="11"/>
        <v>29298273.5972353</v>
      </c>
      <c r="Z93" s="10">
        <v>35.5</v>
      </c>
      <c r="AA93" s="12">
        <v>5556</v>
      </c>
      <c r="AB93" s="10">
        <v>30.9</v>
      </c>
      <c r="AC93" s="12">
        <v>4825</v>
      </c>
      <c r="AD93" s="10">
        <v>23.6</v>
      </c>
      <c r="AE93" s="12">
        <v>3683</v>
      </c>
      <c r="AF93" s="10">
        <v>10</v>
      </c>
      <c r="AG93" s="12">
        <v>1569</v>
      </c>
      <c r="AH93" s="12">
        <v>15633</v>
      </c>
      <c r="AI93" s="54">
        <f t="shared" si="4"/>
        <v>66.988044735827231</v>
      </c>
      <c r="AJ93" s="37">
        <f t="shared" si="7"/>
        <v>19626340.624141041</v>
      </c>
    </row>
    <row r="94" spans="1:36" x14ac:dyDescent="0.3">
      <c r="A94" s="27" t="s">
        <v>54</v>
      </c>
      <c r="B94" s="3">
        <v>2010</v>
      </c>
      <c r="C94" s="12">
        <v>68949.827999999994</v>
      </c>
      <c r="D94" s="16">
        <v>89628.433000000005</v>
      </c>
      <c r="E94" s="16">
        <v>158578.261</v>
      </c>
      <c r="F94" s="16">
        <v>68917.192999999999</v>
      </c>
      <c r="G94" s="16">
        <v>89586.01</v>
      </c>
      <c r="H94" s="16">
        <v>158503.20299999998</v>
      </c>
      <c r="I94" s="12">
        <v>4072</v>
      </c>
      <c r="J94" s="12">
        <v>4025</v>
      </c>
      <c r="K94" s="12">
        <v>8097</v>
      </c>
      <c r="L94" s="12">
        <v>11077</v>
      </c>
      <c r="M94" s="12">
        <v>11211</v>
      </c>
      <c r="N94" s="12">
        <v>22290</v>
      </c>
      <c r="O94" s="12">
        <v>1720</v>
      </c>
      <c r="P94" s="12">
        <v>4175</v>
      </c>
      <c r="Q94" s="12">
        <v>5895</v>
      </c>
      <c r="R94" s="18">
        <v>4.8</v>
      </c>
      <c r="S94" s="18">
        <v>5.4</v>
      </c>
      <c r="T94" s="18">
        <v>5.2</v>
      </c>
      <c r="U94" s="12">
        <v>2061</v>
      </c>
      <c r="V94" s="12">
        <v>1947</v>
      </c>
      <c r="W94" s="12">
        <v>4008</v>
      </c>
      <c r="X94" s="53">
        <f t="shared" si="10"/>
        <v>0.49499814746202297</v>
      </c>
      <c r="Y94" s="53">
        <f t="shared" si="11"/>
        <v>34113882.863282695</v>
      </c>
      <c r="Z94" s="10">
        <v>36.200000000000003</v>
      </c>
      <c r="AA94" s="12">
        <v>1016</v>
      </c>
      <c r="AB94" s="10">
        <v>29.4</v>
      </c>
      <c r="AC94" s="12">
        <v>825</v>
      </c>
      <c r="AD94" s="10">
        <v>24.3</v>
      </c>
      <c r="AE94" s="12">
        <v>682</v>
      </c>
      <c r="AF94" s="10">
        <v>10.1</v>
      </c>
      <c r="AG94" s="12">
        <v>283</v>
      </c>
      <c r="AH94" s="12">
        <v>2806</v>
      </c>
      <c r="AI94" s="54">
        <f t="shared" si="4"/>
        <v>70.009980039920165</v>
      </c>
      <c r="AJ94" s="37">
        <f t="shared" si="7"/>
        <v>23883122.583425958</v>
      </c>
    </row>
    <row r="95" spans="1:36" x14ac:dyDescent="0.3">
      <c r="A95" s="27" t="s">
        <v>54</v>
      </c>
      <c r="B95" s="3">
        <v>2013</v>
      </c>
      <c r="C95" s="12">
        <v>79244.420000000013</v>
      </c>
      <c r="D95" s="16">
        <v>92584.883000000002</v>
      </c>
      <c r="E95" s="16">
        <v>171829.30300000001</v>
      </c>
      <c r="F95" s="16">
        <v>79214.960000000006</v>
      </c>
      <c r="G95" s="16">
        <v>92550.858999999997</v>
      </c>
      <c r="H95" s="16">
        <v>171765.81900000002</v>
      </c>
      <c r="I95" s="12">
        <v>34692</v>
      </c>
      <c r="J95" s="12">
        <v>35744</v>
      </c>
      <c r="K95" s="12">
        <v>70439</v>
      </c>
      <c r="L95" s="12">
        <v>52342</v>
      </c>
      <c r="M95" s="12">
        <v>53785</v>
      </c>
      <c r="N95" s="12">
        <v>106135</v>
      </c>
      <c r="O95" s="12">
        <v>16609</v>
      </c>
      <c r="P95" s="12">
        <v>21913</v>
      </c>
      <c r="Q95" s="12">
        <v>38522</v>
      </c>
      <c r="R95" s="18">
        <v>4.2</v>
      </c>
      <c r="S95" s="18">
        <v>4.9000000000000004</v>
      </c>
      <c r="T95" s="18">
        <v>4.5999999999999996</v>
      </c>
      <c r="U95" s="12">
        <v>16956</v>
      </c>
      <c r="V95" s="12">
        <v>17062</v>
      </c>
      <c r="W95" s="12">
        <v>34021</v>
      </c>
      <c r="X95" s="53">
        <f t="shared" si="10"/>
        <v>0.48298527804199376</v>
      </c>
      <c r="Y95" s="53">
        <f t="shared" si="11"/>
        <v>38259659.48068542</v>
      </c>
      <c r="Z95" s="10">
        <v>33</v>
      </c>
      <c r="AA95" s="12">
        <v>6946</v>
      </c>
      <c r="AB95" s="10">
        <v>31.3</v>
      </c>
      <c r="AC95" s="12">
        <v>6575</v>
      </c>
      <c r="AD95" s="10">
        <v>24.7</v>
      </c>
      <c r="AE95" s="12">
        <v>5184</v>
      </c>
      <c r="AF95" s="10">
        <v>11.1</v>
      </c>
      <c r="AG95" s="12">
        <v>2324</v>
      </c>
      <c r="AH95" s="12">
        <v>21029</v>
      </c>
      <c r="AI95" s="54">
        <f t="shared" si="4"/>
        <v>61.811822109873319</v>
      </c>
      <c r="AJ95" s="37">
        <f t="shared" si="7"/>
        <v>23648992.658044554</v>
      </c>
    </row>
    <row r="96" spans="1:36" x14ac:dyDescent="0.3">
      <c r="A96" s="27" t="s">
        <v>54</v>
      </c>
      <c r="B96" s="3">
        <v>2015</v>
      </c>
      <c r="C96" s="12">
        <v>86673.094000000012</v>
      </c>
      <c r="D96" s="16">
        <v>94508.65</v>
      </c>
      <c r="E96" s="16">
        <v>181181.74400000001</v>
      </c>
      <c r="F96" s="16">
        <v>86652.535000000003</v>
      </c>
      <c r="G96" s="16">
        <v>94484.918999999994</v>
      </c>
      <c r="H96" s="16">
        <v>181137.454</v>
      </c>
      <c r="I96" s="12">
        <v>6978</v>
      </c>
      <c r="J96" s="12">
        <v>7042</v>
      </c>
      <c r="K96" s="12">
        <v>14021</v>
      </c>
      <c r="L96" s="12">
        <v>11801</v>
      </c>
      <c r="M96" s="12">
        <v>11853</v>
      </c>
      <c r="N96" s="12">
        <v>23654</v>
      </c>
      <c r="O96" s="12">
        <v>3083</v>
      </c>
      <c r="P96" s="12">
        <v>4662</v>
      </c>
      <c r="Q96" s="12">
        <v>7745</v>
      </c>
      <c r="R96" s="18">
        <v>4.5999999999999996</v>
      </c>
      <c r="S96" s="18">
        <v>5.0999999999999996</v>
      </c>
      <c r="T96" s="18">
        <v>4.9000000000000004</v>
      </c>
      <c r="U96" s="12">
        <v>3580</v>
      </c>
      <c r="V96" s="12">
        <v>3453</v>
      </c>
      <c r="W96" s="12">
        <v>7033</v>
      </c>
      <c r="X96" s="53">
        <f t="shared" si="10"/>
        <v>0.50160473575351261</v>
      </c>
      <c r="Y96" s="53">
        <f t="shared" si="11"/>
        <v>43465321.921047002</v>
      </c>
      <c r="Z96" s="10">
        <v>33.299999999999997</v>
      </c>
      <c r="AA96" s="12">
        <v>1417</v>
      </c>
      <c r="AB96" s="10">
        <v>31.4</v>
      </c>
      <c r="AC96" s="12">
        <v>1335</v>
      </c>
      <c r="AD96" s="10">
        <v>24.7</v>
      </c>
      <c r="AE96" s="12">
        <v>1052</v>
      </c>
      <c r="AF96" s="10">
        <v>10.6</v>
      </c>
      <c r="AG96" s="12">
        <v>453</v>
      </c>
      <c r="AH96" s="12">
        <v>4257</v>
      </c>
      <c r="AI96" s="54">
        <f t="shared" si="4"/>
        <v>60.528935020617091</v>
      </c>
      <c r="AJ96" s="37">
        <f t="shared" si="7"/>
        <v>26309096.462092575</v>
      </c>
    </row>
    <row r="97" spans="1:36" x14ac:dyDescent="0.3">
      <c r="A97" s="27" t="s">
        <v>54</v>
      </c>
      <c r="B97" s="3">
        <v>2018</v>
      </c>
      <c r="C97" s="12">
        <v>98610.800999999992</v>
      </c>
      <c r="D97" s="16">
        <v>97264.436000000002</v>
      </c>
      <c r="E97" s="16">
        <v>195875.23699999999</v>
      </c>
      <c r="F97" s="16">
        <v>98611.150999999998</v>
      </c>
      <c r="G97" s="16">
        <v>97263.534</v>
      </c>
      <c r="H97" s="16">
        <v>195874.685</v>
      </c>
      <c r="I97" s="12">
        <v>40176</v>
      </c>
      <c r="J97" s="12">
        <v>41511</v>
      </c>
      <c r="K97" s="12">
        <v>81686</v>
      </c>
      <c r="L97" s="12">
        <v>52495</v>
      </c>
      <c r="M97" s="12">
        <v>53793</v>
      </c>
      <c r="N97" s="12">
        <v>106288</v>
      </c>
      <c r="O97" s="12">
        <v>18940</v>
      </c>
      <c r="P97" s="12">
        <v>21487</v>
      </c>
      <c r="Q97" s="12">
        <v>40427</v>
      </c>
      <c r="R97" s="18">
        <v>4.3</v>
      </c>
      <c r="S97" s="18">
        <v>5</v>
      </c>
      <c r="T97" s="18">
        <v>4.7</v>
      </c>
      <c r="U97" s="12">
        <v>20042</v>
      </c>
      <c r="V97" s="12">
        <v>19671</v>
      </c>
      <c r="W97" s="12">
        <v>39713</v>
      </c>
      <c r="X97" s="53">
        <f t="shared" si="10"/>
        <v>0.48616654016600153</v>
      </c>
      <c r="Y97" s="53">
        <f t="shared" si="11"/>
        <v>47941442.103457145</v>
      </c>
      <c r="Z97" s="10">
        <v>31.3</v>
      </c>
      <c r="AA97" s="12">
        <v>7831</v>
      </c>
      <c r="AB97" s="10">
        <v>32.5</v>
      </c>
      <c r="AC97" s="12">
        <v>8119</v>
      </c>
      <c r="AD97" s="10">
        <v>25</v>
      </c>
      <c r="AE97" s="12">
        <v>6254</v>
      </c>
      <c r="AF97" s="10">
        <v>11.1</v>
      </c>
      <c r="AG97" s="12">
        <v>2780</v>
      </c>
      <c r="AH97" s="12">
        <v>24984</v>
      </c>
      <c r="AI97" s="54">
        <f t="shared" si="4"/>
        <v>62.91138921763654</v>
      </c>
      <c r="AJ97" s="37">
        <f t="shared" si="7"/>
        <v>30160627.238253802</v>
      </c>
    </row>
    <row r="98" spans="1:36" x14ac:dyDescent="0.3">
      <c r="A98" s="27" t="s">
        <v>55</v>
      </c>
      <c r="B98" s="3">
        <v>2000</v>
      </c>
      <c r="C98" s="12">
        <v>1197.92</v>
      </c>
      <c r="D98" s="16">
        <v>6827.7830000000004</v>
      </c>
      <c r="E98" s="16">
        <v>8025.7030000000004</v>
      </c>
      <c r="F98" s="16">
        <v>1184.182</v>
      </c>
      <c r="G98" s="16">
        <v>6749.5060000000003</v>
      </c>
      <c r="H98" s="16">
        <v>7933.6880000000001</v>
      </c>
      <c r="I98" s="12">
        <v>3076</v>
      </c>
      <c r="J98" s="12">
        <v>3433</v>
      </c>
      <c r="K98" s="12">
        <v>6512</v>
      </c>
      <c r="L98" s="12">
        <v>17258</v>
      </c>
      <c r="M98" s="12">
        <v>19902</v>
      </c>
      <c r="N98" s="12">
        <v>37174</v>
      </c>
      <c r="O98" s="12">
        <v>2050</v>
      </c>
      <c r="P98" s="12">
        <v>7646</v>
      </c>
      <c r="Q98" s="12">
        <v>9696</v>
      </c>
      <c r="R98" s="18">
        <v>5</v>
      </c>
      <c r="S98" s="18">
        <v>4.5</v>
      </c>
      <c r="T98" s="18">
        <v>4.5999999999999996</v>
      </c>
      <c r="U98" s="12">
        <v>1695</v>
      </c>
      <c r="V98" s="12">
        <v>1883</v>
      </c>
      <c r="W98" s="12">
        <v>3578</v>
      </c>
      <c r="X98" s="53">
        <f t="shared" si="10"/>
        <v>0.5494471744471745</v>
      </c>
      <c r="Y98" s="53">
        <f t="shared" si="11"/>
        <v>650645.45393120393</v>
      </c>
      <c r="Z98" s="10">
        <v>32.1</v>
      </c>
      <c r="AA98" s="12">
        <v>641</v>
      </c>
      <c r="AB98" s="10">
        <v>23.9</v>
      </c>
      <c r="AC98" s="12">
        <v>477</v>
      </c>
      <c r="AD98" s="10">
        <v>28.7</v>
      </c>
      <c r="AE98" s="12">
        <v>572</v>
      </c>
      <c r="AF98" s="10">
        <v>15.2</v>
      </c>
      <c r="AG98" s="12">
        <v>304</v>
      </c>
      <c r="AH98" s="12">
        <v>1994</v>
      </c>
      <c r="AI98" s="54">
        <f t="shared" si="4"/>
        <v>55.729457797652316</v>
      </c>
      <c r="AJ98" s="37">
        <f t="shared" si="7"/>
        <v>362601.18366093363</v>
      </c>
    </row>
    <row r="99" spans="1:36" x14ac:dyDescent="0.3">
      <c r="A99" s="27" t="s">
        <v>55</v>
      </c>
      <c r="B99" s="3">
        <v>2005</v>
      </c>
      <c r="C99" s="12">
        <v>1520.7180000000008</v>
      </c>
      <c r="D99" s="16">
        <v>7471.0169999999998</v>
      </c>
      <c r="E99" s="16">
        <v>8991.7350000000006</v>
      </c>
      <c r="F99" s="16">
        <v>1495.058</v>
      </c>
      <c r="G99" s="16">
        <v>7345.1620000000003</v>
      </c>
      <c r="H99" s="16">
        <v>8840.2200000000012</v>
      </c>
      <c r="I99" s="12">
        <v>3316</v>
      </c>
      <c r="J99" s="12">
        <v>3822</v>
      </c>
      <c r="K99" s="12">
        <v>7139</v>
      </c>
      <c r="L99" s="12">
        <v>18446</v>
      </c>
      <c r="M99" s="12">
        <v>20906</v>
      </c>
      <c r="N99" s="12">
        <v>39352</v>
      </c>
      <c r="O99" s="12">
        <v>1510</v>
      </c>
      <c r="P99" s="12">
        <v>8762</v>
      </c>
      <c r="Q99" s="12">
        <v>10272</v>
      </c>
      <c r="R99" s="18">
        <v>4.8</v>
      </c>
      <c r="S99" s="18">
        <v>4.5</v>
      </c>
      <c r="T99" s="18">
        <v>4.5999999999999996</v>
      </c>
      <c r="U99" s="12">
        <v>1719</v>
      </c>
      <c r="V99" s="12">
        <v>1900</v>
      </c>
      <c r="W99" s="12">
        <v>3619</v>
      </c>
      <c r="X99" s="53">
        <f t="shared" si="10"/>
        <v>0.50693374422187987</v>
      </c>
      <c r="Y99" s="53">
        <f t="shared" si="11"/>
        <v>757895.34976887528</v>
      </c>
      <c r="Z99" s="10">
        <v>33.6</v>
      </c>
      <c r="AA99" s="12">
        <v>834</v>
      </c>
      <c r="AB99" s="10">
        <v>27.7</v>
      </c>
      <c r="AC99" s="12">
        <v>687</v>
      </c>
      <c r="AD99" s="10">
        <v>25.6</v>
      </c>
      <c r="AE99" s="12">
        <v>635</v>
      </c>
      <c r="AF99" s="10">
        <v>13.2</v>
      </c>
      <c r="AG99" s="12">
        <v>327</v>
      </c>
      <c r="AH99" s="12">
        <v>2483</v>
      </c>
      <c r="AI99" s="54">
        <f t="shared" si="4"/>
        <v>68.610113290964364</v>
      </c>
      <c r="AJ99" s="37">
        <f t="shared" si="7"/>
        <v>519992.85810337594</v>
      </c>
    </row>
    <row r="100" spans="1:36" x14ac:dyDescent="0.3">
      <c r="A100" s="27" t="s">
        <v>55</v>
      </c>
      <c r="B100" s="3">
        <v>2008</v>
      </c>
      <c r="C100" s="12">
        <v>1643.1409999999996</v>
      </c>
      <c r="D100" s="16">
        <v>8065.0280000000002</v>
      </c>
      <c r="E100" s="16">
        <v>9708.1689999999999</v>
      </c>
      <c r="F100" s="16">
        <v>1612.027</v>
      </c>
      <c r="G100" s="16">
        <v>7912.5050000000001</v>
      </c>
      <c r="H100" s="16">
        <v>9524.5319999999992</v>
      </c>
      <c r="I100" s="12">
        <v>2427</v>
      </c>
      <c r="J100" s="12">
        <v>2495</v>
      </c>
      <c r="K100" s="12">
        <v>4923</v>
      </c>
      <c r="L100" s="12">
        <v>12491</v>
      </c>
      <c r="M100" s="12">
        <v>14088</v>
      </c>
      <c r="N100" s="12">
        <v>26579</v>
      </c>
      <c r="O100" s="12">
        <v>1148</v>
      </c>
      <c r="P100" s="12">
        <v>6229</v>
      </c>
      <c r="Q100" s="12">
        <v>7377</v>
      </c>
      <c r="R100" s="18">
        <v>4.4000000000000004</v>
      </c>
      <c r="S100" s="18">
        <v>4.3</v>
      </c>
      <c r="T100" s="18">
        <v>4.3</v>
      </c>
      <c r="U100" s="12">
        <v>1233</v>
      </c>
      <c r="V100" s="12">
        <v>1188</v>
      </c>
      <c r="W100" s="12">
        <v>2421</v>
      </c>
      <c r="X100" s="53">
        <f t="shared" si="10"/>
        <v>0.49177330895795246</v>
      </c>
      <c r="Y100" s="53">
        <f t="shared" si="11"/>
        <v>792751.85191956116</v>
      </c>
      <c r="Z100" s="10">
        <v>34.4</v>
      </c>
      <c r="AA100" s="12">
        <v>630</v>
      </c>
      <c r="AB100" s="10">
        <v>27.4</v>
      </c>
      <c r="AC100" s="12">
        <v>503</v>
      </c>
      <c r="AD100" s="10">
        <v>25.6</v>
      </c>
      <c r="AE100" s="12">
        <v>470</v>
      </c>
      <c r="AF100" s="10">
        <v>12.6</v>
      </c>
      <c r="AG100" s="12">
        <v>231</v>
      </c>
      <c r="AH100" s="12">
        <v>1834</v>
      </c>
      <c r="AI100" s="54">
        <f t="shared" si="4"/>
        <v>75.753820735233376</v>
      </c>
      <c r="AJ100" s="37">
        <f t="shared" si="7"/>
        <v>600539.81677838718</v>
      </c>
    </row>
    <row r="101" spans="1:36" x14ac:dyDescent="0.3">
      <c r="A101" s="27" t="s">
        <v>55</v>
      </c>
      <c r="B101" s="3">
        <v>2011</v>
      </c>
      <c r="C101" s="12">
        <v>1781.2430000000004</v>
      </c>
      <c r="D101" s="16">
        <v>8734.8279999999995</v>
      </c>
      <c r="E101" s="16">
        <v>10516.071</v>
      </c>
      <c r="F101" s="16">
        <v>1743.4849999999999</v>
      </c>
      <c r="G101" s="16">
        <v>8549.848</v>
      </c>
      <c r="H101" s="16">
        <v>10293.333000000001</v>
      </c>
      <c r="I101" s="12">
        <v>3628</v>
      </c>
      <c r="J101" s="12">
        <v>3796</v>
      </c>
      <c r="K101" s="12">
        <v>7424</v>
      </c>
      <c r="L101" s="12">
        <v>22400</v>
      </c>
      <c r="M101" s="12">
        <v>25468</v>
      </c>
      <c r="N101" s="12">
        <v>47868</v>
      </c>
      <c r="O101" s="12">
        <v>1759</v>
      </c>
      <c r="P101" s="12">
        <v>10781</v>
      </c>
      <c r="Q101" s="12">
        <v>12540</v>
      </c>
      <c r="R101" s="18">
        <v>4.2</v>
      </c>
      <c r="S101" s="18">
        <v>4.5</v>
      </c>
      <c r="T101" s="18">
        <v>4.4000000000000004</v>
      </c>
      <c r="U101" s="12">
        <v>1708</v>
      </c>
      <c r="V101" s="12">
        <v>1688</v>
      </c>
      <c r="W101" s="12">
        <v>3394</v>
      </c>
      <c r="X101" s="53">
        <f t="shared" si="10"/>
        <v>0.45716594827586204</v>
      </c>
      <c r="Y101" s="53">
        <f t="shared" si="11"/>
        <v>797061.97332974127</v>
      </c>
      <c r="Z101" s="10">
        <v>32.1</v>
      </c>
      <c r="AA101" s="12">
        <v>648</v>
      </c>
      <c r="AB101" s="10">
        <v>29.2</v>
      </c>
      <c r="AC101" s="12">
        <v>589</v>
      </c>
      <c r="AD101" s="10">
        <v>25</v>
      </c>
      <c r="AE101" s="12">
        <v>505</v>
      </c>
      <c r="AF101" s="10">
        <v>13.6</v>
      </c>
      <c r="AG101" s="12">
        <v>275</v>
      </c>
      <c r="AH101" s="12">
        <v>2017</v>
      </c>
      <c r="AI101" s="54">
        <f t="shared" si="4"/>
        <v>59.428403064230992</v>
      </c>
      <c r="AJ101" s="37">
        <f t="shared" si="7"/>
        <v>473681.20218211197</v>
      </c>
    </row>
    <row r="102" spans="1:36" x14ac:dyDescent="0.3">
      <c r="A102" s="27" t="s">
        <v>55</v>
      </c>
      <c r="B102" s="3">
        <v>2013</v>
      </c>
      <c r="C102" s="12">
        <v>1875.2039999999997</v>
      </c>
      <c r="D102" s="16">
        <v>9189.9470000000001</v>
      </c>
      <c r="E102" s="16">
        <v>11065.151</v>
      </c>
      <c r="F102" s="16">
        <v>1832.231</v>
      </c>
      <c r="G102" s="16">
        <v>8979.3070000000007</v>
      </c>
      <c r="H102" s="16">
        <v>10811.538</v>
      </c>
      <c r="I102" s="12">
        <v>1380</v>
      </c>
      <c r="J102" s="12">
        <v>1406</v>
      </c>
      <c r="K102" s="12">
        <v>2786</v>
      </c>
      <c r="L102" s="12">
        <v>8166</v>
      </c>
      <c r="M102" s="12">
        <v>9320</v>
      </c>
      <c r="N102" s="12">
        <v>17486</v>
      </c>
      <c r="O102" s="12">
        <v>660</v>
      </c>
      <c r="P102" s="12">
        <v>4106</v>
      </c>
      <c r="Q102" s="12">
        <v>4766</v>
      </c>
      <c r="R102" s="18">
        <v>4.2</v>
      </c>
      <c r="S102" s="18">
        <v>4.3</v>
      </c>
      <c r="T102" s="18">
        <v>4.3</v>
      </c>
      <c r="U102" s="12">
        <v>628</v>
      </c>
      <c r="V102" s="12">
        <v>618</v>
      </c>
      <c r="W102" s="12">
        <v>1246</v>
      </c>
      <c r="X102" s="53">
        <f t="shared" si="10"/>
        <v>0.44723618090452261</v>
      </c>
      <c r="Y102" s="53">
        <f t="shared" si="11"/>
        <v>819439.99497487431</v>
      </c>
      <c r="Z102" s="10">
        <v>34.4</v>
      </c>
      <c r="AA102" s="12">
        <v>227</v>
      </c>
      <c r="AB102" s="10">
        <v>27.7</v>
      </c>
      <c r="AC102" s="12">
        <v>183</v>
      </c>
      <c r="AD102" s="10">
        <v>25.3</v>
      </c>
      <c r="AE102" s="12">
        <v>167</v>
      </c>
      <c r="AF102" s="10">
        <v>12.6</v>
      </c>
      <c r="AG102" s="12">
        <v>83</v>
      </c>
      <c r="AH102" s="12">
        <v>660</v>
      </c>
      <c r="AI102" s="54">
        <f t="shared" si="4"/>
        <v>52.969502407704653</v>
      </c>
      <c r="AJ102" s="37">
        <f t="shared" si="7"/>
        <v>434053.28786791093</v>
      </c>
    </row>
    <row r="103" spans="1:36" s="5" customFormat="1" x14ac:dyDescent="0.3">
      <c r="A103" s="27" t="s">
        <v>55</v>
      </c>
      <c r="B103" s="3">
        <v>2015</v>
      </c>
      <c r="C103" s="12">
        <v>1977.4670000000006</v>
      </c>
      <c r="D103" s="16">
        <v>9652.0859999999993</v>
      </c>
      <c r="E103" s="16">
        <v>11629.553</v>
      </c>
      <c r="F103" s="16">
        <v>1933.1959999999999</v>
      </c>
      <c r="G103" s="16">
        <v>9435.8700000000008</v>
      </c>
      <c r="H103" s="16">
        <v>11369.066000000001</v>
      </c>
      <c r="I103" s="12">
        <v>4430</v>
      </c>
      <c r="J103" s="12">
        <v>4634</v>
      </c>
      <c r="K103" s="12">
        <v>9064</v>
      </c>
      <c r="L103" s="12">
        <v>20985</v>
      </c>
      <c r="M103" s="12">
        <v>23793</v>
      </c>
      <c r="N103" s="12">
        <v>44780</v>
      </c>
      <c r="O103" s="12">
        <v>2188</v>
      </c>
      <c r="P103" s="12">
        <v>10511</v>
      </c>
      <c r="Q103" s="12">
        <v>12699</v>
      </c>
      <c r="R103" s="18">
        <v>4.0999999999999996</v>
      </c>
      <c r="S103" s="18">
        <v>4.3</v>
      </c>
      <c r="T103" s="18">
        <v>4.3</v>
      </c>
      <c r="U103" s="12">
        <v>2032</v>
      </c>
      <c r="V103" s="12">
        <v>2050</v>
      </c>
      <c r="W103" s="12">
        <v>4082</v>
      </c>
      <c r="X103" s="53">
        <f t="shared" si="10"/>
        <v>0.45035304501323919</v>
      </c>
      <c r="Y103" s="53">
        <f t="shared" si="11"/>
        <v>870620.70520741399</v>
      </c>
      <c r="Z103" s="10">
        <v>32</v>
      </c>
      <c r="AA103" s="12">
        <v>648</v>
      </c>
      <c r="AB103" s="10">
        <v>30.8</v>
      </c>
      <c r="AC103" s="12">
        <v>625</v>
      </c>
      <c r="AD103" s="10">
        <v>25.3</v>
      </c>
      <c r="AE103" s="12">
        <v>513</v>
      </c>
      <c r="AF103" s="10">
        <v>11.9</v>
      </c>
      <c r="AG103" s="12">
        <v>241</v>
      </c>
      <c r="AH103" s="12">
        <v>2027</v>
      </c>
      <c r="AI103" s="54">
        <f t="shared" si="4"/>
        <v>49.657030867221948</v>
      </c>
      <c r="AJ103" s="37">
        <f t="shared" si="7"/>
        <v>432324.39232127095</v>
      </c>
    </row>
    <row r="104" spans="1:36" s="5" customFormat="1" x14ac:dyDescent="0.3">
      <c r="A104" s="27" t="s">
        <v>55</v>
      </c>
      <c r="B104" s="3">
        <v>2017</v>
      </c>
      <c r="C104" s="12">
        <v>2090.7439999999988</v>
      </c>
      <c r="D104" s="16">
        <v>10117.663</v>
      </c>
      <c r="E104" s="16">
        <v>12208.406999999999</v>
      </c>
      <c r="F104" s="16">
        <v>2051.739</v>
      </c>
      <c r="G104" s="16">
        <v>9929.2209999999995</v>
      </c>
      <c r="H104" s="16">
        <v>11980.96</v>
      </c>
      <c r="I104" s="12">
        <v>1762</v>
      </c>
      <c r="J104" s="12">
        <v>2073</v>
      </c>
      <c r="K104" s="12">
        <v>3835</v>
      </c>
      <c r="L104" s="12">
        <v>7500</v>
      </c>
      <c r="M104" s="12">
        <v>8677</v>
      </c>
      <c r="N104" s="12">
        <v>16177</v>
      </c>
      <c r="O104" s="12">
        <v>1024</v>
      </c>
      <c r="P104" s="12">
        <v>4017</v>
      </c>
      <c r="Q104" s="12">
        <v>5041</v>
      </c>
      <c r="R104" s="18">
        <v>3.7</v>
      </c>
      <c r="S104" s="18">
        <v>4</v>
      </c>
      <c r="T104" s="18">
        <v>4</v>
      </c>
      <c r="U104" s="12">
        <v>899</v>
      </c>
      <c r="V104" s="12">
        <v>902</v>
      </c>
      <c r="W104" s="12">
        <v>1801</v>
      </c>
      <c r="X104" s="53">
        <f t="shared" si="10"/>
        <v>0.46962190352020861</v>
      </c>
      <c r="Y104" s="53">
        <f t="shared" si="11"/>
        <v>963541.57470664929</v>
      </c>
      <c r="Z104" s="10">
        <v>34.4</v>
      </c>
      <c r="AA104" s="12">
        <v>323</v>
      </c>
      <c r="AB104" s="10">
        <v>28.3</v>
      </c>
      <c r="AC104" s="12">
        <v>265</v>
      </c>
      <c r="AD104" s="10">
        <v>25.2</v>
      </c>
      <c r="AE104" s="12">
        <v>236</v>
      </c>
      <c r="AF104" s="10">
        <v>12.2</v>
      </c>
      <c r="AG104" s="12">
        <v>114</v>
      </c>
      <c r="AH104" s="12">
        <v>938</v>
      </c>
      <c r="AI104" s="54">
        <f t="shared" si="4"/>
        <v>52.082176568573011</v>
      </c>
      <c r="AJ104" s="37">
        <f t="shared" si="7"/>
        <v>501833.42425032594</v>
      </c>
    </row>
    <row r="105" spans="1:36" s="5" customFormat="1" x14ac:dyDescent="0.3">
      <c r="A105" s="27" t="s">
        <v>56</v>
      </c>
      <c r="B105" s="3">
        <v>2008</v>
      </c>
      <c r="C105" s="12">
        <v>104.62200000000001</v>
      </c>
      <c r="D105" s="16">
        <v>62.290999999999997</v>
      </c>
      <c r="E105" s="16">
        <v>166.91300000000001</v>
      </c>
      <c r="F105" s="16">
        <v>107.259</v>
      </c>
      <c r="G105" s="16">
        <v>63.863</v>
      </c>
      <c r="H105" s="16">
        <v>171.12200000000001</v>
      </c>
      <c r="I105" s="12">
        <v>3190</v>
      </c>
      <c r="J105" s="12">
        <v>3662</v>
      </c>
      <c r="K105" s="12">
        <v>6852</v>
      </c>
      <c r="L105" s="12">
        <v>3327</v>
      </c>
      <c r="M105" s="12">
        <v>3283</v>
      </c>
      <c r="N105" s="12">
        <v>6610</v>
      </c>
      <c r="O105" s="12">
        <v>1756</v>
      </c>
      <c r="P105" s="12">
        <v>1780</v>
      </c>
      <c r="Q105" s="12">
        <v>3536</v>
      </c>
      <c r="R105" s="18">
        <v>3.9</v>
      </c>
      <c r="S105" s="18">
        <v>3.7</v>
      </c>
      <c r="T105" s="18">
        <v>3.8</v>
      </c>
      <c r="U105" s="12">
        <v>1728</v>
      </c>
      <c r="V105" s="12">
        <v>1720</v>
      </c>
      <c r="W105" s="12">
        <v>3448</v>
      </c>
      <c r="X105" s="53">
        <f t="shared" si="10"/>
        <v>0.50321074138937538</v>
      </c>
      <c r="Y105" s="53">
        <f t="shared" si="11"/>
        <v>53973.880910683016</v>
      </c>
      <c r="Z105" s="10">
        <v>31.5</v>
      </c>
      <c r="AA105" s="12">
        <v>683</v>
      </c>
      <c r="AB105" s="10">
        <v>28.7</v>
      </c>
      <c r="AC105" s="12">
        <v>622</v>
      </c>
      <c r="AD105" s="10">
        <v>28.5</v>
      </c>
      <c r="AE105" s="12">
        <v>618</v>
      </c>
      <c r="AF105" s="10">
        <v>11.2</v>
      </c>
      <c r="AG105" s="12">
        <v>243</v>
      </c>
      <c r="AH105" s="12">
        <v>2166</v>
      </c>
      <c r="AI105" s="54">
        <f t="shared" si="4"/>
        <v>62.819025522041763</v>
      </c>
      <c r="AJ105" s="37">
        <f t="shared" si="7"/>
        <v>33905.866024518393</v>
      </c>
    </row>
    <row r="106" spans="1:36" s="5" customFormat="1" x14ac:dyDescent="0.3">
      <c r="A106" s="27" t="s">
        <v>57</v>
      </c>
      <c r="B106" s="3">
        <v>2005</v>
      </c>
      <c r="C106" s="12">
        <v>4693.37</v>
      </c>
      <c r="D106" s="16">
        <v>6557.8959999999997</v>
      </c>
      <c r="E106" s="16">
        <v>11251.266</v>
      </c>
      <c r="F106" s="16">
        <v>4626.134</v>
      </c>
      <c r="G106" s="16">
        <v>6463.9889999999996</v>
      </c>
      <c r="H106" s="16">
        <v>11090.123</v>
      </c>
      <c r="I106" s="12">
        <v>13483</v>
      </c>
      <c r="J106" s="12">
        <v>14474</v>
      </c>
      <c r="K106" s="12">
        <v>27957</v>
      </c>
      <c r="L106" s="12">
        <v>16507</v>
      </c>
      <c r="M106" s="12">
        <v>19028</v>
      </c>
      <c r="N106" s="12">
        <v>35538</v>
      </c>
      <c r="O106" s="12">
        <v>3590</v>
      </c>
      <c r="P106" s="12">
        <v>3822</v>
      </c>
      <c r="Q106" s="12">
        <v>7412</v>
      </c>
      <c r="R106" s="18">
        <v>7.8</v>
      </c>
      <c r="S106" s="18">
        <v>9.5</v>
      </c>
      <c r="T106" s="18">
        <v>8.6999999999999993</v>
      </c>
      <c r="U106" s="12">
        <v>6449</v>
      </c>
      <c r="V106" s="12">
        <v>6538</v>
      </c>
      <c r="W106" s="12">
        <v>12987</v>
      </c>
      <c r="X106" s="53">
        <f t="shared" si="10"/>
        <v>0.46453482133276103</v>
      </c>
      <c r="Y106" s="53">
        <f t="shared" si="11"/>
        <v>2149000.3311514109</v>
      </c>
      <c r="Z106" s="10">
        <v>31.1</v>
      </c>
      <c r="AA106" s="12">
        <v>1194</v>
      </c>
      <c r="AB106" s="10">
        <v>27.9</v>
      </c>
      <c r="AC106" s="12">
        <v>1070</v>
      </c>
      <c r="AD106" s="10">
        <v>26.1</v>
      </c>
      <c r="AE106" s="12">
        <v>1002</v>
      </c>
      <c r="AF106" s="10">
        <v>14.8</v>
      </c>
      <c r="AG106" s="12">
        <v>569</v>
      </c>
      <c r="AH106" s="12">
        <v>3835</v>
      </c>
      <c r="AI106" s="54">
        <f t="shared" si="4"/>
        <v>29.52952952952953</v>
      </c>
      <c r="AJ106" s="37">
        <f t="shared" si="7"/>
        <v>634589.6873770433</v>
      </c>
    </row>
    <row r="107" spans="1:36" s="5" customFormat="1" x14ac:dyDescent="0.3">
      <c r="A107" s="27" t="s">
        <v>57</v>
      </c>
      <c r="B107" s="3">
        <v>2006</v>
      </c>
      <c r="C107" s="12">
        <v>4868.152000000001</v>
      </c>
      <c r="D107" s="16">
        <v>6688.6109999999999</v>
      </c>
      <c r="E107" s="16">
        <v>11556.763000000001</v>
      </c>
      <c r="F107" s="16">
        <v>4794.6679999999997</v>
      </c>
      <c r="G107" s="16">
        <v>6587.6040000000003</v>
      </c>
      <c r="H107" s="16">
        <v>11382.272000000001</v>
      </c>
      <c r="I107" s="12">
        <v>5627</v>
      </c>
      <c r="J107" s="12">
        <v>5917</v>
      </c>
      <c r="K107" s="12">
        <v>11544</v>
      </c>
      <c r="L107" s="12">
        <v>7684</v>
      </c>
      <c r="M107" s="12">
        <v>8939</v>
      </c>
      <c r="N107" s="12">
        <v>16623</v>
      </c>
      <c r="O107" s="12">
        <v>1256</v>
      </c>
      <c r="P107" s="12">
        <v>1807</v>
      </c>
      <c r="Q107" s="12">
        <v>3063</v>
      </c>
      <c r="R107" s="18">
        <v>7.2</v>
      </c>
      <c r="S107" s="18">
        <v>8.9</v>
      </c>
      <c r="T107" s="18">
        <v>8.1</v>
      </c>
      <c r="U107" s="12">
        <v>2686</v>
      </c>
      <c r="V107" s="12">
        <v>2623</v>
      </c>
      <c r="W107" s="12">
        <v>5309</v>
      </c>
      <c r="X107" s="53">
        <f t="shared" si="10"/>
        <v>0.45989258489258489</v>
      </c>
      <c r="Y107" s="53">
        <f t="shared" si="11"/>
        <v>2205032.2602217603</v>
      </c>
      <c r="Z107" s="10">
        <v>33.1</v>
      </c>
      <c r="AA107" s="12">
        <v>844</v>
      </c>
      <c r="AB107" s="10">
        <v>26.9</v>
      </c>
      <c r="AC107" s="12">
        <v>685</v>
      </c>
      <c r="AD107" s="10">
        <v>25.8</v>
      </c>
      <c r="AE107" s="12">
        <v>657</v>
      </c>
      <c r="AF107" s="10">
        <v>14.2</v>
      </c>
      <c r="AG107" s="12">
        <v>363</v>
      </c>
      <c r="AH107" s="12">
        <v>2549</v>
      </c>
      <c r="AI107" s="54">
        <f t="shared" si="4"/>
        <v>48.012808438500656</v>
      </c>
      <c r="AJ107" s="37">
        <f t="shared" si="7"/>
        <v>1058697.9151074151</v>
      </c>
    </row>
    <row r="108" spans="1:36" s="5" customFormat="1" x14ac:dyDescent="0.3">
      <c r="A108" s="27" t="s">
        <v>57</v>
      </c>
      <c r="B108" s="3">
        <v>2008</v>
      </c>
      <c r="C108" s="12">
        <v>5241.2330000000002</v>
      </c>
      <c r="D108" s="16">
        <v>6962.7240000000002</v>
      </c>
      <c r="E108" s="16">
        <v>12203.957</v>
      </c>
      <c r="F108" s="16">
        <v>5155.6589999999997</v>
      </c>
      <c r="G108" s="16">
        <v>6849.0410000000002</v>
      </c>
      <c r="H108" s="16">
        <v>12004.7</v>
      </c>
      <c r="I108" s="12">
        <v>16744</v>
      </c>
      <c r="J108" s="12">
        <v>18432</v>
      </c>
      <c r="K108" s="12">
        <v>35177</v>
      </c>
      <c r="L108" s="12">
        <v>23481</v>
      </c>
      <c r="M108" s="12">
        <v>25822</v>
      </c>
      <c r="N108" s="12">
        <v>49303</v>
      </c>
      <c r="O108" s="12">
        <v>4417</v>
      </c>
      <c r="P108" s="12">
        <v>4874</v>
      </c>
      <c r="Q108" s="12">
        <v>9291</v>
      </c>
      <c r="R108" s="18">
        <v>8.1</v>
      </c>
      <c r="S108" s="18">
        <v>10.3</v>
      </c>
      <c r="T108" s="18">
        <v>9.1999999999999993</v>
      </c>
      <c r="U108" s="12">
        <v>8059</v>
      </c>
      <c r="V108" s="12">
        <v>8274</v>
      </c>
      <c r="W108" s="12">
        <v>16333</v>
      </c>
      <c r="X108" s="53">
        <f t="shared" si="10"/>
        <v>0.46430906558262502</v>
      </c>
      <c r="Y108" s="53">
        <f t="shared" si="11"/>
        <v>2393819.212752651</v>
      </c>
      <c r="Z108" s="10">
        <v>34.4</v>
      </c>
      <c r="AA108" s="12">
        <v>2870</v>
      </c>
      <c r="AB108" s="10">
        <v>28.8</v>
      </c>
      <c r="AC108" s="12">
        <v>2399</v>
      </c>
      <c r="AD108" s="10">
        <v>22.9</v>
      </c>
      <c r="AE108" s="12">
        <v>1907</v>
      </c>
      <c r="AF108" s="10">
        <v>13.9</v>
      </c>
      <c r="AG108" s="12">
        <v>1163</v>
      </c>
      <c r="AH108" s="12">
        <v>8339</v>
      </c>
      <c r="AI108" s="54">
        <f t="shared" si="4"/>
        <v>51.056144002938829</v>
      </c>
      <c r="AJ108" s="37">
        <f t="shared" si="7"/>
        <v>1222191.78443301</v>
      </c>
    </row>
    <row r="109" spans="1:36" s="5" customFormat="1" x14ac:dyDescent="0.3">
      <c r="A109" s="27" t="s">
        <v>57</v>
      </c>
      <c r="B109" s="3">
        <v>2011</v>
      </c>
      <c r="C109" s="12">
        <v>5877.3409999999994</v>
      </c>
      <c r="D109" s="16">
        <v>7423.5690000000004</v>
      </c>
      <c r="E109" s="16">
        <v>13300.91</v>
      </c>
      <c r="F109" s="16">
        <v>5759.3819999999996</v>
      </c>
      <c r="G109" s="16">
        <v>7274.4319999999998</v>
      </c>
      <c r="H109" s="16">
        <v>13033.813999999998</v>
      </c>
      <c r="I109" s="12">
        <v>15774</v>
      </c>
      <c r="J109" s="12">
        <v>17127</v>
      </c>
      <c r="K109" s="12">
        <v>32901</v>
      </c>
      <c r="L109" s="12">
        <v>18806</v>
      </c>
      <c r="M109" s="12">
        <v>21658</v>
      </c>
      <c r="N109" s="12">
        <v>40464</v>
      </c>
      <c r="O109" s="12">
        <v>3864</v>
      </c>
      <c r="P109" s="12">
        <v>4038</v>
      </c>
      <c r="Q109" s="12">
        <v>7902</v>
      </c>
      <c r="R109" s="18">
        <v>8.5</v>
      </c>
      <c r="S109" s="18">
        <v>10.1</v>
      </c>
      <c r="T109" s="18">
        <v>9.3000000000000007</v>
      </c>
      <c r="U109" s="12">
        <v>7358</v>
      </c>
      <c r="V109" s="12">
        <v>7345</v>
      </c>
      <c r="W109" s="12">
        <v>14703</v>
      </c>
      <c r="X109" s="53">
        <f t="shared" si="10"/>
        <v>0.44688611288410685</v>
      </c>
      <c r="Y109" s="53">
        <f>(X109*F109)*1000</f>
        <v>2573787.834594693</v>
      </c>
      <c r="Z109" s="10">
        <v>31.6</v>
      </c>
      <c r="AA109" s="12">
        <v>2702</v>
      </c>
      <c r="AB109" s="10">
        <v>29.2</v>
      </c>
      <c r="AC109" s="12">
        <v>2492</v>
      </c>
      <c r="AD109" s="10">
        <v>25.7</v>
      </c>
      <c r="AE109" s="12">
        <v>2200</v>
      </c>
      <c r="AF109" s="10">
        <v>13.5</v>
      </c>
      <c r="AG109" s="12">
        <v>1151</v>
      </c>
      <c r="AH109" s="12">
        <v>8545</v>
      </c>
      <c r="AI109" s="54">
        <f t="shared" si="4"/>
        <v>58.117391008637696</v>
      </c>
      <c r="AJ109" s="37">
        <f t="shared" si="7"/>
        <v>1495818.3395641469</v>
      </c>
    </row>
    <row r="110" spans="1:36" s="5" customFormat="1" x14ac:dyDescent="0.3">
      <c r="A110" s="27" t="s">
        <v>57</v>
      </c>
      <c r="B110" s="3">
        <v>2013</v>
      </c>
      <c r="C110" s="12">
        <v>6356.8339999999998</v>
      </c>
      <c r="D110" s="16">
        <v>7763.4859999999999</v>
      </c>
      <c r="E110" s="16">
        <v>14120.32</v>
      </c>
      <c r="F110" s="16">
        <v>6204.7120000000004</v>
      </c>
      <c r="G110" s="16">
        <v>7577.7169999999996</v>
      </c>
      <c r="H110" s="16">
        <v>13782.429</v>
      </c>
      <c r="I110" s="12">
        <v>7285</v>
      </c>
      <c r="J110" s="12">
        <v>7997</v>
      </c>
      <c r="K110" s="12">
        <v>15282</v>
      </c>
      <c r="L110" s="12">
        <v>10329</v>
      </c>
      <c r="M110" s="12">
        <v>11566</v>
      </c>
      <c r="N110" s="12">
        <v>21895</v>
      </c>
      <c r="O110" s="12">
        <v>2042</v>
      </c>
      <c r="P110" s="12">
        <v>2133</v>
      </c>
      <c r="Q110" s="12">
        <v>4175</v>
      </c>
      <c r="R110" s="18">
        <v>7.5</v>
      </c>
      <c r="S110" s="18">
        <v>10.4</v>
      </c>
      <c r="T110" s="18">
        <v>9</v>
      </c>
      <c r="U110" s="12">
        <v>3351</v>
      </c>
      <c r="V110" s="12">
        <v>36.299999999999997</v>
      </c>
      <c r="W110" s="12">
        <v>6954</v>
      </c>
      <c r="X110" s="53">
        <f t="shared" si="10"/>
        <v>0.45504515115822536</v>
      </c>
      <c r="Y110" s="53">
        <f t="shared" ref="Y110:Y125" si="12">(X110*F110)*1000</f>
        <v>2823424.1099332548</v>
      </c>
      <c r="Z110" s="10">
        <v>32.700000000000003</v>
      </c>
      <c r="AA110" s="12">
        <v>1138</v>
      </c>
      <c r="AB110" s="10">
        <v>32.299999999999997</v>
      </c>
      <c r="AC110" s="12">
        <v>1126</v>
      </c>
      <c r="AD110" s="10">
        <v>22.5</v>
      </c>
      <c r="AE110" s="12">
        <v>783</v>
      </c>
      <c r="AF110" s="10">
        <v>12.5</v>
      </c>
      <c r="AG110" s="12">
        <v>437</v>
      </c>
      <c r="AH110" s="12">
        <v>3484</v>
      </c>
      <c r="AI110" s="54">
        <f t="shared" si="4"/>
        <v>50.100661489790042</v>
      </c>
      <c r="AJ110" s="37">
        <f t="shared" si="7"/>
        <v>1414554.1557387775</v>
      </c>
    </row>
    <row r="111" spans="1:36" s="5" customFormat="1" x14ac:dyDescent="0.3">
      <c r="A111" s="27" t="s">
        <v>57</v>
      </c>
      <c r="B111" s="3">
        <v>2014</v>
      </c>
      <c r="C111" s="12">
        <v>6609.1560000000009</v>
      </c>
      <c r="D111" s="16">
        <v>7936.9549999999999</v>
      </c>
      <c r="E111" s="16">
        <v>14546.111000000001</v>
      </c>
      <c r="F111" s="16">
        <v>6440.4350000000004</v>
      </c>
      <c r="G111" s="16">
        <v>7734.3050000000003</v>
      </c>
      <c r="H111" s="16">
        <v>14174.740000000002</v>
      </c>
      <c r="I111" s="12">
        <v>8406</v>
      </c>
      <c r="J111" s="12">
        <v>9397</v>
      </c>
      <c r="K111" s="12">
        <v>17803</v>
      </c>
      <c r="L111" s="12">
        <v>8778</v>
      </c>
      <c r="M111" s="12">
        <v>10240</v>
      </c>
      <c r="N111" s="12">
        <v>19081</v>
      </c>
      <c r="O111" s="12">
        <v>2290</v>
      </c>
      <c r="P111" s="12">
        <v>1941</v>
      </c>
      <c r="Q111" s="12">
        <v>4231</v>
      </c>
      <c r="R111" s="18">
        <v>7.7</v>
      </c>
      <c r="S111" s="18">
        <v>9.6999999999999993</v>
      </c>
      <c r="T111" s="18">
        <v>8.6</v>
      </c>
      <c r="U111" s="12">
        <v>4056</v>
      </c>
      <c r="V111" s="12">
        <v>4224</v>
      </c>
      <c r="W111" s="12">
        <v>8280</v>
      </c>
      <c r="X111" s="53">
        <f t="shared" si="10"/>
        <v>0.46509015334494186</v>
      </c>
      <c r="Y111" s="53">
        <f t="shared" si="12"/>
        <v>2995382.9017581306</v>
      </c>
      <c r="Z111" s="10">
        <v>32.6</v>
      </c>
      <c r="AA111" s="12">
        <v>1563</v>
      </c>
      <c r="AB111" s="10">
        <v>31.5</v>
      </c>
      <c r="AC111" s="12">
        <v>1508</v>
      </c>
      <c r="AD111" s="10">
        <v>23.5</v>
      </c>
      <c r="AE111" s="12">
        <v>1125</v>
      </c>
      <c r="AF111" s="10">
        <v>12.5</v>
      </c>
      <c r="AG111" s="12">
        <v>597</v>
      </c>
      <c r="AH111" s="12">
        <v>4793</v>
      </c>
      <c r="AI111" s="54">
        <f t="shared" si="4"/>
        <v>57.886473429951693</v>
      </c>
      <c r="AJ111" s="37">
        <f t="shared" si="7"/>
        <v>1733921.5275515362</v>
      </c>
    </row>
    <row r="112" spans="1:36" s="5" customFormat="1" x14ac:dyDescent="0.3">
      <c r="A112" s="27" t="s">
        <v>57</v>
      </c>
      <c r="B112" s="3">
        <v>2015</v>
      </c>
      <c r="C112" s="12">
        <v>6868.7100000000009</v>
      </c>
      <c r="D112" s="16">
        <v>8108.2839999999997</v>
      </c>
      <c r="E112" s="16">
        <v>14976.994000000001</v>
      </c>
      <c r="F112" s="16">
        <v>6685.9690000000001</v>
      </c>
      <c r="G112" s="16">
        <v>7892.4809999999998</v>
      </c>
      <c r="H112" s="16">
        <v>14578.45</v>
      </c>
      <c r="I112" s="12">
        <v>7845</v>
      </c>
      <c r="J112" s="12">
        <v>8634</v>
      </c>
      <c r="K112" s="12">
        <v>16479</v>
      </c>
      <c r="L112" s="12">
        <v>9861</v>
      </c>
      <c r="M112" s="12">
        <v>11563</v>
      </c>
      <c r="N112" s="12">
        <v>21424</v>
      </c>
      <c r="O112" s="12">
        <v>2345</v>
      </c>
      <c r="P112" s="12">
        <v>2166</v>
      </c>
      <c r="Q112" s="12">
        <v>4511</v>
      </c>
      <c r="R112" s="18">
        <v>7</v>
      </c>
      <c r="S112" s="18">
        <v>9.8000000000000007</v>
      </c>
      <c r="T112" s="18">
        <v>8.3000000000000007</v>
      </c>
      <c r="U112" s="12">
        <v>3775</v>
      </c>
      <c r="V112" s="12">
        <v>3811</v>
      </c>
      <c r="W112" s="12">
        <v>7586</v>
      </c>
      <c r="X112" s="53">
        <f t="shared" si="10"/>
        <v>0.46034346744341281</v>
      </c>
      <c r="Y112" s="53">
        <f t="shared" si="12"/>
        <v>3077842.1526791672</v>
      </c>
      <c r="Z112" s="10">
        <v>29.3</v>
      </c>
      <c r="AA112" s="12">
        <v>1149</v>
      </c>
      <c r="AB112" s="10">
        <v>32.1</v>
      </c>
      <c r="AC112" s="12">
        <v>1258</v>
      </c>
      <c r="AD112" s="10">
        <v>25.6</v>
      </c>
      <c r="AE112" s="12">
        <v>1005</v>
      </c>
      <c r="AF112" s="10">
        <v>13</v>
      </c>
      <c r="AG112" s="12">
        <v>508</v>
      </c>
      <c r="AH112" s="12">
        <v>3920</v>
      </c>
      <c r="AI112" s="54">
        <f t="shared" si="4"/>
        <v>51.674136567360932</v>
      </c>
      <c r="AJ112" s="37">
        <f t="shared" si="7"/>
        <v>1590448.3573032343</v>
      </c>
    </row>
    <row r="113" spans="1:36" s="5" customFormat="1" x14ac:dyDescent="0.3">
      <c r="A113" s="27" t="s">
        <v>57</v>
      </c>
      <c r="B113" s="3">
        <v>2016</v>
      </c>
      <c r="C113" s="12">
        <v>7135.0370000000003</v>
      </c>
      <c r="D113" s="16">
        <v>8276.5769999999993</v>
      </c>
      <c r="E113" s="16">
        <v>15411.614</v>
      </c>
      <c r="F113" s="16">
        <v>6941.3969999999999</v>
      </c>
      <c r="G113" s="16">
        <v>8052.1170000000002</v>
      </c>
      <c r="H113" s="16">
        <v>14993.513999999999</v>
      </c>
      <c r="I113" s="12">
        <v>8022</v>
      </c>
      <c r="J113" s="12">
        <v>8862</v>
      </c>
      <c r="K113" s="12">
        <v>16885</v>
      </c>
      <c r="L113" s="12">
        <v>9272</v>
      </c>
      <c r="M113" s="12">
        <v>10975</v>
      </c>
      <c r="N113" s="12">
        <v>20247</v>
      </c>
      <c r="O113" s="12">
        <v>2359</v>
      </c>
      <c r="P113" s="12">
        <v>2078</v>
      </c>
      <c r="Q113" s="12">
        <v>4437</v>
      </c>
      <c r="R113" s="18">
        <v>7.1</v>
      </c>
      <c r="S113" s="18">
        <v>9.6999999999999993</v>
      </c>
      <c r="T113" s="18">
        <v>8.3000000000000007</v>
      </c>
      <c r="U113" s="12">
        <v>3722</v>
      </c>
      <c r="V113" s="12">
        <v>3808</v>
      </c>
      <c r="W113" s="12">
        <v>7530</v>
      </c>
      <c r="X113" s="53">
        <f t="shared" si="10"/>
        <v>0.44595795084394435</v>
      </c>
      <c r="Y113" s="53">
        <f t="shared" si="12"/>
        <v>3095571.1821143026</v>
      </c>
      <c r="Z113" s="10">
        <v>28.3</v>
      </c>
      <c r="AA113" s="12">
        <v>903</v>
      </c>
      <c r="AB113" s="10">
        <v>32</v>
      </c>
      <c r="AC113" s="12">
        <v>1022</v>
      </c>
      <c r="AD113" s="10">
        <v>27.6</v>
      </c>
      <c r="AE113" s="12">
        <v>882</v>
      </c>
      <c r="AF113" s="10">
        <v>12.2</v>
      </c>
      <c r="AG113" s="12">
        <v>389</v>
      </c>
      <c r="AH113" s="12">
        <v>3196</v>
      </c>
      <c r="AI113" s="54">
        <f t="shared" si="4"/>
        <v>42.443559096945549</v>
      </c>
      <c r="AJ113" s="37">
        <f t="shared" si="7"/>
        <v>1313870.5840687</v>
      </c>
    </row>
    <row r="114" spans="1:36" s="5" customFormat="1" x14ac:dyDescent="0.3">
      <c r="A114" s="27" t="s">
        <v>57</v>
      </c>
      <c r="B114" s="3">
        <v>2017</v>
      </c>
      <c r="C114" s="12">
        <v>7408.5629999999983</v>
      </c>
      <c r="D114" s="16">
        <v>8442.0040000000008</v>
      </c>
      <c r="E114" s="16">
        <v>15850.566999999999</v>
      </c>
      <c r="F114" s="16">
        <v>7207.0060000000003</v>
      </c>
      <c r="G114" s="16">
        <v>8212.348</v>
      </c>
      <c r="H114" s="16">
        <v>15419.353999999999</v>
      </c>
      <c r="I114" s="12">
        <v>15545</v>
      </c>
      <c r="J114" s="12">
        <v>17256</v>
      </c>
      <c r="K114" s="12">
        <v>32801</v>
      </c>
      <c r="L114" s="12">
        <v>18916</v>
      </c>
      <c r="M114" s="12">
        <v>21498</v>
      </c>
      <c r="N114" s="12">
        <v>40413</v>
      </c>
      <c r="O114" s="12">
        <v>4335</v>
      </c>
      <c r="P114" s="12">
        <v>4045</v>
      </c>
      <c r="Q114" s="12">
        <v>8380</v>
      </c>
      <c r="R114" s="18">
        <v>7.5</v>
      </c>
      <c r="S114" s="18">
        <v>9.9</v>
      </c>
      <c r="T114" s="18">
        <v>8.6999999999999993</v>
      </c>
      <c r="U114" s="12">
        <v>7139</v>
      </c>
      <c r="V114" s="12">
        <v>7529</v>
      </c>
      <c r="W114" s="12">
        <v>14668</v>
      </c>
      <c r="X114" s="53">
        <f t="shared" si="10"/>
        <v>0.44718148836925703</v>
      </c>
      <c r="Y114" s="53">
        <f t="shared" si="12"/>
        <v>3222839.6697661658</v>
      </c>
      <c r="Z114" s="10">
        <v>29.8</v>
      </c>
      <c r="AA114" s="12">
        <v>1883</v>
      </c>
      <c r="AB114" s="10">
        <v>31.1</v>
      </c>
      <c r="AC114" s="12">
        <v>1965</v>
      </c>
      <c r="AD114" s="10">
        <v>26.5</v>
      </c>
      <c r="AE114" s="12">
        <v>1672</v>
      </c>
      <c r="AF114" s="10">
        <v>12.7</v>
      </c>
      <c r="AG114" s="12">
        <v>801</v>
      </c>
      <c r="AH114" s="12">
        <v>6321</v>
      </c>
      <c r="AI114" s="54">
        <f t="shared" si="4"/>
        <v>43.093809653667847</v>
      </c>
      <c r="AJ114" s="37">
        <f t="shared" si="7"/>
        <v>1388844.392731929</v>
      </c>
    </row>
    <row r="115" spans="1:36" s="5" customFormat="1" x14ac:dyDescent="0.3">
      <c r="A115" s="27" t="s">
        <v>57</v>
      </c>
      <c r="B115" s="3">
        <v>2018</v>
      </c>
      <c r="C115" s="12">
        <v>7689.6409999999996</v>
      </c>
      <c r="D115" s="16">
        <v>8604.6290000000008</v>
      </c>
      <c r="E115" s="16">
        <v>16294.27</v>
      </c>
      <c r="F115" s="16">
        <v>7481.973</v>
      </c>
      <c r="G115" s="16">
        <v>8372.3510000000006</v>
      </c>
      <c r="H115" s="16">
        <v>15854.324000000001</v>
      </c>
      <c r="I115" s="12">
        <v>8123</v>
      </c>
      <c r="J115" s="12">
        <v>9479</v>
      </c>
      <c r="K115" s="12">
        <v>17602</v>
      </c>
      <c r="L115" s="12">
        <v>10535</v>
      </c>
      <c r="M115" s="12">
        <v>12396</v>
      </c>
      <c r="N115" s="12">
        <v>22931</v>
      </c>
      <c r="O115" s="12">
        <v>2318</v>
      </c>
      <c r="P115" s="12">
        <v>2274</v>
      </c>
      <c r="Q115" s="12">
        <v>4592</v>
      </c>
      <c r="R115" s="18">
        <v>7.5</v>
      </c>
      <c r="S115" s="18">
        <v>10</v>
      </c>
      <c r="T115" s="18">
        <v>8.6999999999999993</v>
      </c>
      <c r="U115" s="12">
        <v>3800</v>
      </c>
      <c r="V115" s="12">
        <v>4007</v>
      </c>
      <c r="W115" s="12">
        <v>7807</v>
      </c>
      <c r="X115" s="53">
        <f t="shared" si="10"/>
        <v>0.44352914441540736</v>
      </c>
      <c r="Y115" s="53">
        <f t="shared" si="12"/>
        <v>3318473.0832291786</v>
      </c>
      <c r="Z115" s="10">
        <v>31.5</v>
      </c>
      <c r="AA115" s="12">
        <v>949</v>
      </c>
      <c r="AB115" s="10">
        <v>30.1</v>
      </c>
      <c r="AC115" s="12">
        <v>906</v>
      </c>
      <c r="AD115" s="10">
        <v>25.9</v>
      </c>
      <c r="AE115" s="12">
        <v>780</v>
      </c>
      <c r="AF115" s="10">
        <v>12.4</v>
      </c>
      <c r="AG115" s="12">
        <v>374</v>
      </c>
      <c r="AH115" s="12">
        <v>3009</v>
      </c>
      <c r="AI115" s="54">
        <f t="shared" si="4"/>
        <v>38.542333802997305</v>
      </c>
      <c r="AJ115" s="37">
        <f t="shared" si="7"/>
        <v>1279016.9729008065</v>
      </c>
    </row>
    <row r="116" spans="1:36" s="5" customFormat="1" x14ac:dyDescent="0.3">
      <c r="A116" s="27" t="s">
        <v>57</v>
      </c>
      <c r="B116" s="3">
        <v>2019</v>
      </c>
      <c r="C116" s="12">
        <v>7978.9719999999998</v>
      </c>
      <c r="D116" s="16">
        <v>8764.8870000000006</v>
      </c>
      <c r="E116" s="16">
        <v>16743.859</v>
      </c>
      <c r="F116" s="16">
        <v>7765.7049999999999</v>
      </c>
      <c r="G116" s="16">
        <v>8530.6569999999992</v>
      </c>
      <c r="H116" s="16">
        <v>16296.361999999999</v>
      </c>
      <c r="I116" s="12">
        <v>7751</v>
      </c>
      <c r="J116" s="12">
        <v>8898</v>
      </c>
      <c r="K116" s="12">
        <v>16649</v>
      </c>
      <c r="L116" s="12">
        <v>9538</v>
      </c>
      <c r="M116" s="12">
        <v>11290</v>
      </c>
      <c r="N116" s="12">
        <v>20827</v>
      </c>
      <c r="O116" s="12">
        <v>2296</v>
      </c>
      <c r="P116" s="12">
        <v>2442</v>
      </c>
      <c r="Q116" s="12">
        <v>4538</v>
      </c>
      <c r="R116" s="18">
        <v>7.2</v>
      </c>
      <c r="S116" s="18">
        <v>9.1999999999999993</v>
      </c>
      <c r="T116" s="18">
        <v>8.1999999999999993</v>
      </c>
      <c r="U116" s="12">
        <v>3624</v>
      </c>
      <c r="V116" s="12">
        <v>3888</v>
      </c>
      <c r="W116" s="12">
        <v>7512</v>
      </c>
      <c r="X116" s="53">
        <f t="shared" si="10"/>
        <v>0.45119827016637637</v>
      </c>
      <c r="Y116" s="53">
        <f t="shared" si="12"/>
        <v>3503872.6626223796</v>
      </c>
      <c r="Z116" s="10">
        <v>27.4</v>
      </c>
      <c r="AA116" s="12">
        <v>785</v>
      </c>
      <c r="AB116" s="10">
        <v>32.6</v>
      </c>
      <c r="AC116" s="12">
        <v>934</v>
      </c>
      <c r="AD116" s="10">
        <v>28.7</v>
      </c>
      <c r="AE116" s="12">
        <v>823</v>
      </c>
      <c r="AF116" s="10">
        <v>11.3</v>
      </c>
      <c r="AG116" s="12">
        <v>324</v>
      </c>
      <c r="AH116" s="12">
        <v>2866</v>
      </c>
      <c r="AI116" s="54">
        <f t="shared" si="4"/>
        <v>38.152289669861553</v>
      </c>
      <c r="AJ116" s="37">
        <f t="shared" si="7"/>
        <v>1336807.6479067809</v>
      </c>
    </row>
    <row r="117" spans="1:36" s="5" customFormat="1" x14ac:dyDescent="0.3">
      <c r="A117" s="27" t="s">
        <v>58</v>
      </c>
      <c r="B117" s="3">
        <v>2008</v>
      </c>
      <c r="C117" s="12">
        <v>2347.6040000000003</v>
      </c>
      <c r="D117" s="16">
        <v>3817.768</v>
      </c>
      <c r="E117" s="16">
        <v>6165.3720000000003</v>
      </c>
      <c r="F117" s="16">
        <v>2335.4899999999998</v>
      </c>
      <c r="G117" s="16">
        <v>3798.1089999999999</v>
      </c>
      <c r="H117" s="16">
        <v>6133.5990000000002</v>
      </c>
      <c r="I117" s="12">
        <v>6657</v>
      </c>
      <c r="J117" s="12">
        <v>6985</v>
      </c>
      <c r="K117" s="12">
        <v>13642</v>
      </c>
      <c r="L117" s="12">
        <v>13545</v>
      </c>
      <c r="M117" s="12">
        <v>14421</v>
      </c>
      <c r="N117" s="12">
        <v>27966</v>
      </c>
      <c r="O117" s="12">
        <v>2469</v>
      </c>
      <c r="P117" s="12">
        <v>4815</v>
      </c>
      <c r="Q117" s="12">
        <v>7284</v>
      </c>
      <c r="R117" s="18">
        <v>5.7</v>
      </c>
      <c r="S117" s="18">
        <v>6</v>
      </c>
      <c r="T117" s="18">
        <v>5.9</v>
      </c>
      <c r="U117" s="12">
        <v>3516</v>
      </c>
      <c r="V117" s="12">
        <v>3577</v>
      </c>
      <c r="W117" s="12">
        <v>7093</v>
      </c>
      <c r="X117" s="53">
        <f t="shared" si="10"/>
        <v>0.5199384254508137</v>
      </c>
      <c r="Y117" s="53">
        <f t="shared" si="12"/>
        <v>1214310.9932561207</v>
      </c>
      <c r="Z117" s="10">
        <v>26.5</v>
      </c>
      <c r="AA117" s="12">
        <v>1272</v>
      </c>
      <c r="AB117" s="10">
        <v>30.6</v>
      </c>
      <c r="AC117" s="12">
        <v>1465</v>
      </c>
      <c r="AD117" s="10">
        <v>34</v>
      </c>
      <c r="AE117" s="12">
        <v>1630</v>
      </c>
      <c r="AF117" s="10">
        <v>8.8000000000000007</v>
      </c>
      <c r="AG117" s="12">
        <v>424</v>
      </c>
      <c r="AH117" s="12">
        <v>4791</v>
      </c>
      <c r="AI117" s="54">
        <f t="shared" si="4"/>
        <v>67.545467362188077</v>
      </c>
      <c r="AJ117" s="37">
        <f t="shared" si="7"/>
        <v>820212.03562527476</v>
      </c>
    </row>
    <row r="118" spans="1:36" s="5" customFormat="1" x14ac:dyDescent="0.3">
      <c r="A118" s="27" t="s">
        <v>58</v>
      </c>
      <c r="B118" s="3">
        <v>2013</v>
      </c>
      <c r="C118" s="12">
        <v>2771.308</v>
      </c>
      <c r="D118" s="16">
        <v>4150.7709999999997</v>
      </c>
      <c r="E118" s="16">
        <v>6922.0789999999997</v>
      </c>
      <c r="F118" s="16">
        <v>2748.0610000000001</v>
      </c>
      <c r="G118" s="16">
        <v>4115.9139999999998</v>
      </c>
      <c r="H118" s="16">
        <v>6863.9750000000004</v>
      </c>
      <c r="I118" s="12">
        <v>10975</v>
      </c>
      <c r="J118" s="12">
        <v>12003</v>
      </c>
      <c r="K118" s="12">
        <v>22978</v>
      </c>
      <c r="L118" s="12">
        <v>24485</v>
      </c>
      <c r="M118" s="12">
        <v>26328</v>
      </c>
      <c r="N118" s="12">
        <v>50813</v>
      </c>
      <c r="O118" s="12">
        <v>3993</v>
      </c>
      <c r="P118" s="12">
        <v>8636</v>
      </c>
      <c r="Q118" s="12">
        <v>12629</v>
      </c>
      <c r="R118" s="18">
        <v>5.8</v>
      </c>
      <c r="S118" s="18">
        <v>5.9</v>
      </c>
      <c r="T118" s="18">
        <v>5.9</v>
      </c>
      <c r="U118" s="12">
        <v>5388</v>
      </c>
      <c r="V118" s="12">
        <v>5681</v>
      </c>
      <c r="W118" s="12">
        <v>11069</v>
      </c>
      <c r="X118" s="53">
        <f t="shared" si="10"/>
        <v>0.48172164679258422</v>
      </c>
      <c r="Y118" s="53">
        <f t="shared" si="12"/>
        <v>1323800.4704064757</v>
      </c>
      <c r="Z118" s="10">
        <v>28.6</v>
      </c>
      <c r="AA118" s="12">
        <v>2105</v>
      </c>
      <c r="AB118" s="10">
        <v>30.9</v>
      </c>
      <c r="AC118" s="12">
        <v>2279</v>
      </c>
      <c r="AD118" s="10">
        <v>26.4</v>
      </c>
      <c r="AE118" s="12">
        <v>1948</v>
      </c>
      <c r="AF118" s="10">
        <v>14.1</v>
      </c>
      <c r="AG118" s="12">
        <v>1040</v>
      </c>
      <c r="AH118" s="12">
        <v>7372</v>
      </c>
      <c r="AI118" s="54">
        <f t="shared" si="4"/>
        <v>66.600415575029359</v>
      </c>
      <c r="AJ118" s="37">
        <f t="shared" si="7"/>
        <v>881656.61467490636</v>
      </c>
    </row>
    <row r="119" spans="1:36" s="5" customFormat="1" x14ac:dyDescent="0.3">
      <c r="A119" s="27" t="s">
        <v>58</v>
      </c>
      <c r="B119" s="3">
        <v>2016</v>
      </c>
      <c r="C119" s="12">
        <v>3113.9559999999992</v>
      </c>
      <c r="D119" s="16">
        <v>4282.2340000000004</v>
      </c>
      <c r="E119" s="16">
        <v>7396.19</v>
      </c>
      <c r="F119" s="16">
        <v>3021.5369999999998</v>
      </c>
      <c r="G119" s="16">
        <v>4307.3090000000002</v>
      </c>
      <c r="H119" s="16">
        <v>7328.8459999999995</v>
      </c>
      <c r="I119" s="12">
        <v>7361</v>
      </c>
      <c r="J119" s="12">
        <v>8381</v>
      </c>
      <c r="K119" s="12">
        <v>15743</v>
      </c>
      <c r="L119" s="12">
        <v>11450</v>
      </c>
      <c r="M119" s="12">
        <v>12063</v>
      </c>
      <c r="N119" s="12">
        <v>23513</v>
      </c>
      <c r="O119" s="12">
        <v>2688</v>
      </c>
      <c r="P119" s="12">
        <v>4031</v>
      </c>
      <c r="Q119" s="12">
        <v>6719</v>
      </c>
      <c r="R119" s="18">
        <v>5.9</v>
      </c>
      <c r="S119" s="18">
        <v>5.9</v>
      </c>
      <c r="T119" s="18">
        <v>5.9</v>
      </c>
      <c r="U119" s="12">
        <v>3788</v>
      </c>
      <c r="V119" s="12">
        <v>4157</v>
      </c>
      <c r="W119" s="12">
        <v>7945</v>
      </c>
      <c r="X119" s="53">
        <f t="shared" si="10"/>
        <v>0.50466874166296127</v>
      </c>
      <c r="Y119" s="53">
        <f t="shared" si="12"/>
        <v>1524875.2756780789</v>
      </c>
      <c r="Z119" s="10">
        <v>34.6</v>
      </c>
      <c r="AA119" s="12">
        <v>1824</v>
      </c>
      <c r="AB119" s="10">
        <v>26.8</v>
      </c>
      <c r="AC119" s="12">
        <v>1412</v>
      </c>
      <c r="AD119" s="10">
        <v>26.9</v>
      </c>
      <c r="AE119" s="12">
        <v>1418</v>
      </c>
      <c r="AF119" s="10">
        <v>11.6</v>
      </c>
      <c r="AG119" s="12">
        <v>612</v>
      </c>
      <c r="AH119" s="12">
        <v>5266</v>
      </c>
      <c r="AI119" s="54">
        <f t="shared" si="4"/>
        <v>66.280679672750153</v>
      </c>
      <c r="AJ119" s="37">
        <f t="shared" si="7"/>
        <v>1010697.6968811533</v>
      </c>
    </row>
    <row r="120" spans="1:36" s="5" customFormat="1" x14ac:dyDescent="0.3">
      <c r="A120" s="27" t="s">
        <v>58</v>
      </c>
      <c r="B120" s="3">
        <v>2019</v>
      </c>
      <c r="C120" s="12">
        <v>3349.0389999999998</v>
      </c>
      <c r="D120" s="16">
        <v>4534.0839999999998</v>
      </c>
      <c r="E120" s="16">
        <v>7883.1229999999996</v>
      </c>
      <c r="F120" s="16">
        <v>3319.3629999999998</v>
      </c>
      <c r="G120" s="16">
        <v>4493.8440000000001</v>
      </c>
      <c r="H120" s="16">
        <v>7813.2070000000003</v>
      </c>
      <c r="I120" s="12">
        <v>13577</v>
      </c>
      <c r="J120" s="12">
        <v>15055</v>
      </c>
      <c r="K120" s="12">
        <v>28632</v>
      </c>
      <c r="L120" s="12">
        <v>20216</v>
      </c>
      <c r="M120" s="12">
        <v>20869</v>
      </c>
      <c r="N120" s="12">
        <v>41085</v>
      </c>
      <c r="O120" s="12">
        <v>5680</v>
      </c>
      <c r="P120" s="12">
        <v>7719</v>
      </c>
      <c r="Q120" s="12">
        <v>13399</v>
      </c>
      <c r="R120" s="18">
        <v>5.0999999999999996</v>
      </c>
      <c r="S120" s="18">
        <v>5.4</v>
      </c>
      <c r="T120" s="18">
        <v>5.3</v>
      </c>
      <c r="U120" s="12">
        <v>6734</v>
      </c>
      <c r="V120" s="12">
        <v>7294</v>
      </c>
      <c r="W120" s="12">
        <v>14028</v>
      </c>
      <c r="X120" s="53">
        <f t="shared" si="10"/>
        <v>0.48994132439228832</v>
      </c>
      <c r="Y120" s="53">
        <f t="shared" si="12"/>
        <v>1626293.1043587595</v>
      </c>
      <c r="Z120" s="10">
        <v>27.4</v>
      </c>
      <c r="AA120" s="12">
        <v>1892</v>
      </c>
      <c r="AB120" s="10">
        <v>30.3</v>
      </c>
      <c r="AC120" s="12">
        <v>2092</v>
      </c>
      <c r="AD120" s="10">
        <v>28.8</v>
      </c>
      <c r="AE120" s="12">
        <v>1990</v>
      </c>
      <c r="AF120" s="10">
        <v>13.6</v>
      </c>
      <c r="AG120" s="12">
        <v>940</v>
      </c>
      <c r="AH120" s="12">
        <v>6914</v>
      </c>
      <c r="AI120" s="54">
        <f t="shared" si="4"/>
        <v>49.287140005702881</v>
      </c>
      <c r="AJ120" s="37">
        <f t="shared" si="7"/>
        <v>801553.35924839345</v>
      </c>
    </row>
    <row r="121" spans="1:36" s="5" customFormat="1" x14ac:dyDescent="0.3">
      <c r="A121" s="27" t="s">
        <v>59</v>
      </c>
      <c r="B121" s="3">
        <v>2016</v>
      </c>
      <c r="C121" s="12">
        <v>46119.798999999999</v>
      </c>
      <c r="D121" s="16">
        <v>9895.6740000000009</v>
      </c>
      <c r="E121" s="16">
        <v>56015.472999999998</v>
      </c>
      <c r="F121" s="16">
        <v>36726.639999999999</v>
      </c>
      <c r="G121" s="16">
        <v>19481.008999999998</v>
      </c>
      <c r="H121" s="16">
        <v>56207.648999999998</v>
      </c>
      <c r="I121" s="12">
        <v>11354</v>
      </c>
      <c r="J121" s="12">
        <v>12177</v>
      </c>
      <c r="K121" s="12">
        <v>23531</v>
      </c>
      <c r="L121" s="12">
        <v>6367</v>
      </c>
      <c r="M121" s="12">
        <v>7230</v>
      </c>
      <c r="N121" s="12">
        <v>13597</v>
      </c>
      <c r="O121" s="12">
        <v>7542</v>
      </c>
      <c r="P121" s="12">
        <v>3541</v>
      </c>
      <c r="Q121" s="12">
        <v>11083</v>
      </c>
      <c r="R121" s="18">
        <v>3.1</v>
      </c>
      <c r="S121" s="18">
        <v>3.8</v>
      </c>
      <c r="T121" s="18">
        <v>3.4</v>
      </c>
      <c r="U121" s="12">
        <v>3844</v>
      </c>
      <c r="V121" s="12">
        <v>3791</v>
      </c>
      <c r="W121" s="12">
        <v>7635</v>
      </c>
      <c r="X121" s="53">
        <f t="shared" si="10"/>
        <v>0.32446559857209639</v>
      </c>
      <c r="Y121" s="53">
        <f t="shared" si="12"/>
        <v>11916531.231141899</v>
      </c>
      <c r="Z121" s="10">
        <v>34.6</v>
      </c>
      <c r="AA121" s="12">
        <v>942</v>
      </c>
      <c r="AB121" s="10">
        <v>30</v>
      </c>
      <c r="AC121" s="12">
        <v>816</v>
      </c>
      <c r="AD121" s="10">
        <v>22.4</v>
      </c>
      <c r="AE121" s="12">
        <v>609</v>
      </c>
      <c r="AF121" s="10">
        <v>13</v>
      </c>
      <c r="AG121" s="12">
        <v>355</v>
      </c>
      <c r="AH121" s="12">
        <v>2722</v>
      </c>
      <c r="AI121" s="54">
        <f t="shared" si="4"/>
        <v>35.651604453176162</v>
      </c>
      <c r="AJ121" s="37">
        <f t="shared" si="7"/>
        <v>4248434.5790659133</v>
      </c>
    </row>
    <row r="122" spans="1:36" s="5" customFormat="1" x14ac:dyDescent="0.3">
      <c r="A122" s="27" t="s">
        <v>60</v>
      </c>
      <c r="B122" s="3">
        <v>2014</v>
      </c>
      <c r="C122" s="12">
        <v>2861.1559999999999</v>
      </c>
      <c r="D122" s="16">
        <v>4367.759</v>
      </c>
      <c r="E122" s="16">
        <v>7228.915</v>
      </c>
      <c r="F122" s="16">
        <v>2825.1480000000001</v>
      </c>
      <c r="G122" s="16">
        <v>4312.8490000000002</v>
      </c>
      <c r="H122" s="16">
        <v>7137.9970000000003</v>
      </c>
      <c r="I122" s="12">
        <v>7688</v>
      </c>
      <c r="J122" s="12">
        <v>8435</v>
      </c>
      <c r="K122" s="12">
        <v>16123</v>
      </c>
      <c r="L122" s="12">
        <v>13117</v>
      </c>
      <c r="M122" s="12">
        <v>13735</v>
      </c>
      <c r="N122" s="12">
        <v>26853</v>
      </c>
      <c r="O122" s="12">
        <v>4205</v>
      </c>
      <c r="P122" s="12">
        <v>5344</v>
      </c>
      <c r="Q122" s="12">
        <v>9549</v>
      </c>
      <c r="R122" s="18">
        <v>3.9</v>
      </c>
      <c r="S122" s="18">
        <v>5.0999999999999996</v>
      </c>
      <c r="T122" s="18">
        <v>4.5</v>
      </c>
      <c r="U122" s="12">
        <v>3567</v>
      </c>
      <c r="V122" s="12">
        <v>3704</v>
      </c>
      <c r="W122" s="12">
        <v>7271</v>
      </c>
      <c r="X122" s="53">
        <f t="shared" si="10"/>
        <v>0.45097066302797245</v>
      </c>
      <c r="Y122" s="53">
        <f t="shared" si="12"/>
        <v>1274058.8667121504</v>
      </c>
      <c r="Z122" s="10">
        <v>33.9</v>
      </c>
      <c r="AA122" s="12">
        <v>1429</v>
      </c>
      <c r="AB122" s="10">
        <v>31.7</v>
      </c>
      <c r="AC122" s="12">
        <v>1336</v>
      </c>
      <c r="AD122" s="10">
        <v>24.6</v>
      </c>
      <c r="AE122" s="12">
        <v>1037</v>
      </c>
      <c r="AF122" s="10">
        <v>9.8000000000000007</v>
      </c>
      <c r="AG122" s="12">
        <v>414</v>
      </c>
      <c r="AH122" s="12">
        <v>4216</v>
      </c>
      <c r="AI122" s="54">
        <f t="shared" si="4"/>
        <v>57.98377114564709</v>
      </c>
      <c r="AJ122" s="37">
        <f t="shared" si="7"/>
        <v>738747.37753519812</v>
      </c>
    </row>
    <row r="123" spans="1:36" s="5" customFormat="1" x14ac:dyDescent="0.3">
      <c r="A123" s="27" t="s">
        <v>60</v>
      </c>
      <c r="B123" s="3">
        <v>2017</v>
      </c>
      <c r="C123" s="12">
        <v>3209.6600000000008</v>
      </c>
      <c r="D123" s="16">
        <v>4588.0339999999997</v>
      </c>
      <c r="E123" s="16">
        <v>7797.6940000000004</v>
      </c>
      <c r="F123" s="16">
        <v>3168.8470000000002</v>
      </c>
      <c r="G123" s="16">
        <v>4529.6289999999999</v>
      </c>
      <c r="H123" s="16">
        <v>7698.4760000000006</v>
      </c>
      <c r="I123" s="12">
        <v>3877</v>
      </c>
      <c r="J123" s="12">
        <v>4270</v>
      </c>
      <c r="K123" s="12">
        <v>8147</v>
      </c>
      <c r="L123" s="12">
        <v>6462</v>
      </c>
      <c r="M123" s="12">
        <v>6813</v>
      </c>
      <c r="N123" s="12">
        <v>13275</v>
      </c>
      <c r="O123" s="12">
        <v>2129</v>
      </c>
      <c r="P123" s="12">
        <v>2780</v>
      </c>
      <c r="Q123" s="12">
        <v>4909</v>
      </c>
      <c r="R123" s="18">
        <v>3.8</v>
      </c>
      <c r="S123" s="18">
        <v>4.8</v>
      </c>
      <c r="T123" s="18">
        <v>4.4000000000000004</v>
      </c>
      <c r="U123" s="12">
        <v>1872</v>
      </c>
      <c r="V123" s="12">
        <v>1894</v>
      </c>
      <c r="W123" s="12">
        <v>3766</v>
      </c>
      <c r="X123" s="53">
        <f t="shared" si="10"/>
        <v>0.46225604517000124</v>
      </c>
      <c r="Y123" s="53">
        <f t="shared" si="12"/>
        <v>1464818.6819688231</v>
      </c>
      <c r="Z123" s="10">
        <v>31.4</v>
      </c>
      <c r="AA123" s="12">
        <v>746</v>
      </c>
      <c r="AB123" s="10">
        <v>30.8</v>
      </c>
      <c r="AC123" s="12">
        <v>732</v>
      </c>
      <c r="AD123" s="10">
        <v>25.6</v>
      </c>
      <c r="AE123" s="12">
        <v>609</v>
      </c>
      <c r="AF123" s="10">
        <v>12.2</v>
      </c>
      <c r="AG123" s="12">
        <v>289</v>
      </c>
      <c r="AH123" s="12">
        <v>2376</v>
      </c>
      <c r="AI123" s="54">
        <f t="shared" si="4"/>
        <v>63.090812533191723</v>
      </c>
      <c r="AJ123" s="37">
        <f t="shared" si="7"/>
        <v>924166.00859212002</v>
      </c>
    </row>
    <row r="124" spans="1:36" s="5" customFormat="1" x14ac:dyDescent="0.3">
      <c r="A124" s="27" t="s">
        <v>61</v>
      </c>
      <c r="B124" s="3">
        <v>2001</v>
      </c>
      <c r="C124" s="12">
        <v>3778.1660000000011</v>
      </c>
      <c r="D124" s="16">
        <v>21076.725999999999</v>
      </c>
      <c r="E124" s="16">
        <v>24854.892</v>
      </c>
      <c r="F124" s="16">
        <v>3707.3679999999999</v>
      </c>
      <c r="G124" s="16">
        <v>20681.606</v>
      </c>
      <c r="H124" s="16">
        <v>24388.973999999998</v>
      </c>
      <c r="I124" s="12">
        <v>2221</v>
      </c>
      <c r="J124" s="12">
        <v>2453</v>
      </c>
      <c r="K124" s="12">
        <v>4674</v>
      </c>
      <c r="L124" s="12">
        <v>15436</v>
      </c>
      <c r="M124" s="12">
        <v>16418</v>
      </c>
      <c r="N124" s="12">
        <v>31855</v>
      </c>
      <c r="O124" s="12">
        <v>2499</v>
      </c>
      <c r="P124" s="12">
        <v>5386</v>
      </c>
      <c r="Q124" s="12">
        <v>7885</v>
      </c>
      <c r="R124" s="18">
        <v>4.2</v>
      </c>
      <c r="S124" s="18">
        <v>4.9000000000000004</v>
      </c>
      <c r="T124" s="18">
        <v>4.8</v>
      </c>
      <c r="U124" s="12">
        <v>1236</v>
      </c>
      <c r="V124" s="12">
        <v>1384</v>
      </c>
      <c r="W124" s="12">
        <v>2620</v>
      </c>
      <c r="X124" s="53">
        <f t="shared" si="10"/>
        <v>0.56054771074026533</v>
      </c>
      <c r="Y124" s="53">
        <f t="shared" si="12"/>
        <v>2078156.6452717162</v>
      </c>
      <c r="Z124" s="10">
        <v>30.9</v>
      </c>
      <c r="AA124" s="12">
        <v>479</v>
      </c>
      <c r="AB124" s="10">
        <v>28.4</v>
      </c>
      <c r="AC124" s="12">
        <v>440</v>
      </c>
      <c r="AD124" s="10">
        <v>26.3</v>
      </c>
      <c r="AE124" s="12">
        <v>408</v>
      </c>
      <c r="AF124" s="10">
        <v>14.4</v>
      </c>
      <c r="AG124" s="12">
        <v>223</v>
      </c>
      <c r="AH124" s="12">
        <v>1550</v>
      </c>
      <c r="AI124" s="54">
        <f t="shared" si="4"/>
        <v>59.160305343511453</v>
      </c>
      <c r="AJ124" s="37">
        <f t="shared" si="7"/>
        <v>1229443.8168592216</v>
      </c>
    </row>
    <row r="125" spans="1:36" s="5" customFormat="1" x14ac:dyDescent="0.3">
      <c r="A125" s="27" t="s">
        <v>61</v>
      </c>
      <c r="B125" s="3">
        <v>2006</v>
      </c>
      <c r="C125" s="12">
        <v>5149.1660000000011</v>
      </c>
      <c r="D125" s="16">
        <v>24401.495999999999</v>
      </c>
      <c r="E125" s="16">
        <v>29550.662</v>
      </c>
      <c r="F125" s="16">
        <v>4978.58</v>
      </c>
      <c r="G125" s="16">
        <v>23592.895</v>
      </c>
      <c r="H125" s="16">
        <v>28571.474999999999</v>
      </c>
      <c r="I125" s="12">
        <v>2682</v>
      </c>
      <c r="J125" s="12">
        <v>2956</v>
      </c>
      <c r="K125" s="12">
        <v>5639</v>
      </c>
      <c r="L125" s="12">
        <v>18267</v>
      </c>
      <c r="M125" s="12">
        <v>19616</v>
      </c>
      <c r="N125" s="12">
        <v>37883</v>
      </c>
      <c r="O125" s="12">
        <v>1389</v>
      </c>
      <c r="P125" s="12">
        <v>7481</v>
      </c>
      <c r="Q125" s="12">
        <v>8870</v>
      </c>
      <c r="R125" s="18">
        <v>4.0999999999999996</v>
      </c>
      <c r="S125" s="18">
        <v>5.0999999999999996</v>
      </c>
      <c r="T125" s="18">
        <v>5</v>
      </c>
      <c r="U125" s="12">
        <v>1376</v>
      </c>
      <c r="V125" s="12">
        <v>1534</v>
      </c>
      <c r="W125" s="12">
        <v>2910</v>
      </c>
      <c r="X125" s="53">
        <f t="shared" si="10"/>
        <v>0.51604894484837738</v>
      </c>
      <c r="Y125" s="53">
        <f t="shared" si="12"/>
        <v>2569190.9558432344</v>
      </c>
      <c r="Z125" s="10">
        <v>34</v>
      </c>
      <c r="AA125" s="12">
        <v>670</v>
      </c>
      <c r="AB125" s="10">
        <v>28.8</v>
      </c>
      <c r="AC125" s="12">
        <v>568</v>
      </c>
      <c r="AD125" s="10">
        <v>25.3</v>
      </c>
      <c r="AE125" s="12">
        <v>499</v>
      </c>
      <c r="AF125" s="10">
        <v>11.8</v>
      </c>
      <c r="AG125" s="12">
        <v>233</v>
      </c>
      <c r="AH125" s="12">
        <v>1970</v>
      </c>
      <c r="AI125" s="54">
        <f t="shared" si="4"/>
        <v>67.697594501718214</v>
      </c>
      <c r="AJ125" s="37">
        <f t="shared" si="7"/>
        <v>1739280.4752615711</v>
      </c>
    </row>
    <row r="126" spans="1:36" s="5" customFormat="1" x14ac:dyDescent="0.3">
      <c r="A126" s="27" t="s">
        <v>61</v>
      </c>
      <c r="B126" s="3">
        <v>2009</v>
      </c>
      <c r="C126" s="12">
        <v>6186.7779999999984</v>
      </c>
      <c r="D126" s="16">
        <v>26585.116999999998</v>
      </c>
      <c r="E126" s="16">
        <v>32771.894999999997</v>
      </c>
      <c r="F126" s="16">
        <v>5929.7870000000003</v>
      </c>
      <c r="G126" s="16">
        <v>25481.309000000001</v>
      </c>
      <c r="H126" s="16">
        <v>31411.096000000001</v>
      </c>
      <c r="I126" s="12">
        <v>1275</v>
      </c>
      <c r="J126" s="12">
        <v>1405</v>
      </c>
      <c r="K126" s="12">
        <v>2680</v>
      </c>
      <c r="L126" s="12">
        <v>8752</v>
      </c>
      <c r="M126" s="12">
        <v>9205</v>
      </c>
      <c r="N126" s="12">
        <v>17957</v>
      </c>
      <c r="O126" s="12">
        <v>710</v>
      </c>
      <c r="P126" s="12">
        <v>3711</v>
      </c>
      <c r="Q126" s="12">
        <v>4421</v>
      </c>
      <c r="R126" s="18">
        <v>3.8</v>
      </c>
      <c r="S126" s="18">
        <v>4.9000000000000004</v>
      </c>
      <c r="T126" s="18">
        <v>4.7</v>
      </c>
      <c r="U126" s="12">
        <v>653</v>
      </c>
      <c r="V126" s="12">
        <v>713</v>
      </c>
      <c r="W126" s="12">
        <v>1366</v>
      </c>
      <c r="X126" s="53">
        <f t="shared" si="10"/>
        <v>0.50970149253731345</v>
      </c>
      <c r="Y126" s="53">
        <f>(X126*F126)*1000</f>
        <v>3022421.2843283587</v>
      </c>
      <c r="Z126" s="10">
        <v>40.200000000000003</v>
      </c>
      <c r="AA126" s="12">
        <v>368</v>
      </c>
      <c r="AB126" s="10">
        <v>27.9</v>
      </c>
      <c r="AC126" s="12">
        <v>256</v>
      </c>
      <c r="AD126" s="10">
        <v>21.8</v>
      </c>
      <c r="AE126" s="12">
        <v>200</v>
      </c>
      <c r="AF126" s="10">
        <v>10</v>
      </c>
      <c r="AG126" s="12">
        <v>92</v>
      </c>
      <c r="AH126" s="12">
        <v>916</v>
      </c>
      <c r="AI126" s="54">
        <f t="shared" si="4"/>
        <v>67.057101024890187</v>
      </c>
      <c r="AJ126" s="37">
        <f t="shared" si="7"/>
        <v>2026748.094029851</v>
      </c>
    </row>
    <row r="127" spans="1:36" s="5" customFormat="1" x14ac:dyDescent="0.3">
      <c r="A127" s="27" t="s">
        <v>61</v>
      </c>
      <c r="B127" s="3">
        <v>2011</v>
      </c>
      <c r="C127" s="12">
        <v>6982.8950000000004</v>
      </c>
      <c r="D127" s="16">
        <v>28110.753000000001</v>
      </c>
      <c r="E127" s="16">
        <v>35093.648000000001</v>
      </c>
      <c r="F127" s="16">
        <v>6661.2079999999996</v>
      </c>
      <c r="G127" s="16">
        <v>26815.563999999998</v>
      </c>
      <c r="H127" s="16">
        <v>33476.771999999997</v>
      </c>
      <c r="I127" s="12">
        <v>3058</v>
      </c>
      <c r="J127" s="12">
        <v>3325</v>
      </c>
      <c r="K127" s="12">
        <v>6383</v>
      </c>
      <c r="L127" s="12">
        <v>18166</v>
      </c>
      <c r="M127" s="12">
        <v>18960</v>
      </c>
      <c r="N127" s="12">
        <v>37125</v>
      </c>
      <c r="O127" s="12">
        <v>1691</v>
      </c>
      <c r="P127" s="12">
        <v>7342</v>
      </c>
      <c r="Q127" s="12">
        <v>9033</v>
      </c>
      <c r="R127" s="18">
        <v>3.8</v>
      </c>
      <c r="S127" s="18">
        <v>5.0999999999999996</v>
      </c>
      <c r="T127" s="18">
        <v>4.9000000000000004</v>
      </c>
      <c r="U127" s="12">
        <v>2089</v>
      </c>
      <c r="V127" s="12">
        <v>2199</v>
      </c>
      <c r="W127" s="12">
        <v>4288</v>
      </c>
      <c r="X127" s="53">
        <f t="shared" si="10"/>
        <v>0.67178442738524202</v>
      </c>
      <c r="Y127" s="53">
        <f t="shared" ref="Y127:Y187" si="13">(X127*F127)*1000</f>
        <v>4474895.801973993</v>
      </c>
      <c r="Z127" s="10">
        <v>33.4</v>
      </c>
      <c r="AA127" s="12">
        <v>927</v>
      </c>
      <c r="AB127" s="10">
        <v>29.6</v>
      </c>
      <c r="AC127" s="12">
        <v>822</v>
      </c>
      <c r="AD127" s="10">
        <v>26.1</v>
      </c>
      <c r="AE127" s="12">
        <v>724</v>
      </c>
      <c r="AF127" s="10">
        <v>10.9</v>
      </c>
      <c r="AG127" s="12">
        <v>304</v>
      </c>
      <c r="AH127" s="12">
        <v>2777</v>
      </c>
      <c r="AI127" s="54">
        <f t="shared" si="4"/>
        <v>64.762126865671647</v>
      </c>
      <c r="AJ127" s="37">
        <f t="shared" si="7"/>
        <v>2898037.696381012</v>
      </c>
    </row>
    <row r="128" spans="1:36" s="5" customFormat="1" x14ac:dyDescent="0.3">
      <c r="A128" s="27" t="s">
        <v>61</v>
      </c>
      <c r="B128" s="3">
        <v>2015</v>
      </c>
      <c r="C128" s="12">
        <v>8855.8310000000019</v>
      </c>
      <c r="D128" s="16">
        <v>31289.039000000001</v>
      </c>
      <c r="E128" s="16">
        <v>40144.870000000003</v>
      </c>
      <c r="F128" s="16">
        <v>8432.5339999999997</v>
      </c>
      <c r="G128" s="16">
        <v>29792.913</v>
      </c>
      <c r="H128" s="16">
        <v>38225.447</v>
      </c>
      <c r="I128" s="12">
        <v>2329</v>
      </c>
      <c r="J128" s="12">
        <v>2557</v>
      </c>
      <c r="K128" s="12">
        <v>4886</v>
      </c>
      <c r="L128" s="12">
        <v>10350</v>
      </c>
      <c r="M128" s="12">
        <v>10986</v>
      </c>
      <c r="N128" s="12">
        <v>21336</v>
      </c>
      <c r="O128" s="12">
        <v>1187</v>
      </c>
      <c r="P128" s="12">
        <v>4158</v>
      </c>
      <c r="Q128" s="12">
        <v>5345</v>
      </c>
      <c r="R128" s="18">
        <v>4.0999999999999996</v>
      </c>
      <c r="S128" s="18">
        <v>5.2</v>
      </c>
      <c r="T128" s="18">
        <v>4.9000000000000004</v>
      </c>
      <c r="U128" s="12">
        <v>1196</v>
      </c>
      <c r="V128" s="12">
        <v>1339</v>
      </c>
      <c r="W128" s="12">
        <v>2535</v>
      </c>
      <c r="X128" s="53">
        <f t="shared" si="10"/>
        <v>0.51882930822758899</v>
      </c>
      <c r="Y128" s="53">
        <f t="shared" si="13"/>
        <v>4375045.7818256235</v>
      </c>
      <c r="Z128" s="10">
        <v>33.6</v>
      </c>
      <c r="AA128" s="12">
        <v>563</v>
      </c>
      <c r="AB128" s="10">
        <v>29.6</v>
      </c>
      <c r="AC128" s="12">
        <v>496</v>
      </c>
      <c r="AD128" s="10">
        <v>24.4</v>
      </c>
      <c r="AE128" s="12">
        <v>410</v>
      </c>
      <c r="AF128" s="10">
        <v>12.5</v>
      </c>
      <c r="AG128" s="12">
        <v>209</v>
      </c>
      <c r="AH128" s="12">
        <v>1678</v>
      </c>
      <c r="AI128" s="54">
        <f t="shared" si="4"/>
        <v>66.193293885601577</v>
      </c>
      <c r="AJ128" s="37">
        <f t="shared" si="7"/>
        <v>2895986.91199345</v>
      </c>
    </row>
    <row r="129" spans="1:36" s="5" customFormat="1" x14ac:dyDescent="0.3">
      <c r="A129" s="27" t="s">
        <v>61</v>
      </c>
      <c r="B129" s="3">
        <v>2016</v>
      </c>
      <c r="C129" s="12">
        <v>9386.3089999999975</v>
      </c>
      <c r="D129" s="16">
        <v>32101.655999999999</v>
      </c>
      <c r="E129" s="16">
        <v>41487.964999999997</v>
      </c>
      <c r="F129" s="16">
        <v>8970.2289999999994</v>
      </c>
      <c r="G129" s="16">
        <v>30678.944</v>
      </c>
      <c r="H129" s="16">
        <v>39649.172999999995</v>
      </c>
      <c r="I129" s="12">
        <v>9009</v>
      </c>
      <c r="J129" s="12">
        <v>10285</v>
      </c>
      <c r="K129" s="12">
        <v>19294</v>
      </c>
      <c r="L129" s="12">
        <v>33388</v>
      </c>
      <c r="M129" s="12">
        <v>34247</v>
      </c>
      <c r="N129" s="12">
        <v>68635</v>
      </c>
      <c r="O129" s="12">
        <v>5027</v>
      </c>
      <c r="P129" s="12">
        <v>14561</v>
      </c>
      <c r="Q129" s="12">
        <v>19588</v>
      </c>
      <c r="R129" s="18">
        <v>3.9</v>
      </c>
      <c r="S129" s="18">
        <v>4.8</v>
      </c>
      <c r="T129" s="18">
        <v>4.5</v>
      </c>
      <c r="U129" s="12">
        <v>4632</v>
      </c>
      <c r="V129" s="12">
        <v>5024</v>
      </c>
      <c r="W129" s="12">
        <v>9656</v>
      </c>
      <c r="X129" s="53">
        <f t="shared" si="10"/>
        <v>0.50046646625894065</v>
      </c>
      <c r="Y129" s="53">
        <f t="shared" si="13"/>
        <v>4489298.8091634708</v>
      </c>
      <c r="Z129" s="10">
        <v>33</v>
      </c>
      <c r="AA129" s="12">
        <v>2158</v>
      </c>
      <c r="AB129" s="10">
        <v>32.4</v>
      </c>
      <c r="AC129" s="12">
        <v>2114</v>
      </c>
      <c r="AD129" s="10">
        <v>24</v>
      </c>
      <c r="AE129" s="12">
        <v>1567</v>
      </c>
      <c r="AF129" s="10">
        <v>10.6</v>
      </c>
      <c r="AG129" s="12">
        <v>693</v>
      </c>
      <c r="AH129" s="12">
        <v>6532</v>
      </c>
      <c r="AI129" s="54">
        <f t="shared" si="4"/>
        <v>67.64705882352942</v>
      </c>
      <c r="AJ129" s="37">
        <f t="shared" si="7"/>
        <v>3036878.6061988184</v>
      </c>
    </row>
    <row r="130" spans="1:36" s="5" customFormat="1" x14ac:dyDescent="0.3">
      <c r="A130" s="27" t="s">
        <v>61</v>
      </c>
      <c r="B130" s="3">
        <v>2019</v>
      </c>
      <c r="C130" s="12">
        <v>11135.655000000006</v>
      </c>
      <c r="D130" s="16">
        <v>34576.218999999997</v>
      </c>
      <c r="E130" s="16">
        <v>45711.874000000003</v>
      </c>
      <c r="F130" s="16">
        <v>10784.513999999999</v>
      </c>
      <c r="G130" s="16">
        <v>33485.072999999997</v>
      </c>
      <c r="H130" s="16">
        <v>44269.587</v>
      </c>
      <c r="I130" s="12">
        <v>4658</v>
      </c>
      <c r="J130" s="12">
        <v>5014</v>
      </c>
      <c r="K130" s="12">
        <v>9672</v>
      </c>
      <c r="L130" s="12">
        <v>15136</v>
      </c>
      <c r="M130" s="12">
        <v>15254</v>
      </c>
      <c r="N130" s="12">
        <v>30390</v>
      </c>
      <c r="O130" s="12">
        <v>2204</v>
      </c>
      <c r="P130" s="12">
        <v>6147</v>
      </c>
      <c r="Q130" s="12">
        <v>8351</v>
      </c>
      <c r="R130" s="18">
        <v>4.5</v>
      </c>
      <c r="S130" s="18">
        <v>5</v>
      </c>
      <c r="T130" s="18">
        <v>4.8</v>
      </c>
      <c r="U130" s="12">
        <v>2582</v>
      </c>
      <c r="V130" s="12">
        <v>2623</v>
      </c>
      <c r="W130" s="12">
        <v>5205</v>
      </c>
      <c r="X130" s="53">
        <f t="shared" si="10"/>
        <v>0.53815136476426795</v>
      </c>
      <c r="Y130" s="53">
        <f t="shared" si="13"/>
        <v>5803700.9274193542</v>
      </c>
      <c r="Z130" s="10">
        <v>31.6</v>
      </c>
      <c r="AA130" s="12">
        <v>1149</v>
      </c>
      <c r="AB130" s="10">
        <v>30.6</v>
      </c>
      <c r="AC130" s="12">
        <v>1112</v>
      </c>
      <c r="AD130" s="10">
        <v>26.8</v>
      </c>
      <c r="AE130" s="12">
        <v>977</v>
      </c>
      <c r="AF130" s="10">
        <v>11</v>
      </c>
      <c r="AG130" s="12">
        <v>401</v>
      </c>
      <c r="AH130" s="12">
        <v>3639</v>
      </c>
      <c r="AI130" s="54">
        <f t="shared" si="4"/>
        <v>69.913544668587903</v>
      </c>
      <c r="AJ130" s="37">
        <f t="shared" si="7"/>
        <v>4057573.0403225804</v>
      </c>
    </row>
    <row r="131" spans="1:36" s="5" customFormat="1" x14ac:dyDescent="0.3">
      <c r="A131" s="27" t="s">
        <v>62</v>
      </c>
      <c r="B131" s="3">
        <v>2004</v>
      </c>
      <c r="C131" s="12">
        <v>9265.4779999999955</v>
      </c>
      <c r="D131" s="16">
        <v>28984.506000000001</v>
      </c>
      <c r="E131" s="16">
        <v>38249.983999999997</v>
      </c>
      <c r="F131" s="16">
        <v>9054.5010000000002</v>
      </c>
      <c r="G131" s="16">
        <v>28325.264999999999</v>
      </c>
      <c r="H131" s="16">
        <v>37379.766000000003</v>
      </c>
      <c r="I131" s="12">
        <v>5044</v>
      </c>
      <c r="J131" s="12">
        <v>5459</v>
      </c>
      <c r="K131" s="12">
        <v>10502</v>
      </c>
      <c r="L131" s="12">
        <v>16617</v>
      </c>
      <c r="M131" s="12">
        <v>17711</v>
      </c>
      <c r="N131" s="12">
        <v>34328</v>
      </c>
      <c r="O131" s="12">
        <v>2492</v>
      </c>
      <c r="P131" s="12">
        <v>6990</v>
      </c>
      <c r="Q131" s="12">
        <v>9483</v>
      </c>
      <c r="R131" s="18">
        <v>4.3</v>
      </c>
      <c r="S131" s="18">
        <v>5</v>
      </c>
      <c r="T131" s="18">
        <v>4.8</v>
      </c>
      <c r="U131" s="12">
        <v>2655</v>
      </c>
      <c r="V131" s="12">
        <v>2756</v>
      </c>
      <c r="W131" s="12">
        <v>5411</v>
      </c>
      <c r="X131" s="53">
        <f t="shared" si="10"/>
        <v>0.5152351932965149</v>
      </c>
      <c r="Y131" s="53">
        <f t="shared" si="13"/>
        <v>4665197.5729384879</v>
      </c>
      <c r="Z131" s="10">
        <v>33.9</v>
      </c>
      <c r="AA131" s="12">
        <v>1278</v>
      </c>
      <c r="AB131" s="10">
        <v>28.4</v>
      </c>
      <c r="AC131" s="12">
        <v>1068</v>
      </c>
      <c r="AD131" s="10">
        <v>24.6</v>
      </c>
      <c r="AE131" s="12">
        <v>928</v>
      </c>
      <c r="AF131" s="10">
        <v>13.1</v>
      </c>
      <c r="AG131" s="12">
        <v>493</v>
      </c>
      <c r="AH131" s="12">
        <v>3767</v>
      </c>
      <c r="AI131" s="54">
        <f t="shared" si="4"/>
        <v>69.61744594344853</v>
      </c>
      <c r="AJ131" s="37">
        <f t="shared" si="7"/>
        <v>3247791.3984955247</v>
      </c>
    </row>
    <row r="132" spans="1:36" s="5" customFormat="1" x14ac:dyDescent="0.3">
      <c r="A132" s="27" t="s">
        <v>62</v>
      </c>
      <c r="B132" s="3">
        <v>2007</v>
      </c>
      <c r="C132" s="12">
        <v>10951.021999999997</v>
      </c>
      <c r="D132" s="16">
        <v>30972.692999999999</v>
      </c>
      <c r="E132" s="16">
        <v>41923.714999999997</v>
      </c>
      <c r="F132" s="16">
        <v>10626.393</v>
      </c>
      <c r="G132" s="16">
        <v>30055.023000000001</v>
      </c>
      <c r="H132" s="16">
        <v>40681.415999999997</v>
      </c>
      <c r="I132" s="12">
        <v>4228</v>
      </c>
      <c r="J132" s="12">
        <v>4820</v>
      </c>
      <c r="K132" s="12">
        <v>9049</v>
      </c>
      <c r="L132" s="12">
        <v>15804</v>
      </c>
      <c r="M132" s="12">
        <v>17019</v>
      </c>
      <c r="N132" s="12">
        <v>32823</v>
      </c>
      <c r="O132" s="12">
        <v>2106</v>
      </c>
      <c r="P132" s="12">
        <v>6391</v>
      </c>
      <c r="Q132" s="12">
        <v>8497</v>
      </c>
      <c r="R132" s="18">
        <v>4.3</v>
      </c>
      <c r="S132" s="18">
        <v>5.2</v>
      </c>
      <c r="T132" s="18">
        <v>5</v>
      </c>
      <c r="U132" s="12">
        <v>2169</v>
      </c>
      <c r="V132" s="12">
        <v>2312</v>
      </c>
      <c r="W132" s="12">
        <v>4481</v>
      </c>
      <c r="X132" s="53">
        <f t="shared" si="10"/>
        <v>0.49519283898773347</v>
      </c>
      <c r="Y132" s="53">
        <f t="shared" si="13"/>
        <v>5262113.7178693777</v>
      </c>
      <c r="Z132" s="10">
        <v>32.1</v>
      </c>
      <c r="AA132" s="12">
        <v>1162</v>
      </c>
      <c r="AB132" s="10">
        <v>27.4</v>
      </c>
      <c r="AC132" s="12">
        <v>992</v>
      </c>
      <c r="AD132" s="10">
        <v>26.4</v>
      </c>
      <c r="AE132" s="12">
        <v>954</v>
      </c>
      <c r="AF132" s="10">
        <v>14.1</v>
      </c>
      <c r="AG132" s="12">
        <v>509</v>
      </c>
      <c r="AH132" s="12">
        <v>3617</v>
      </c>
      <c r="AI132" s="54">
        <f t="shared" ref="AI132:AI195" si="14">(AH132/W132)*100</f>
        <v>80.718589600535594</v>
      </c>
      <c r="AJ132" s="37">
        <f t="shared" si="7"/>
        <v>4247503.9762404682</v>
      </c>
    </row>
    <row r="133" spans="1:36" s="5" customFormat="1" x14ac:dyDescent="0.3">
      <c r="A133" s="27" t="s">
        <v>62</v>
      </c>
      <c r="B133" s="3">
        <v>2010</v>
      </c>
      <c r="C133" s="12">
        <v>12959.968999999997</v>
      </c>
      <c r="D133" s="16">
        <v>33138.622000000003</v>
      </c>
      <c r="E133" s="16">
        <v>46098.591</v>
      </c>
      <c r="F133" s="16">
        <v>12467.584000000001</v>
      </c>
      <c r="G133" s="16">
        <v>31878.948</v>
      </c>
      <c r="H133" s="16">
        <v>44346.531999999999</v>
      </c>
      <c r="I133" s="12">
        <v>4988</v>
      </c>
      <c r="J133" s="12">
        <v>5608</v>
      </c>
      <c r="K133" s="12">
        <v>10596</v>
      </c>
      <c r="L133" s="12">
        <v>17349</v>
      </c>
      <c r="M133" s="12">
        <v>18507</v>
      </c>
      <c r="N133" s="12">
        <v>35858</v>
      </c>
      <c r="O133" s="12">
        <v>2417</v>
      </c>
      <c r="P133" s="12">
        <v>6959</v>
      </c>
      <c r="Q133" s="12">
        <v>9377</v>
      </c>
      <c r="R133" s="18">
        <v>4.2</v>
      </c>
      <c r="S133" s="18">
        <v>5.2</v>
      </c>
      <c r="T133" s="18">
        <v>4.9000000000000004</v>
      </c>
      <c r="U133" s="12">
        <v>2508</v>
      </c>
      <c r="V133" s="12">
        <v>2771</v>
      </c>
      <c r="W133" s="12">
        <v>5279</v>
      </c>
      <c r="X133" s="53">
        <f t="shared" si="10"/>
        <v>0.49820687051717627</v>
      </c>
      <c r="Y133" s="53">
        <f t="shared" si="13"/>
        <v>6211436.0075500188</v>
      </c>
      <c r="Z133" s="10">
        <v>32.200000000000003</v>
      </c>
      <c r="AA133" s="12">
        <v>1193</v>
      </c>
      <c r="AB133" s="10">
        <v>27.6</v>
      </c>
      <c r="AC133" s="12">
        <v>1022</v>
      </c>
      <c r="AD133" s="10">
        <v>25.9</v>
      </c>
      <c r="AE133" s="12">
        <v>961</v>
      </c>
      <c r="AF133" s="10">
        <v>14.3</v>
      </c>
      <c r="AG133" s="12">
        <v>532</v>
      </c>
      <c r="AH133" s="12">
        <v>3708</v>
      </c>
      <c r="AI133" s="54">
        <f t="shared" si="14"/>
        <v>70.240575866641407</v>
      </c>
      <c r="AJ133" s="37">
        <f t="shared" si="7"/>
        <v>4362948.4212910533</v>
      </c>
    </row>
    <row r="134" spans="1:36" s="5" customFormat="1" x14ac:dyDescent="0.3">
      <c r="A134" s="27" t="s">
        <v>62</v>
      </c>
      <c r="B134" s="3">
        <v>2011</v>
      </c>
      <c r="C134" s="12">
        <v>13699.408000000003</v>
      </c>
      <c r="D134" s="16">
        <v>33871.493999999999</v>
      </c>
      <c r="E134" s="16">
        <v>47570.902000000002</v>
      </c>
      <c r="F134" s="16">
        <v>13153.06</v>
      </c>
      <c r="G134" s="16">
        <v>32520.46</v>
      </c>
      <c r="H134" s="16">
        <v>45673.52</v>
      </c>
      <c r="I134" s="12">
        <v>5122</v>
      </c>
      <c r="J134" s="12">
        <v>5749</v>
      </c>
      <c r="K134" s="12">
        <v>10870</v>
      </c>
      <c r="L134" s="12">
        <v>18743</v>
      </c>
      <c r="M134" s="12">
        <v>20669</v>
      </c>
      <c r="N134" s="12">
        <v>39412</v>
      </c>
      <c r="O134" s="12">
        <v>2486</v>
      </c>
      <c r="P134" s="12">
        <v>7247</v>
      </c>
      <c r="Q134" s="12">
        <v>9732</v>
      </c>
      <c r="R134" s="18">
        <v>4.3</v>
      </c>
      <c r="S134" s="18">
        <v>5.4</v>
      </c>
      <c r="T134" s="18">
        <v>5.0999999999999996</v>
      </c>
      <c r="U134" s="12">
        <v>2536</v>
      </c>
      <c r="V134" s="12">
        <v>2662</v>
      </c>
      <c r="W134" s="12">
        <v>5198</v>
      </c>
      <c r="X134" s="53">
        <f t="shared" si="10"/>
        <v>0.47819687212511497</v>
      </c>
      <c r="Y134" s="53">
        <f t="shared" si="13"/>
        <v>6289752.1508739647</v>
      </c>
      <c r="Z134" s="10">
        <v>30.4</v>
      </c>
      <c r="AA134" s="12">
        <v>926</v>
      </c>
      <c r="AB134" s="10">
        <v>30.2</v>
      </c>
      <c r="AC134" s="12">
        <v>918</v>
      </c>
      <c r="AD134" s="10">
        <v>26.3</v>
      </c>
      <c r="AE134" s="12">
        <v>799</v>
      </c>
      <c r="AF134" s="10">
        <v>13.1</v>
      </c>
      <c r="AG134" s="12">
        <v>399</v>
      </c>
      <c r="AH134" s="12">
        <v>3042</v>
      </c>
      <c r="AI134" s="54">
        <f t="shared" si="14"/>
        <v>58.522508657175841</v>
      </c>
      <c r="AJ134" s="37">
        <f t="shared" ref="AJ134:AJ197" si="15">(AI134/100)*Y134</f>
        <v>3680920.7470101197</v>
      </c>
    </row>
    <row r="135" spans="1:36" s="5" customFormat="1" x14ac:dyDescent="0.3">
      <c r="A135" s="27" t="s">
        <v>62</v>
      </c>
      <c r="B135" s="3">
        <v>2016</v>
      </c>
      <c r="C135" s="12">
        <v>17035.213000000003</v>
      </c>
      <c r="D135" s="16">
        <v>36844.743999999999</v>
      </c>
      <c r="E135" s="16">
        <v>53879.957000000002</v>
      </c>
      <c r="F135" s="16">
        <v>17152.407999999999</v>
      </c>
      <c r="G135" s="16">
        <v>35896.822999999997</v>
      </c>
      <c r="H135" s="16">
        <v>53049.231</v>
      </c>
      <c r="I135" s="12">
        <v>8307</v>
      </c>
      <c r="J135" s="12">
        <v>9140</v>
      </c>
      <c r="K135" s="12">
        <v>17447</v>
      </c>
      <c r="L135" s="12">
        <v>20446</v>
      </c>
      <c r="M135" s="12">
        <v>21764</v>
      </c>
      <c r="N135" s="12">
        <v>42210</v>
      </c>
      <c r="O135" s="12">
        <v>4053</v>
      </c>
      <c r="P135" s="12">
        <v>8195</v>
      </c>
      <c r="Q135" s="12">
        <v>12247</v>
      </c>
      <c r="R135" s="18">
        <v>4.3</v>
      </c>
      <c r="S135" s="18">
        <v>5.0999999999999996</v>
      </c>
      <c r="T135" s="18">
        <v>4.8</v>
      </c>
      <c r="U135" s="12">
        <v>4184</v>
      </c>
      <c r="V135" s="12">
        <v>4267</v>
      </c>
      <c r="W135" s="12">
        <v>8451</v>
      </c>
      <c r="X135" s="53">
        <f t="shared" si="10"/>
        <v>0.48438126898607209</v>
      </c>
      <c r="Y135" s="53">
        <f t="shared" si="13"/>
        <v>8308305.1532068551</v>
      </c>
      <c r="Z135" s="10">
        <v>34.799999999999997</v>
      </c>
      <c r="AA135" s="12">
        <v>1482</v>
      </c>
      <c r="AB135" s="10">
        <v>29.9</v>
      </c>
      <c r="AC135" s="12">
        <v>1273</v>
      </c>
      <c r="AD135" s="10">
        <v>23.6</v>
      </c>
      <c r="AE135" s="12">
        <v>1006</v>
      </c>
      <c r="AF135" s="10">
        <v>11.7</v>
      </c>
      <c r="AG135" s="12">
        <v>499</v>
      </c>
      <c r="AH135" s="12">
        <v>4260</v>
      </c>
      <c r="AI135" s="54">
        <f t="shared" si="14"/>
        <v>50.408235711750095</v>
      </c>
      <c r="AJ135" s="37">
        <f t="shared" si="15"/>
        <v>4188070.0452799913</v>
      </c>
    </row>
    <row r="136" spans="1:36" s="5" customFormat="1" x14ac:dyDescent="0.3">
      <c r="A136" s="27" t="s">
        <v>62</v>
      </c>
      <c r="B136" s="3">
        <v>2017</v>
      </c>
      <c r="C136" s="12">
        <v>18942.828000000001</v>
      </c>
      <c r="D136" s="16">
        <v>38367.190999999999</v>
      </c>
      <c r="E136" s="16">
        <v>57310.019</v>
      </c>
      <c r="F136" s="16">
        <v>18066.883999999998</v>
      </c>
      <c r="G136" s="16">
        <v>36593.461000000003</v>
      </c>
      <c r="H136" s="16">
        <v>54660.345000000001</v>
      </c>
      <c r="I136" s="12">
        <v>5989</v>
      </c>
      <c r="J136" s="12">
        <v>6963</v>
      </c>
      <c r="K136" s="12">
        <v>12952</v>
      </c>
      <c r="L136" s="12">
        <v>14940</v>
      </c>
      <c r="M136" s="12">
        <v>15617</v>
      </c>
      <c r="N136" s="12">
        <v>30557</v>
      </c>
      <c r="O136" s="12">
        <v>3145</v>
      </c>
      <c r="P136" s="12">
        <v>6185</v>
      </c>
      <c r="Q136" s="12">
        <v>9330</v>
      </c>
      <c r="R136" s="18">
        <v>4.2</v>
      </c>
      <c r="S136" s="18">
        <v>5</v>
      </c>
      <c r="T136" s="18">
        <v>4.7</v>
      </c>
      <c r="U136" s="12">
        <v>2910</v>
      </c>
      <c r="V136" s="12">
        <v>3273</v>
      </c>
      <c r="W136" s="12">
        <v>6183</v>
      </c>
      <c r="X136" s="53">
        <f t="shared" si="10"/>
        <v>0.47737801111797407</v>
      </c>
      <c r="Y136" s="53">
        <f t="shared" si="13"/>
        <v>8624733.1510191467</v>
      </c>
      <c r="Z136" s="10">
        <v>35.1</v>
      </c>
      <c r="AA136" s="12">
        <v>1112</v>
      </c>
      <c r="AB136" s="10">
        <v>30.2</v>
      </c>
      <c r="AC136" s="12">
        <v>957</v>
      </c>
      <c r="AD136" s="10">
        <v>22.5</v>
      </c>
      <c r="AE136" s="12">
        <v>711</v>
      </c>
      <c r="AF136" s="10">
        <v>12.2</v>
      </c>
      <c r="AG136" s="12">
        <v>387</v>
      </c>
      <c r="AH136" s="12">
        <v>3167</v>
      </c>
      <c r="AI136" s="54">
        <f t="shared" si="14"/>
        <v>51.221090085718913</v>
      </c>
      <c r="AJ136" s="37">
        <f t="shared" si="15"/>
        <v>4417682.3369363807</v>
      </c>
    </row>
    <row r="137" spans="1:36" s="5" customFormat="1" x14ac:dyDescent="0.3">
      <c r="A137" s="27" t="s">
        <v>63</v>
      </c>
      <c r="B137" s="3">
        <v>2002</v>
      </c>
      <c r="C137" s="12">
        <v>3804.7460000000001</v>
      </c>
      <c r="D137" s="16">
        <v>7315.6629999999996</v>
      </c>
      <c r="E137" s="16">
        <v>11120.409</v>
      </c>
      <c r="F137" s="16">
        <v>3892.212</v>
      </c>
      <c r="G137" s="16">
        <v>7079.4920000000002</v>
      </c>
      <c r="H137" s="16">
        <v>10971.704</v>
      </c>
      <c r="I137" s="12">
        <v>6416</v>
      </c>
      <c r="J137" s="12">
        <v>6591</v>
      </c>
      <c r="K137" s="12">
        <v>13007</v>
      </c>
      <c r="L137" s="12">
        <v>11395</v>
      </c>
      <c r="M137" s="12">
        <v>11808</v>
      </c>
      <c r="N137" s="12">
        <v>23202</v>
      </c>
      <c r="O137" s="12">
        <v>2437</v>
      </c>
      <c r="P137" s="12">
        <v>4689</v>
      </c>
      <c r="Q137" s="12">
        <v>7126</v>
      </c>
      <c r="R137" s="18">
        <v>5.5</v>
      </c>
      <c r="S137" s="18">
        <v>5.0999999999999996</v>
      </c>
      <c r="T137" s="18">
        <v>5.2</v>
      </c>
      <c r="U137" s="12">
        <v>3463</v>
      </c>
      <c r="V137" s="12">
        <v>3604</v>
      </c>
      <c r="W137" s="12">
        <v>7067</v>
      </c>
      <c r="X137" s="53">
        <f t="shared" si="10"/>
        <v>0.54332282617052352</v>
      </c>
      <c r="Y137" s="53">
        <f t="shared" si="13"/>
        <v>2114727.6238948256</v>
      </c>
      <c r="Z137" s="10">
        <v>33.1</v>
      </c>
      <c r="AA137" s="12">
        <v>909</v>
      </c>
      <c r="AB137" s="10">
        <v>30.6</v>
      </c>
      <c r="AC137" s="12">
        <v>839</v>
      </c>
      <c r="AD137" s="10">
        <v>25.4</v>
      </c>
      <c r="AE137" s="12">
        <v>697</v>
      </c>
      <c r="AF137" s="10">
        <v>10.9</v>
      </c>
      <c r="AG137" s="12">
        <v>299</v>
      </c>
      <c r="AH137" s="12">
        <v>2744</v>
      </c>
      <c r="AI137" s="54">
        <f t="shared" si="14"/>
        <v>38.828357152964479</v>
      </c>
      <c r="AJ137" s="37">
        <f t="shared" si="15"/>
        <v>821113.99461828219</v>
      </c>
    </row>
    <row r="138" spans="1:36" s="5" customFormat="1" x14ac:dyDescent="0.3">
      <c r="A138" s="27" t="s">
        <v>63</v>
      </c>
      <c r="B138" s="3">
        <v>2007</v>
      </c>
      <c r="C138" s="12">
        <v>4820.7570000000005</v>
      </c>
      <c r="D138" s="16">
        <v>7905.2169999999996</v>
      </c>
      <c r="E138" s="16">
        <v>12725.974</v>
      </c>
      <c r="F138" s="16">
        <v>4736.2460000000001</v>
      </c>
      <c r="G138" s="16">
        <v>7766.7120000000004</v>
      </c>
      <c r="H138" s="16">
        <v>12502.958000000001</v>
      </c>
      <c r="I138" s="12">
        <v>5935</v>
      </c>
      <c r="J138" s="12">
        <v>6217</v>
      </c>
      <c r="K138" s="12">
        <v>12152</v>
      </c>
      <c r="L138" s="12">
        <v>10378</v>
      </c>
      <c r="M138" s="12">
        <v>11334</v>
      </c>
      <c r="N138" s="12">
        <v>21712</v>
      </c>
      <c r="O138" s="12">
        <v>2479</v>
      </c>
      <c r="P138" s="12">
        <v>4685</v>
      </c>
      <c r="Q138" s="12">
        <v>7164</v>
      </c>
      <c r="R138" s="18">
        <v>5</v>
      </c>
      <c r="S138" s="18">
        <v>4.8</v>
      </c>
      <c r="T138" s="18">
        <v>4.9000000000000004</v>
      </c>
      <c r="U138" s="12">
        <v>3128</v>
      </c>
      <c r="V138" s="12">
        <v>3260</v>
      </c>
      <c r="W138" s="12">
        <v>6388</v>
      </c>
      <c r="X138" s="53">
        <f t="shared" si="10"/>
        <v>0.52567478604344964</v>
      </c>
      <c r="Y138" s="53">
        <f t="shared" si="13"/>
        <v>2489725.1026991443</v>
      </c>
      <c r="Z138" s="10">
        <v>30.8</v>
      </c>
      <c r="AA138" s="12">
        <v>1271</v>
      </c>
      <c r="AB138" s="10">
        <v>27.2</v>
      </c>
      <c r="AC138" s="12">
        <v>1124</v>
      </c>
      <c r="AD138" s="10">
        <v>28.5</v>
      </c>
      <c r="AE138" s="12">
        <v>1174</v>
      </c>
      <c r="AF138" s="10">
        <v>13.5</v>
      </c>
      <c r="AG138" s="12">
        <v>556</v>
      </c>
      <c r="AH138" s="12">
        <v>4125</v>
      </c>
      <c r="AI138" s="54">
        <f t="shared" si="14"/>
        <v>64.574201628052592</v>
      </c>
      <c r="AJ138" s="37">
        <f t="shared" si="15"/>
        <v>1607720.107801185</v>
      </c>
    </row>
    <row r="139" spans="1:36" s="5" customFormat="1" x14ac:dyDescent="0.3">
      <c r="A139" s="27" t="s">
        <v>63</v>
      </c>
      <c r="B139" s="3">
        <v>2014</v>
      </c>
      <c r="C139" s="12">
        <v>6464.3099999999995</v>
      </c>
      <c r="D139" s="16">
        <v>9156.6640000000007</v>
      </c>
      <c r="E139" s="16">
        <v>15620.974</v>
      </c>
      <c r="F139" s="16">
        <v>6372.7420000000002</v>
      </c>
      <c r="G139" s="16">
        <v>9027.2510000000002</v>
      </c>
      <c r="H139" s="16">
        <v>15399.993</v>
      </c>
      <c r="I139" s="12">
        <v>14921</v>
      </c>
      <c r="J139" s="12">
        <v>16181</v>
      </c>
      <c r="K139" s="12">
        <v>31102</v>
      </c>
      <c r="L139" s="12">
        <v>23254</v>
      </c>
      <c r="M139" s="12">
        <v>24447</v>
      </c>
      <c r="N139" s="12">
        <v>47701</v>
      </c>
      <c r="O139" s="12">
        <v>6640</v>
      </c>
      <c r="P139" s="12">
        <v>9280</v>
      </c>
      <c r="Q139" s="12">
        <v>15920</v>
      </c>
      <c r="R139" s="18">
        <v>4.8</v>
      </c>
      <c r="S139" s="18">
        <v>5.4</v>
      </c>
      <c r="T139" s="18">
        <v>5.0999999999999996</v>
      </c>
      <c r="U139" s="12">
        <v>7827</v>
      </c>
      <c r="V139" s="12">
        <v>8237</v>
      </c>
      <c r="W139" s="12">
        <v>16064</v>
      </c>
      <c r="X139" s="53">
        <f t="shared" si="10"/>
        <v>0.51649411613401064</v>
      </c>
      <c r="Y139" s="53">
        <f t="shared" si="13"/>
        <v>3291483.7466400871</v>
      </c>
      <c r="Z139" s="10">
        <v>29.8</v>
      </c>
      <c r="AA139" s="12">
        <v>2837</v>
      </c>
      <c r="AB139" s="10">
        <v>31.6</v>
      </c>
      <c r="AC139" s="12">
        <v>3008</v>
      </c>
      <c r="AD139" s="10">
        <v>26.8</v>
      </c>
      <c r="AE139" s="12">
        <v>2548</v>
      </c>
      <c r="AF139" s="10">
        <v>11.8</v>
      </c>
      <c r="AG139" s="12">
        <v>1118</v>
      </c>
      <c r="AH139" s="12">
        <v>9511</v>
      </c>
      <c r="AI139" s="54">
        <f t="shared" si="14"/>
        <v>59.206922310756973</v>
      </c>
      <c r="AJ139" s="37">
        <f t="shared" si="15"/>
        <v>1948786.2247443891</v>
      </c>
    </row>
    <row r="140" spans="1:36" s="5" customFormat="1" x14ac:dyDescent="0.3">
      <c r="A140" s="27" t="s">
        <v>63</v>
      </c>
      <c r="B140" s="3">
        <v>2018</v>
      </c>
      <c r="C140" s="12">
        <v>7663.6769999999997</v>
      </c>
      <c r="D140" s="16">
        <v>9945.5010000000002</v>
      </c>
      <c r="E140" s="16">
        <v>17609.178</v>
      </c>
      <c r="F140" s="16">
        <v>7551.6390000000001</v>
      </c>
      <c r="G140" s="16">
        <v>9800.0750000000007</v>
      </c>
      <c r="H140" s="16">
        <v>17351.714</v>
      </c>
      <c r="I140" s="12">
        <v>11535</v>
      </c>
      <c r="J140" s="12">
        <v>13254</v>
      </c>
      <c r="K140" s="12">
        <v>24789</v>
      </c>
      <c r="L140" s="12">
        <v>18138</v>
      </c>
      <c r="M140" s="12">
        <v>19264</v>
      </c>
      <c r="N140" s="12">
        <v>37401</v>
      </c>
      <c r="O140" s="12">
        <v>5441</v>
      </c>
      <c r="P140" s="12">
        <v>7390</v>
      </c>
      <c r="Q140" s="12">
        <v>12831</v>
      </c>
      <c r="R140" s="18">
        <v>4.7</v>
      </c>
      <c r="S140" s="18">
        <v>5.2</v>
      </c>
      <c r="T140" s="18">
        <v>5</v>
      </c>
      <c r="U140" s="12">
        <v>5991</v>
      </c>
      <c r="V140" s="12">
        <v>6387</v>
      </c>
      <c r="W140" s="12">
        <v>12378</v>
      </c>
      <c r="X140" s="53">
        <f t="shared" si="10"/>
        <v>0.49933438218564685</v>
      </c>
      <c r="Y140" s="53">
        <f t="shared" si="13"/>
        <v>3770792.9945540358</v>
      </c>
      <c r="Z140" s="10">
        <v>29.5</v>
      </c>
      <c r="AA140" s="12">
        <v>2263</v>
      </c>
      <c r="AB140" s="10">
        <v>29.5</v>
      </c>
      <c r="AC140" s="12">
        <v>2259</v>
      </c>
      <c r="AD140" s="10">
        <v>29.4</v>
      </c>
      <c r="AE140" s="12">
        <v>2255</v>
      </c>
      <c r="AF140" s="10">
        <v>11.6</v>
      </c>
      <c r="AG140" s="12">
        <v>886</v>
      </c>
      <c r="AH140" s="12">
        <v>7663</v>
      </c>
      <c r="AI140" s="54">
        <f t="shared" si="14"/>
        <v>61.90822426886411</v>
      </c>
      <c r="AJ140" s="37">
        <f t="shared" si="15"/>
        <v>2334430.9837831291</v>
      </c>
    </row>
    <row r="141" spans="1:36" s="5" customFormat="1" x14ac:dyDescent="0.3">
      <c r="A141" s="27" t="s">
        <v>64</v>
      </c>
      <c r="B141" s="3">
        <v>2006</v>
      </c>
      <c r="C141" s="12">
        <v>4452.5869999999995</v>
      </c>
      <c r="D141" s="16">
        <v>8671.68</v>
      </c>
      <c r="E141" s="16">
        <v>13124.267</v>
      </c>
      <c r="F141" s="16">
        <v>4123.8739999999998</v>
      </c>
      <c r="G141" s="16">
        <v>8031.6220000000003</v>
      </c>
      <c r="H141" s="16">
        <v>12155.495999999999</v>
      </c>
      <c r="I141" s="12">
        <v>6226</v>
      </c>
      <c r="J141" s="12">
        <v>6688</v>
      </c>
      <c r="K141" s="12">
        <v>12914</v>
      </c>
      <c r="L141" s="12">
        <v>13215</v>
      </c>
      <c r="M141" s="12">
        <v>14674</v>
      </c>
      <c r="N141" s="12">
        <v>27891</v>
      </c>
      <c r="O141" s="12">
        <v>3201</v>
      </c>
      <c r="P141" s="12">
        <v>6084</v>
      </c>
      <c r="Q141" s="12">
        <v>9285</v>
      </c>
      <c r="R141" s="18">
        <v>4.0999999999999996</v>
      </c>
      <c r="S141" s="18">
        <v>4.5999999999999996</v>
      </c>
      <c r="T141" s="18">
        <v>4.5</v>
      </c>
      <c r="U141" s="12">
        <v>2693</v>
      </c>
      <c r="V141" s="12">
        <v>2845</v>
      </c>
      <c r="W141" s="12">
        <v>5538</v>
      </c>
      <c r="X141" s="53">
        <f t="shared" si="10"/>
        <v>0.42883692117082234</v>
      </c>
      <c r="Y141" s="53">
        <f t="shared" si="13"/>
        <v>1768469.4294564037</v>
      </c>
      <c r="Z141" s="10">
        <v>34.799999999999997</v>
      </c>
      <c r="AA141" s="12">
        <v>527</v>
      </c>
      <c r="AB141" s="10">
        <v>31.9</v>
      </c>
      <c r="AC141" s="12">
        <v>482</v>
      </c>
      <c r="AD141" s="10">
        <v>22.8</v>
      </c>
      <c r="AE141" s="12">
        <v>345</v>
      </c>
      <c r="AF141" s="10">
        <v>10.5</v>
      </c>
      <c r="AG141" s="12">
        <v>159</v>
      </c>
      <c r="AH141" s="12">
        <v>1513</v>
      </c>
      <c r="AI141" s="54">
        <f t="shared" si="14"/>
        <v>27.320332249909711</v>
      </c>
      <c r="AJ141" s="37">
        <f t="shared" si="15"/>
        <v>483151.72386557213</v>
      </c>
    </row>
    <row r="142" spans="1:36" s="5" customFormat="1" x14ac:dyDescent="0.3">
      <c r="A142" s="27" t="s">
        <v>64</v>
      </c>
      <c r="B142" s="3">
        <v>2011</v>
      </c>
      <c r="C142" s="12">
        <v>4749.7169999999987</v>
      </c>
      <c r="D142" s="16">
        <v>9636.9320000000007</v>
      </c>
      <c r="E142" s="16">
        <v>14386.648999999999</v>
      </c>
      <c r="F142" s="16">
        <v>4257.0609999999997</v>
      </c>
      <c r="G142" s="16">
        <v>8637.2620000000006</v>
      </c>
      <c r="H142" s="16">
        <v>12894.323</v>
      </c>
      <c r="I142" s="12">
        <v>5714</v>
      </c>
      <c r="J142" s="12">
        <v>6589</v>
      </c>
      <c r="K142" s="12">
        <v>12303</v>
      </c>
      <c r="L142" s="12">
        <v>13380</v>
      </c>
      <c r="M142" s="12">
        <v>14660</v>
      </c>
      <c r="N142" s="12">
        <v>28040</v>
      </c>
      <c r="O142" s="12">
        <v>3290</v>
      </c>
      <c r="P142" s="12">
        <v>6466</v>
      </c>
      <c r="Q142" s="12">
        <v>9756</v>
      </c>
      <c r="R142" s="18">
        <v>3.8</v>
      </c>
      <c r="S142" s="18">
        <v>4.3</v>
      </c>
      <c r="T142" s="18">
        <v>4.0999999999999996</v>
      </c>
      <c r="U142" s="12">
        <v>2466</v>
      </c>
      <c r="V142" s="12">
        <v>2661</v>
      </c>
      <c r="W142" s="12">
        <v>5127</v>
      </c>
      <c r="X142" s="53">
        <f t="shared" si="10"/>
        <v>0.41672762740794927</v>
      </c>
      <c r="Y142" s="53">
        <f t="shared" si="13"/>
        <v>1774034.9302609118</v>
      </c>
      <c r="Z142" s="10">
        <v>36.5</v>
      </c>
      <c r="AA142" s="12">
        <v>684</v>
      </c>
      <c r="AB142" s="10">
        <v>29.1</v>
      </c>
      <c r="AC142" s="12">
        <v>546</v>
      </c>
      <c r="AD142" s="10">
        <v>22.9</v>
      </c>
      <c r="AE142" s="12">
        <v>429</v>
      </c>
      <c r="AF142" s="10">
        <v>11.5</v>
      </c>
      <c r="AG142" s="12">
        <v>215</v>
      </c>
      <c r="AH142" s="12">
        <v>1874</v>
      </c>
      <c r="AI142" s="54">
        <f t="shared" si="14"/>
        <v>36.55158962356154</v>
      </c>
      <c r="AJ142" s="37">
        <f t="shared" si="15"/>
        <v>648437.96748760471</v>
      </c>
    </row>
    <row r="143" spans="1:36" s="5" customFormat="1" x14ac:dyDescent="0.3">
      <c r="A143" s="27" t="s">
        <v>64</v>
      </c>
      <c r="B143" s="3">
        <v>2015</v>
      </c>
      <c r="C143" s="12">
        <v>5109.4849999999988</v>
      </c>
      <c r="D143" s="16">
        <v>10667.966</v>
      </c>
      <c r="E143" s="16">
        <v>15777.450999999999</v>
      </c>
      <c r="F143" s="16">
        <v>4473.8720000000003</v>
      </c>
      <c r="G143" s="16">
        <v>9340.77</v>
      </c>
      <c r="H143" s="16">
        <v>13814.642</v>
      </c>
      <c r="I143" s="12">
        <v>6011</v>
      </c>
      <c r="J143" s="12">
        <v>7077</v>
      </c>
      <c r="K143" s="12">
        <v>13088</v>
      </c>
      <c r="L143" s="12">
        <v>14170</v>
      </c>
      <c r="M143" s="12">
        <v>15328</v>
      </c>
      <c r="N143" s="12">
        <v>29498</v>
      </c>
      <c r="O143" s="12">
        <v>3531</v>
      </c>
      <c r="P143" s="12">
        <v>7003</v>
      </c>
      <c r="Q143" s="12">
        <v>10534</v>
      </c>
      <c r="R143" s="18">
        <v>3.7</v>
      </c>
      <c r="S143" s="18">
        <v>4.3</v>
      </c>
      <c r="T143" s="18">
        <v>4.0999999999999996</v>
      </c>
      <c r="U143" s="12">
        <v>2664</v>
      </c>
      <c r="V143" s="12">
        <v>2949</v>
      </c>
      <c r="W143" s="12">
        <v>5613</v>
      </c>
      <c r="X143" s="53">
        <f t="shared" si="10"/>
        <v>0.42886613691931541</v>
      </c>
      <c r="Y143" s="53">
        <f t="shared" si="13"/>
        <v>1918692.2017114917</v>
      </c>
      <c r="Z143" s="10">
        <v>39.200000000000003</v>
      </c>
      <c r="AA143" s="12">
        <v>768</v>
      </c>
      <c r="AB143" s="10">
        <v>23.9</v>
      </c>
      <c r="AC143" s="12">
        <v>573</v>
      </c>
      <c r="AD143" s="10">
        <v>21.6</v>
      </c>
      <c r="AE143" s="12">
        <v>422</v>
      </c>
      <c r="AF143" s="10">
        <v>10</v>
      </c>
      <c r="AG143" s="12">
        <v>195</v>
      </c>
      <c r="AH143" s="12">
        <v>1958</v>
      </c>
      <c r="AI143" s="54">
        <f t="shared" si="14"/>
        <v>34.883306609656159</v>
      </c>
      <c r="AJ143" s="37">
        <f t="shared" si="15"/>
        <v>669303.28361858206</v>
      </c>
    </row>
    <row r="144" spans="1:36" s="5" customFormat="1" x14ac:dyDescent="0.3">
      <c r="A144" s="56" t="s">
        <v>65</v>
      </c>
      <c r="B144" s="57"/>
      <c r="C144" s="58"/>
      <c r="D144" s="58"/>
      <c r="E144" s="58"/>
      <c r="F144" s="58"/>
      <c r="G144" s="58"/>
      <c r="H144" s="16">
        <v>0</v>
      </c>
      <c r="I144" s="58"/>
      <c r="J144" s="58"/>
      <c r="K144" s="58"/>
      <c r="L144" s="58"/>
      <c r="M144" s="58"/>
      <c r="N144" s="58"/>
      <c r="O144" s="58"/>
      <c r="P144" s="58"/>
      <c r="Q144" s="58"/>
      <c r="R144" s="59"/>
      <c r="S144" s="59"/>
      <c r="T144" s="59"/>
      <c r="U144" s="58"/>
      <c r="V144" s="58"/>
      <c r="W144" s="58"/>
      <c r="X144" s="53"/>
      <c r="Y144" s="53"/>
      <c r="Z144" s="60"/>
      <c r="AA144" s="58"/>
      <c r="AB144" s="60"/>
      <c r="AC144" s="58"/>
      <c r="AD144" s="60"/>
      <c r="AE144" s="58"/>
      <c r="AF144" s="60"/>
      <c r="AG144" s="58"/>
      <c r="AH144" s="58"/>
      <c r="AI144" s="54"/>
      <c r="AJ144" s="37"/>
    </row>
    <row r="145" spans="1:36" s="5" customFormat="1" x14ac:dyDescent="0.3">
      <c r="A145" s="28" t="s">
        <v>66</v>
      </c>
      <c r="B145" s="19">
        <v>2015</v>
      </c>
      <c r="C145" s="12">
        <v>8367.5709999999999</v>
      </c>
      <c r="D145" s="16">
        <v>25368.922999999999</v>
      </c>
      <c r="E145" s="16">
        <v>33736.493999999999</v>
      </c>
      <c r="F145" s="16">
        <v>8535.6059999999998</v>
      </c>
      <c r="G145" s="16">
        <v>25877.996999999999</v>
      </c>
      <c r="H145" s="16">
        <v>34413.603000000003</v>
      </c>
      <c r="I145" s="20">
        <v>23788</v>
      </c>
      <c r="J145" s="20">
        <v>23406</v>
      </c>
      <c r="K145" s="20">
        <v>47194</v>
      </c>
      <c r="L145" s="20">
        <v>74638</v>
      </c>
      <c r="M145" s="20">
        <v>70557</v>
      </c>
      <c r="N145" s="20">
        <v>145195</v>
      </c>
      <c r="O145" s="20">
        <v>6269</v>
      </c>
      <c r="P145" s="20">
        <v>18126</v>
      </c>
      <c r="Q145" s="20">
        <v>24395</v>
      </c>
      <c r="R145" s="21">
        <v>7.7</v>
      </c>
      <c r="S145" s="21">
        <v>8.1999999999999993</v>
      </c>
      <c r="T145" s="21">
        <v>8</v>
      </c>
      <c r="U145" s="20">
        <v>12570</v>
      </c>
      <c r="V145" s="20">
        <v>12350</v>
      </c>
      <c r="W145" s="20">
        <v>24920</v>
      </c>
      <c r="X145" s="53">
        <f t="shared" si="10"/>
        <v>0.52803322456244439</v>
      </c>
      <c r="Y145" s="53">
        <f t="shared" si="13"/>
        <v>4507083.5597745469</v>
      </c>
      <c r="Z145" s="21">
        <v>29.1</v>
      </c>
      <c r="AA145" s="20">
        <v>5356</v>
      </c>
      <c r="AB145" s="21">
        <v>28.7</v>
      </c>
      <c r="AC145" s="20">
        <v>5288</v>
      </c>
      <c r="AD145" s="21">
        <v>28.1</v>
      </c>
      <c r="AE145" s="20">
        <v>5171</v>
      </c>
      <c r="AF145" s="21">
        <v>14.2</v>
      </c>
      <c r="AG145" s="20">
        <v>2611</v>
      </c>
      <c r="AH145" s="12">
        <v>18426</v>
      </c>
      <c r="AI145" s="54">
        <f t="shared" si="14"/>
        <v>73.9406099518459</v>
      </c>
      <c r="AJ145" s="37">
        <f t="shared" si="15"/>
        <v>3332565.0751366694</v>
      </c>
    </row>
    <row r="146" spans="1:36" s="5" customFormat="1" x14ac:dyDescent="0.3">
      <c r="A146" s="26" t="s">
        <v>67</v>
      </c>
      <c r="B146" s="3">
        <v>2004</v>
      </c>
      <c r="C146" s="12">
        <v>36901.153000000006</v>
      </c>
      <c r="D146" s="16">
        <v>104406.336</v>
      </c>
      <c r="E146" s="16">
        <v>141307.489</v>
      </c>
      <c r="F146" s="16">
        <v>35772.635999999999</v>
      </c>
      <c r="G146" s="16">
        <v>101213.79300000001</v>
      </c>
      <c r="H146" s="16">
        <v>136986.429</v>
      </c>
      <c r="I146" s="11">
        <v>5530</v>
      </c>
      <c r="J146" s="11">
        <v>5721</v>
      </c>
      <c r="K146" s="11">
        <v>11251</v>
      </c>
      <c r="L146" s="11">
        <v>19570</v>
      </c>
      <c r="M146" s="11">
        <v>20435</v>
      </c>
      <c r="N146" s="11">
        <v>40004</v>
      </c>
      <c r="O146" s="11">
        <v>2306</v>
      </c>
      <c r="P146" s="11">
        <v>8194</v>
      </c>
      <c r="Q146" s="11">
        <v>10500</v>
      </c>
      <c r="R146" s="17">
        <v>4.9000000000000004</v>
      </c>
      <c r="S146" s="17">
        <v>5</v>
      </c>
      <c r="T146" s="17">
        <v>5</v>
      </c>
      <c r="U146" s="11">
        <v>2462</v>
      </c>
      <c r="V146" s="11">
        <v>2641</v>
      </c>
      <c r="W146" s="12">
        <v>5103</v>
      </c>
      <c r="X146" s="53">
        <f t="shared" si="10"/>
        <v>0.45355968358368143</v>
      </c>
      <c r="Y146" s="53">
        <f t="shared" si="13"/>
        <v>16225025.465114212</v>
      </c>
      <c r="Z146" s="10">
        <v>27</v>
      </c>
      <c r="AA146" s="12">
        <v>1045</v>
      </c>
      <c r="AB146" s="10">
        <v>28.5</v>
      </c>
      <c r="AC146" s="12">
        <v>1104</v>
      </c>
      <c r="AD146" s="10">
        <v>27.9</v>
      </c>
      <c r="AE146" s="12">
        <v>1081</v>
      </c>
      <c r="AF146" s="10">
        <v>16.600000000000001</v>
      </c>
      <c r="AG146" s="12">
        <v>645</v>
      </c>
      <c r="AH146" s="12">
        <v>3875</v>
      </c>
      <c r="AI146" s="54">
        <f t="shared" si="14"/>
        <v>75.93572408387223</v>
      </c>
      <c r="AJ146" s="37">
        <f t="shared" si="15"/>
        <v>12320590.569727136</v>
      </c>
    </row>
    <row r="147" spans="1:36" s="5" customFormat="1" x14ac:dyDescent="0.3">
      <c r="A147" s="26" t="s">
        <v>67</v>
      </c>
      <c r="B147" s="3">
        <v>2007</v>
      </c>
      <c r="C147" s="12">
        <v>41547.153999999995</v>
      </c>
      <c r="D147" s="16">
        <v>105592.037</v>
      </c>
      <c r="E147" s="16">
        <v>147139.19099999999</v>
      </c>
      <c r="F147" s="16">
        <v>40283.012000000002</v>
      </c>
      <c r="G147" s="16">
        <v>102377.36900000001</v>
      </c>
      <c r="H147" s="16">
        <v>142660.38099999999</v>
      </c>
      <c r="I147" s="11">
        <v>5421</v>
      </c>
      <c r="J147" s="11">
        <v>5462</v>
      </c>
      <c r="K147" s="11">
        <v>10882</v>
      </c>
      <c r="L147" s="11">
        <v>18369</v>
      </c>
      <c r="M147" s="11">
        <v>19498</v>
      </c>
      <c r="N147" s="11">
        <v>37867</v>
      </c>
      <c r="O147" s="11">
        <v>2267</v>
      </c>
      <c r="P147" s="11">
        <v>8133</v>
      </c>
      <c r="Q147" s="11">
        <v>10400</v>
      </c>
      <c r="R147" s="17">
        <v>4.8</v>
      </c>
      <c r="S147" s="17">
        <v>4.7</v>
      </c>
      <c r="T147" s="17">
        <v>4.7</v>
      </c>
      <c r="U147" s="11">
        <v>2281</v>
      </c>
      <c r="V147" s="11">
        <v>2281</v>
      </c>
      <c r="W147" s="12">
        <v>4562</v>
      </c>
      <c r="X147" s="53">
        <f t="shared" si="10"/>
        <v>0.41922440727807386</v>
      </c>
      <c r="Y147" s="53">
        <f t="shared" si="13"/>
        <v>16887621.829075538</v>
      </c>
      <c r="Z147" s="10">
        <v>29.8</v>
      </c>
      <c r="AA147" s="12">
        <v>949</v>
      </c>
      <c r="AB147" s="10">
        <v>28.8</v>
      </c>
      <c r="AC147" s="12">
        <v>917</v>
      </c>
      <c r="AD147" s="10">
        <v>26</v>
      </c>
      <c r="AE147" s="12">
        <v>830</v>
      </c>
      <c r="AF147" s="10">
        <v>15.5</v>
      </c>
      <c r="AG147" s="12">
        <v>493</v>
      </c>
      <c r="AH147" s="12">
        <v>3189</v>
      </c>
      <c r="AI147" s="54">
        <f t="shared" si="14"/>
        <v>69.903551074090302</v>
      </c>
      <c r="AJ147" s="37">
        <f t="shared" si="15"/>
        <v>11805047.35048704</v>
      </c>
    </row>
    <row r="148" spans="1:36" s="5" customFormat="1" x14ac:dyDescent="0.3">
      <c r="A148" s="26" t="s">
        <v>67</v>
      </c>
      <c r="B148" s="3">
        <v>2011</v>
      </c>
      <c r="C148" s="12">
        <v>48058.703999999998</v>
      </c>
      <c r="D148" s="16">
        <v>105853.212</v>
      </c>
      <c r="E148" s="16">
        <v>153911.916</v>
      </c>
      <c r="F148" s="16">
        <v>46610.536</v>
      </c>
      <c r="G148" s="16">
        <v>102662.598</v>
      </c>
      <c r="H148" s="16">
        <v>149273.13399999999</v>
      </c>
      <c r="I148" s="11">
        <v>9318</v>
      </c>
      <c r="J148" s="11">
        <v>9749</v>
      </c>
      <c r="K148" s="11">
        <v>19067</v>
      </c>
      <c r="L148" s="11">
        <v>28063</v>
      </c>
      <c r="M148" s="11">
        <v>30384</v>
      </c>
      <c r="N148" s="11">
        <v>58447</v>
      </c>
      <c r="O148" s="11">
        <v>4305</v>
      </c>
      <c r="P148" s="11">
        <v>12836</v>
      </c>
      <c r="Q148" s="11">
        <v>17141</v>
      </c>
      <c r="R148" s="17">
        <v>4.4000000000000004</v>
      </c>
      <c r="S148" s="17">
        <v>4.7</v>
      </c>
      <c r="T148" s="17">
        <v>4.5999999999999996</v>
      </c>
      <c r="U148" s="11">
        <v>3812</v>
      </c>
      <c r="V148" s="11">
        <v>3816</v>
      </c>
      <c r="W148" s="12">
        <v>7628</v>
      </c>
      <c r="X148" s="53">
        <f t="shared" si="10"/>
        <v>0.40006293596265802</v>
      </c>
      <c r="Y148" s="53">
        <f t="shared" si="13"/>
        <v>18647147.878953166</v>
      </c>
      <c r="Z148" s="10">
        <v>27.1</v>
      </c>
      <c r="AA148" s="12">
        <v>1441</v>
      </c>
      <c r="AB148" s="10">
        <v>29.1</v>
      </c>
      <c r="AC148" s="12">
        <v>1546</v>
      </c>
      <c r="AD148" s="10">
        <v>28.3</v>
      </c>
      <c r="AE148" s="12">
        <v>1506</v>
      </c>
      <c r="AF148" s="10">
        <v>15.5</v>
      </c>
      <c r="AG148" s="12">
        <v>827</v>
      </c>
      <c r="AH148" s="12">
        <v>5320</v>
      </c>
      <c r="AI148" s="54">
        <f t="shared" si="14"/>
        <v>69.743051914001057</v>
      </c>
      <c r="AJ148" s="37">
        <f t="shared" si="15"/>
        <v>13005090.025698854</v>
      </c>
    </row>
    <row r="149" spans="1:36" s="5" customFormat="1" x14ac:dyDescent="0.3">
      <c r="A149" s="26" t="s">
        <v>67</v>
      </c>
      <c r="B149" s="3">
        <v>2014</v>
      </c>
      <c r="C149" s="12">
        <v>53455.788000000015</v>
      </c>
      <c r="D149" s="16">
        <v>105949.49099999999</v>
      </c>
      <c r="E149" s="16">
        <v>159405.27900000001</v>
      </c>
      <c r="F149" s="16">
        <v>51817.404999999999</v>
      </c>
      <c r="G149" s="16">
        <v>102699.98</v>
      </c>
      <c r="H149" s="16">
        <v>154517.38500000001</v>
      </c>
      <c r="I149" s="11">
        <v>10443</v>
      </c>
      <c r="J149" s="11">
        <v>10778</v>
      </c>
      <c r="K149" s="11">
        <v>21221</v>
      </c>
      <c r="L149" s="11">
        <v>27229</v>
      </c>
      <c r="M149" s="11">
        <v>28862</v>
      </c>
      <c r="N149" s="11">
        <v>56092</v>
      </c>
      <c r="O149" s="11">
        <v>4844</v>
      </c>
      <c r="P149" s="11">
        <v>12456</v>
      </c>
      <c r="Q149" s="11">
        <v>17300</v>
      </c>
      <c r="R149" s="17">
        <v>4.4000000000000004</v>
      </c>
      <c r="S149" s="17">
        <v>4.5</v>
      </c>
      <c r="T149" s="17">
        <v>4.5</v>
      </c>
      <c r="U149" s="11">
        <v>4006</v>
      </c>
      <c r="V149" s="11">
        <v>4113</v>
      </c>
      <c r="W149" s="12">
        <v>8119</v>
      </c>
      <c r="X149" s="53">
        <f t="shared" si="10"/>
        <v>0.38259271476367751</v>
      </c>
      <c r="Y149" s="53">
        <f t="shared" si="13"/>
        <v>19824961.650958959</v>
      </c>
      <c r="Z149" s="10">
        <v>26.3</v>
      </c>
      <c r="AA149" s="12">
        <v>1251</v>
      </c>
      <c r="AB149" s="10">
        <v>28.1</v>
      </c>
      <c r="AC149" s="12">
        <v>1336</v>
      </c>
      <c r="AD149" s="10">
        <v>29.1</v>
      </c>
      <c r="AE149" s="12">
        <v>1383</v>
      </c>
      <c r="AF149" s="10">
        <v>16.5</v>
      </c>
      <c r="AG149" s="12">
        <v>785</v>
      </c>
      <c r="AH149" s="12">
        <v>4755</v>
      </c>
      <c r="AI149" s="54">
        <f t="shared" si="14"/>
        <v>58.56632590220471</v>
      </c>
      <c r="AJ149" s="37">
        <f t="shared" si="15"/>
        <v>11610751.650487727</v>
      </c>
    </row>
    <row r="150" spans="1:36" s="5" customFormat="1" x14ac:dyDescent="0.3">
      <c r="A150" s="26" t="s">
        <v>67</v>
      </c>
      <c r="B150" s="3">
        <v>2018</v>
      </c>
      <c r="C150" s="12">
        <v>60944.24500000001</v>
      </c>
      <c r="D150" s="16">
        <v>105423.90399999999</v>
      </c>
      <c r="E150" s="16">
        <v>166368.149</v>
      </c>
      <c r="F150" s="16">
        <v>59115.517999999996</v>
      </c>
      <c r="G150" s="16">
        <v>102261.19500000001</v>
      </c>
      <c r="H150" s="16">
        <v>161376.71299999999</v>
      </c>
      <c r="I150" s="11">
        <v>11181</v>
      </c>
      <c r="J150" s="11">
        <v>12062</v>
      </c>
      <c r="K150" s="11">
        <v>23243</v>
      </c>
      <c r="L150" s="11">
        <v>28838</v>
      </c>
      <c r="M150" s="11">
        <v>32002</v>
      </c>
      <c r="N150" s="11">
        <v>60841</v>
      </c>
      <c r="O150" s="11">
        <v>5505</v>
      </c>
      <c r="P150" s="11">
        <v>13952</v>
      </c>
      <c r="Q150" s="11">
        <v>19457</v>
      </c>
      <c r="R150" s="17">
        <v>4.2</v>
      </c>
      <c r="S150" s="17">
        <v>4.3</v>
      </c>
      <c r="T150" s="17">
        <v>4.3</v>
      </c>
      <c r="U150" s="11">
        <v>4397</v>
      </c>
      <c r="V150" s="11">
        <v>4483</v>
      </c>
      <c r="W150" s="12">
        <v>8880</v>
      </c>
      <c r="X150" s="53">
        <f t="shared" si="10"/>
        <v>0.38205050983091682</v>
      </c>
      <c r="Y150" s="53">
        <f t="shared" si="13"/>
        <v>22585113.790818736</v>
      </c>
      <c r="Z150" s="10">
        <v>26.9</v>
      </c>
      <c r="AA150" s="12">
        <v>1432</v>
      </c>
      <c r="AB150" s="10">
        <v>27.8</v>
      </c>
      <c r="AC150" s="12">
        <v>1483</v>
      </c>
      <c r="AD150" s="10">
        <v>28.8</v>
      </c>
      <c r="AE150" s="12">
        <v>1533</v>
      </c>
      <c r="AF150" s="10">
        <v>16.600000000000001</v>
      </c>
      <c r="AG150" s="12">
        <v>884</v>
      </c>
      <c r="AH150" s="12">
        <v>5332</v>
      </c>
      <c r="AI150" s="54">
        <f t="shared" si="14"/>
        <v>60.045045045045043</v>
      </c>
      <c r="AJ150" s="37">
        <f t="shared" si="15"/>
        <v>13561241.74917179</v>
      </c>
    </row>
    <row r="151" spans="1:36" s="5" customFormat="1" x14ac:dyDescent="0.3">
      <c r="A151" s="26" t="s">
        <v>68</v>
      </c>
      <c r="B151" s="3">
        <v>2000</v>
      </c>
      <c r="C151" s="12">
        <v>2258.6859999999997</v>
      </c>
      <c r="D151" s="16">
        <v>9893.6679999999997</v>
      </c>
      <c r="E151" s="16">
        <v>12152.353999999999</v>
      </c>
      <c r="F151" s="16">
        <v>2259.1729999999998</v>
      </c>
      <c r="G151" s="16">
        <v>9896.0679999999993</v>
      </c>
      <c r="H151" s="16">
        <v>12155.240999999998</v>
      </c>
      <c r="I151" s="11">
        <v>4745</v>
      </c>
      <c r="J151" s="11">
        <v>5158</v>
      </c>
      <c r="K151" s="11">
        <v>9903</v>
      </c>
      <c r="L151" s="11">
        <v>26027</v>
      </c>
      <c r="M151" s="11">
        <v>28343</v>
      </c>
      <c r="N151" s="11">
        <v>54373</v>
      </c>
      <c r="O151" s="11">
        <v>1817</v>
      </c>
      <c r="P151" s="11">
        <v>10419</v>
      </c>
      <c r="Q151" s="11">
        <v>12236</v>
      </c>
      <c r="R151" s="17">
        <v>5.7</v>
      </c>
      <c r="S151" s="17">
        <v>5.3</v>
      </c>
      <c r="T151" s="17">
        <v>5.4</v>
      </c>
      <c r="U151" s="11">
        <v>2362</v>
      </c>
      <c r="V151" s="11">
        <v>2266</v>
      </c>
      <c r="W151" s="12">
        <v>4628</v>
      </c>
      <c r="X151" s="53">
        <f t="shared" ref="X151:X213" si="16">W151/K151</f>
        <v>0.46733313137433102</v>
      </c>
      <c r="Y151" s="53">
        <f t="shared" si="13"/>
        <v>1055786.3924063416</v>
      </c>
      <c r="Z151" s="10">
        <v>23.1</v>
      </c>
      <c r="AA151" s="12">
        <v>742</v>
      </c>
      <c r="AB151" s="10">
        <v>32.200000000000003</v>
      </c>
      <c r="AC151" s="12">
        <v>1034</v>
      </c>
      <c r="AD151" s="10">
        <v>29</v>
      </c>
      <c r="AE151" s="12">
        <v>932</v>
      </c>
      <c r="AF151" s="10">
        <v>15.7</v>
      </c>
      <c r="AG151" s="12">
        <v>505</v>
      </c>
      <c r="AH151" s="12">
        <v>3213</v>
      </c>
      <c r="AI151" s="54">
        <f t="shared" si="14"/>
        <v>69.425237683664648</v>
      </c>
      <c r="AJ151" s="37">
        <f t="shared" si="15"/>
        <v>732982.21235989092</v>
      </c>
    </row>
    <row r="152" spans="1:36" s="5" customFormat="1" x14ac:dyDescent="0.3">
      <c r="A152" s="26" t="s">
        <v>68</v>
      </c>
      <c r="B152" s="3">
        <v>2005</v>
      </c>
      <c r="C152" s="12">
        <v>2544.4139999999989</v>
      </c>
      <c r="D152" s="16">
        <v>10725.787</v>
      </c>
      <c r="E152" s="16">
        <v>13270.200999999999</v>
      </c>
      <c r="F152" s="16">
        <v>2545.0329999999999</v>
      </c>
      <c r="G152" s="16">
        <v>10728.322</v>
      </c>
      <c r="H152" s="16">
        <v>13273.355</v>
      </c>
      <c r="I152" s="11">
        <v>4824</v>
      </c>
      <c r="J152" s="11">
        <v>5524</v>
      </c>
      <c r="K152" s="11">
        <v>10348</v>
      </c>
      <c r="L152" s="11">
        <v>26523</v>
      </c>
      <c r="M152" s="11">
        <v>30023</v>
      </c>
      <c r="N152" s="11">
        <v>56546</v>
      </c>
      <c r="O152" s="11">
        <v>2066</v>
      </c>
      <c r="P152" s="11">
        <v>12177</v>
      </c>
      <c r="Q152" s="11">
        <v>14243</v>
      </c>
      <c r="R152" s="17">
        <v>5.2</v>
      </c>
      <c r="S152" s="17">
        <v>4.9000000000000004</v>
      </c>
      <c r="T152" s="17">
        <v>5</v>
      </c>
      <c r="U152" s="11">
        <v>2210</v>
      </c>
      <c r="V152" s="11">
        <v>2194</v>
      </c>
      <c r="W152" s="12">
        <v>4404</v>
      </c>
      <c r="X152" s="53">
        <f t="shared" si="16"/>
        <v>0.42558948589099344</v>
      </c>
      <c r="Y152" s="53">
        <f t="shared" si="13"/>
        <v>1083139.2860456125</v>
      </c>
      <c r="Z152" s="10">
        <v>25.2</v>
      </c>
      <c r="AA152" s="12">
        <v>908</v>
      </c>
      <c r="AB152" s="10">
        <v>25.6</v>
      </c>
      <c r="AC152" s="12">
        <v>924</v>
      </c>
      <c r="AD152" s="10">
        <v>32</v>
      </c>
      <c r="AE152" s="12">
        <v>1156</v>
      </c>
      <c r="AF152" s="10">
        <v>17.2</v>
      </c>
      <c r="AG152" s="12">
        <v>620</v>
      </c>
      <c r="AH152" s="12">
        <v>3608</v>
      </c>
      <c r="AI152" s="54">
        <f t="shared" si="14"/>
        <v>81.925522252497728</v>
      </c>
      <c r="AJ152" s="37">
        <f t="shared" si="15"/>
        <v>887367.51681484329</v>
      </c>
    </row>
    <row r="153" spans="1:36" s="5" customFormat="1" x14ac:dyDescent="0.3">
      <c r="A153" s="26" t="s">
        <v>68</v>
      </c>
      <c r="B153" s="3">
        <v>2010</v>
      </c>
      <c r="C153" s="12">
        <v>2903.8060000000005</v>
      </c>
      <c r="D153" s="16">
        <v>11404.933999999999</v>
      </c>
      <c r="E153" s="16">
        <v>14308.74</v>
      </c>
      <c r="F153" s="16">
        <v>2904.5189999999998</v>
      </c>
      <c r="G153" s="16">
        <v>11407.686</v>
      </c>
      <c r="H153" s="16">
        <v>14312.205</v>
      </c>
      <c r="I153" s="11">
        <v>6156</v>
      </c>
      <c r="J153" s="11">
        <v>6881</v>
      </c>
      <c r="K153" s="11">
        <v>13037</v>
      </c>
      <c r="L153" s="11">
        <v>28162</v>
      </c>
      <c r="M153" s="11">
        <v>30382</v>
      </c>
      <c r="N153" s="11">
        <v>58547</v>
      </c>
      <c r="O153" s="11">
        <v>2652</v>
      </c>
      <c r="P153" s="11">
        <v>13015</v>
      </c>
      <c r="Q153" s="11">
        <v>15667</v>
      </c>
      <c r="R153" s="17">
        <v>5</v>
      </c>
      <c r="S153" s="17">
        <v>4.7</v>
      </c>
      <c r="T153" s="17">
        <v>4.7</v>
      </c>
      <c r="U153" s="11">
        <v>2248</v>
      </c>
      <c r="V153" s="11">
        <v>2232</v>
      </c>
      <c r="W153" s="12">
        <v>4480</v>
      </c>
      <c r="X153" s="53">
        <f t="shared" si="16"/>
        <v>0.34363733987880646</v>
      </c>
      <c r="Y153" s="53">
        <f t="shared" si="13"/>
        <v>998101.18278745096</v>
      </c>
      <c r="Z153" s="10">
        <v>27.9</v>
      </c>
      <c r="AA153" s="12">
        <v>736</v>
      </c>
      <c r="AB153" s="10">
        <v>27</v>
      </c>
      <c r="AC153" s="12">
        <v>713</v>
      </c>
      <c r="AD153" s="10">
        <v>27.5</v>
      </c>
      <c r="AE153" s="12">
        <v>724</v>
      </c>
      <c r="AF153" s="10">
        <v>17.600000000000001</v>
      </c>
      <c r="AG153" s="12">
        <v>463</v>
      </c>
      <c r="AH153" s="12">
        <v>2636</v>
      </c>
      <c r="AI153" s="54">
        <f t="shared" si="14"/>
        <v>58.839285714285715</v>
      </c>
      <c r="AJ153" s="37">
        <f t="shared" si="15"/>
        <v>587275.60665797337</v>
      </c>
    </row>
    <row r="154" spans="1:36" s="5" customFormat="1" x14ac:dyDescent="0.3">
      <c r="A154" s="26" t="s">
        <v>68</v>
      </c>
      <c r="B154" s="3">
        <v>2014</v>
      </c>
      <c r="C154" s="12">
        <v>3328.9140000000007</v>
      </c>
      <c r="D154" s="16">
        <v>11941.876</v>
      </c>
      <c r="E154" s="16">
        <v>15270.79</v>
      </c>
      <c r="F154" s="16">
        <v>3329.69</v>
      </c>
      <c r="G154" s="16">
        <v>11944.816000000001</v>
      </c>
      <c r="H154" s="16">
        <v>15274.506000000001</v>
      </c>
      <c r="I154" s="11">
        <v>5248</v>
      </c>
      <c r="J154" s="11">
        <v>5932</v>
      </c>
      <c r="K154" s="11">
        <v>11180</v>
      </c>
      <c r="L154" s="11">
        <v>27818</v>
      </c>
      <c r="M154" s="11">
        <v>30473</v>
      </c>
      <c r="N154" s="11">
        <v>58291</v>
      </c>
      <c r="O154" s="11">
        <v>2284</v>
      </c>
      <c r="P154" s="11">
        <v>13541</v>
      </c>
      <c r="Q154" s="11">
        <v>15825</v>
      </c>
      <c r="R154" s="17">
        <v>5</v>
      </c>
      <c r="S154" s="17">
        <v>4.5</v>
      </c>
      <c r="T154" s="17">
        <v>4.5999999999999996</v>
      </c>
      <c r="U154" s="11">
        <v>1895</v>
      </c>
      <c r="V154" s="11">
        <v>1917</v>
      </c>
      <c r="W154" s="12">
        <v>3812</v>
      </c>
      <c r="X154" s="53">
        <f t="shared" si="16"/>
        <v>0.34096601073345262</v>
      </c>
      <c r="Y154" s="53">
        <f t="shared" si="13"/>
        <v>1135311.1162790698</v>
      </c>
      <c r="Z154" s="10">
        <v>28.9</v>
      </c>
      <c r="AA154" s="12">
        <v>579</v>
      </c>
      <c r="AB154" s="10">
        <v>28.7</v>
      </c>
      <c r="AC154" s="12">
        <v>575</v>
      </c>
      <c r="AD154" s="10">
        <v>27.6</v>
      </c>
      <c r="AE154" s="12">
        <v>553</v>
      </c>
      <c r="AF154" s="10">
        <v>14.7</v>
      </c>
      <c r="AG154" s="12">
        <v>295</v>
      </c>
      <c r="AH154" s="12">
        <v>2002</v>
      </c>
      <c r="AI154" s="54">
        <f t="shared" si="14"/>
        <v>52.518363064008398</v>
      </c>
      <c r="AJ154" s="37">
        <f t="shared" si="15"/>
        <v>596246.81395348848</v>
      </c>
    </row>
    <row r="155" spans="1:36" s="5" customFormat="1" x14ac:dyDescent="0.3">
      <c r="A155" s="26" t="s">
        <v>69</v>
      </c>
      <c r="B155" s="3">
        <v>2006</v>
      </c>
      <c r="C155" s="12">
        <v>343589.81700000004</v>
      </c>
      <c r="D155" s="16">
        <v>818387.902</v>
      </c>
      <c r="E155" s="16">
        <v>1161977.719</v>
      </c>
      <c r="F155" s="16">
        <v>344622.641</v>
      </c>
      <c r="G155" s="16">
        <v>820863.65</v>
      </c>
      <c r="H155" s="16">
        <v>1165486.291</v>
      </c>
      <c r="I155" s="11">
        <v>82562</v>
      </c>
      <c r="J155" s="11">
        <v>77488</v>
      </c>
      <c r="K155" s="11">
        <v>160050</v>
      </c>
      <c r="L155" s="11">
        <v>175144</v>
      </c>
      <c r="M155" s="11">
        <v>180313</v>
      </c>
      <c r="N155" s="11">
        <v>355457</v>
      </c>
      <c r="O155" s="11">
        <v>35579</v>
      </c>
      <c r="P155" s="11">
        <v>73462</v>
      </c>
      <c r="Q155" s="11">
        <v>109041</v>
      </c>
      <c r="R155" s="17">
        <v>4.5999999999999996</v>
      </c>
      <c r="S155" s="17">
        <v>4.9000000000000004</v>
      </c>
      <c r="T155" s="17">
        <v>4.8</v>
      </c>
      <c r="U155" s="11">
        <v>31091</v>
      </c>
      <c r="V155" s="11">
        <v>28286</v>
      </c>
      <c r="W155" s="12">
        <v>59377</v>
      </c>
      <c r="X155" s="53">
        <f t="shared" si="16"/>
        <v>0.370990315526398</v>
      </c>
      <c r="Y155" s="53">
        <f t="shared" si="13"/>
        <v>127851662.32213058</v>
      </c>
      <c r="Z155" s="10">
        <v>26.3</v>
      </c>
      <c r="AA155" s="12">
        <v>10794</v>
      </c>
      <c r="AB155" s="10">
        <v>29.5</v>
      </c>
      <c r="AC155" s="12">
        <v>12098</v>
      </c>
      <c r="AD155" s="10">
        <v>29.9</v>
      </c>
      <c r="AE155" s="12">
        <v>12271</v>
      </c>
      <c r="AF155" s="10">
        <v>14.2</v>
      </c>
      <c r="AG155" s="12">
        <v>5838</v>
      </c>
      <c r="AH155" s="12">
        <v>41001</v>
      </c>
      <c r="AI155" s="54">
        <f t="shared" si="14"/>
        <v>69.051989827711068</v>
      </c>
      <c r="AJ155" s="37">
        <f t="shared" si="15"/>
        <v>88284116.861237109</v>
      </c>
    </row>
    <row r="156" spans="1:36" s="5" customFormat="1" x14ac:dyDescent="0.3">
      <c r="A156" s="26" t="s">
        <v>69</v>
      </c>
      <c r="B156" s="3">
        <v>2016</v>
      </c>
      <c r="C156" s="12">
        <v>439391.69900000002</v>
      </c>
      <c r="D156" s="16">
        <v>884779.65500000003</v>
      </c>
      <c r="E156" s="16">
        <v>1324171.3540000001</v>
      </c>
      <c r="F156" s="16">
        <v>439501.31699999998</v>
      </c>
      <c r="G156" s="16">
        <v>885015.93599999999</v>
      </c>
      <c r="H156" s="16">
        <v>1324517.253</v>
      </c>
      <c r="I156" s="11">
        <v>461853</v>
      </c>
      <c r="J156" s="11">
        <v>441509</v>
      </c>
      <c r="K156" s="11">
        <v>903362</v>
      </c>
      <c r="L156" s="11">
        <v>906506</v>
      </c>
      <c r="M156" s="11">
        <v>914489</v>
      </c>
      <c r="N156" s="11">
        <v>1820995</v>
      </c>
      <c r="O156" s="11">
        <v>209807</v>
      </c>
      <c r="P156" s="11">
        <v>391702</v>
      </c>
      <c r="Q156" s="11">
        <v>601509</v>
      </c>
      <c r="R156" s="17">
        <v>4.3</v>
      </c>
      <c r="S156" s="17">
        <v>4.7</v>
      </c>
      <c r="T156" s="17">
        <v>4.5999999999999996</v>
      </c>
      <c r="U156" s="11">
        <v>148158</v>
      </c>
      <c r="V156" s="11">
        <v>134700</v>
      </c>
      <c r="W156" s="12">
        <v>282858</v>
      </c>
      <c r="X156" s="53">
        <f t="shared" si="16"/>
        <v>0.31311700071510645</v>
      </c>
      <c r="Y156" s="53">
        <f t="shared" si="13"/>
        <v>137615334.18937922</v>
      </c>
      <c r="Z156" s="10">
        <v>26.3</v>
      </c>
      <c r="AA156" s="12">
        <v>42360</v>
      </c>
      <c r="AB156" s="10">
        <v>28.5</v>
      </c>
      <c r="AC156" s="12">
        <v>45921</v>
      </c>
      <c r="AD156" s="10">
        <v>29.4</v>
      </c>
      <c r="AE156" s="12">
        <v>47345</v>
      </c>
      <c r="AF156" s="10">
        <v>15.9</v>
      </c>
      <c r="AG156" s="12">
        <v>25668</v>
      </c>
      <c r="AH156" s="12">
        <v>161294</v>
      </c>
      <c r="AI156" s="54">
        <f t="shared" si="14"/>
        <v>57.022958516287325</v>
      </c>
      <c r="AJ156" s="37">
        <f t="shared" si="15"/>
        <v>78472334.926859885</v>
      </c>
    </row>
    <row r="157" spans="1:36" s="5" customFormat="1" x14ac:dyDescent="0.3">
      <c r="A157" s="26" t="s">
        <v>70</v>
      </c>
      <c r="B157" s="3">
        <v>2002</v>
      </c>
      <c r="C157" s="12">
        <v>94763.872000000003</v>
      </c>
      <c r="D157" s="16">
        <v>122744.18700000001</v>
      </c>
      <c r="E157" s="16">
        <v>217508.05900000001</v>
      </c>
      <c r="F157" s="16">
        <f>94698442/1000</f>
        <v>94698.441999999995</v>
      </c>
      <c r="G157" s="16">
        <f>122659348/1000</f>
        <v>122659.348</v>
      </c>
      <c r="H157" s="16">
        <v>217357.78999999998</v>
      </c>
      <c r="I157" s="11">
        <v>33543</v>
      </c>
      <c r="J157" s="11">
        <v>33720</v>
      </c>
      <c r="K157" s="11">
        <v>67264</v>
      </c>
      <c r="L157" s="11">
        <v>37629</v>
      </c>
      <c r="M157" s="11">
        <v>37718</v>
      </c>
      <c r="N157" s="11">
        <v>75346</v>
      </c>
      <c r="O157" s="11">
        <v>15126</v>
      </c>
      <c r="P157" s="11">
        <v>17962</v>
      </c>
      <c r="Q157" s="11">
        <v>33088</v>
      </c>
      <c r="R157" s="17">
        <v>4.5</v>
      </c>
      <c r="S157" s="17">
        <v>4.2</v>
      </c>
      <c r="T157" s="17">
        <v>4.3</v>
      </c>
      <c r="U157" s="11">
        <v>12765</v>
      </c>
      <c r="V157" s="11">
        <v>12200</v>
      </c>
      <c r="W157" s="12">
        <v>24965</v>
      </c>
      <c r="X157" s="53">
        <f t="shared" si="16"/>
        <v>0.37114950047573741</v>
      </c>
      <c r="Y157" s="53">
        <f>(X157*F157)*1000</f>
        <v>35147279.444130592</v>
      </c>
      <c r="Z157" s="10">
        <v>28</v>
      </c>
      <c r="AA157" s="12">
        <v>2617</v>
      </c>
      <c r="AB157" s="10">
        <v>28.7</v>
      </c>
      <c r="AC157" s="12">
        <v>2686</v>
      </c>
      <c r="AD157" s="10">
        <v>27.6</v>
      </c>
      <c r="AE157" s="12">
        <v>2584</v>
      </c>
      <c r="AF157" s="10">
        <v>15.7</v>
      </c>
      <c r="AG157" s="12">
        <v>1472</v>
      </c>
      <c r="AH157" s="12">
        <v>9359</v>
      </c>
      <c r="AI157" s="54">
        <f t="shared" si="14"/>
        <v>37.488483877428401</v>
      </c>
      <c r="AJ157" s="37">
        <f t="shared" si="15"/>
        <v>13176182.187767604</v>
      </c>
    </row>
    <row r="158" spans="1:36" s="5" customFormat="1" x14ac:dyDescent="0.3">
      <c r="A158" s="26" t="s">
        <v>70</v>
      </c>
      <c r="B158" s="3">
        <v>2007</v>
      </c>
      <c r="C158" s="12">
        <v>110751.705</v>
      </c>
      <c r="D158" s="16">
        <v>122237.436</v>
      </c>
      <c r="E158" s="16">
        <v>232989.141</v>
      </c>
      <c r="F158" s="16">
        <v>110459.095</v>
      </c>
      <c r="G158" s="16">
        <v>121915.144</v>
      </c>
      <c r="H158" s="16">
        <v>232374.239</v>
      </c>
      <c r="I158" s="11">
        <v>35024</v>
      </c>
      <c r="J158" s="11">
        <v>35381</v>
      </c>
      <c r="K158" s="11">
        <v>70406</v>
      </c>
      <c r="L158" s="11">
        <v>46355</v>
      </c>
      <c r="M158" s="11">
        <v>47291</v>
      </c>
      <c r="N158" s="11">
        <v>93646</v>
      </c>
      <c r="O158" s="11">
        <v>16883</v>
      </c>
      <c r="P158" s="11">
        <v>23818</v>
      </c>
      <c r="Q158" s="11">
        <v>40701</v>
      </c>
      <c r="R158" s="17">
        <v>4.2</v>
      </c>
      <c r="S158" s="17">
        <v>4</v>
      </c>
      <c r="T158" s="17">
        <v>4.0999999999999996</v>
      </c>
      <c r="U158" s="11">
        <v>12708</v>
      </c>
      <c r="V158" s="11">
        <v>11988</v>
      </c>
      <c r="W158" s="12">
        <v>24696</v>
      </c>
      <c r="X158" s="53">
        <f t="shared" si="16"/>
        <v>0.3507655597534301</v>
      </c>
      <c r="Y158" s="53">
        <f t="shared" si="13"/>
        <v>38745246.287532307</v>
      </c>
      <c r="Z158" s="10">
        <v>26.3</v>
      </c>
      <c r="AA158" s="12">
        <v>1657</v>
      </c>
      <c r="AB158" s="10">
        <v>29.6</v>
      </c>
      <c r="AC158" s="12">
        <v>1866</v>
      </c>
      <c r="AD158" s="10">
        <v>28.9</v>
      </c>
      <c r="AE158" s="12">
        <v>1825</v>
      </c>
      <c r="AF158" s="10">
        <v>15.2</v>
      </c>
      <c r="AG158" s="12">
        <v>960</v>
      </c>
      <c r="AH158" s="12">
        <v>6308</v>
      </c>
      <c r="AI158" s="54">
        <f t="shared" si="14"/>
        <v>25.54259799157758</v>
      </c>
      <c r="AJ158" s="37">
        <f t="shared" si="15"/>
        <v>9896542.5000710152</v>
      </c>
    </row>
    <row r="159" spans="1:36" s="5" customFormat="1" x14ac:dyDescent="0.3">
      <c r="A159" s="26" t="s">
        <v>70</v>
      </c>
      <c r="B159" s="3">
        <v>2012</v>
      </c>
      <c r="C159" s="12">
        <v>127617.86899999999</v>
      </c>
      <c r="D159" s="16">
        <v>121265.363</v>
      </c>
      <c r="E159" s="16">
        <v>248883.23199999999</v>
      </c>
      <c r="F159" s="16">
        <v>127396.101</v>
      </c>
      <c r="G159" s="16">
        <v>121055.613</v>
      </c>
      <c r="H159" s="16">
        <v>248451.71399999998</v>
      </c>
      <c r="I159" s="11">
        <v>42472</v>
      </c>
      <c r="J159" s="11">
        <v>43579</v>
      </c>
      <c r="K159" s="11">
        <v>86052</v>
      </c>
      <c r="L159" s="11">
        <v>42234</v>
      </c>
      <c r="M159" s="11">
        <v>44032</v>
      </c>
      <c r="N159" s="11">
        <v>86270</v>
      </c>
      <c r="O159" s="11">
        <v>21523</v>
      </c>
      <c r="P159" s="11">
        <v>22329</v>
      </c>
      <c r="Q159" s="11">
        <v>43852</v>
      </c>
      <c r="R159" s="17">
        <v>4.0999999999999996</v>
      </c>
      <c r="S159" s="17">
        <v>3.9</v>
      </c>
      <c r="T159" s="17">
        <v>4</v>
      </c>
      <c r="U159" s="11">
        <v>15087</v>
      </c>
      <c r="V159" s="11">
        <v>14560</v>
      </c>
      <c r="W159" s="12">
        <v>29647</v>
      </c>
      <c r="X159" s="53">
        <f t="shared" si="16"/>
        <v>0.34452424115651004</v>
      </c>
      <c r="Y159" s="53">
        <f t="shared" si="13"/>
        <v>43891045.023323111</v>
      </c>
      <c r="Z159" s="10">
        <v>28.7</v>
      </c>
      <c r="AA159" s="12">
        <v>2968</v>
      </c>
      <c r="AB159" s="10">
        <v>29.6</v>
      </c>
      <c r="AC159" s="12">
        <v>3065</v>
      </c>
      <c r="AD159" s="10">
        <v>27.2</v>
      </c>
      <c r="AE159" s="12">
        <v>2821</v>
      </c>
      <c r="AF159" s="10">
        <v>14.5</v>
      </c>
      <c r="AG159" s="12">
        <v>1499</v>
      </c>
      <c r="AH159" s="12">
        <v>10353</v>
      </c>
      <c r="AI159" s="54">
        <f t="shared" si="14"/>
        <v>34.920902620838532</v>
      </c>
      <c r="AJ159" s="37">
        <f t="shared" si="15"/>
        <v>15327149.091863062</v>
      </c>
    </row>
    <row r="160" spans="1:36" s="5" customFormat="1" x14ac:dyDescent="0.3">
      <c r="A160" s="26" t="s">
        <v>70</v>
      </c>
      <c r="B160" s="3">
        <v>2017</v>
      </c>
      <c r="C160" s="12">
        <v>144294.86100000003</v>
      </c>
      <c r="D160" s="16">
        <v>119696.518</v>
      </c>
      <c r="E160" s="16">
        <v>263991.37900000002</v>
      </c>
      <c r="F160" s="16">
        <v>141211.677</v>
      </c>
      <c r="G160" s="16">
        <v>119995.39599999999</v>
      </c>
      <c r="H160" s="16">
        <v>261207.07299999997</v>
      </c>
      <c r="I160" s="11">
        <v>45106</v>
      </c>
      <c r="J160" s="11">
        <v>46253</v>
      </c>
      <c r="K160" s="11">
        <v>91359</v>
      </c>
      <c r="L160" s="11">
        <v>45359</v>
      </c>
      <c r="M160" s="11">
        <v>47042</v>
      </c>
      <c r="N160" s="11">
        <v>92731</v>
      </c>
      <c r="O160" s="11">
        <v>23458</v>
      </c>
      <c r="P160" s="11">
        <v>24505</v>
      </c>
      <c r="Q160" s="11">
        <v>47963</v>
      </c>
      <c r="R160" s="17">
        <v>3.9</v>
      </c>
      <c r="S160" s="17">
        <v>9.8000000000000007</v>
      </c>
      <c r="T160" s="17">
        <v>3.9</v>
      </c>
      <c r="U160" s="11">
        <v>15394</v>
      </c>
      <c r="V160" s="11">
        <v>14606</v>
      </c>
      <c r="W160" s="12">
        <v>30000</v>
      </c>
      <c r="X160" s="53">
        <f t="shared" si="16"/>
        <v>0.32837487275473681</v>
      </c>
      <c r="Y160" s="53">
        <f t="shared" si="13"/>
        <v>46370366.466357991</v>
      </c>
      <c r="Z160" s="10">
        <v>28.8</v>
      </c>
      <c r="AA160" s="12">
        <v>2102</v>
      </c>
      <c r="AB160" s="10">
        <v>29.5</v>
      </c>
      <c r="AC160" s="12">
        <v>2152</v>
      </c>
      <c r="AD160" s="10">
        <v>26.9</v>
      </c>
      <c r="AE160" s="12">
        <v>1960</v>
      </c>
      <c r="AF160" s="10">
        <v>14.8</v>
      </c>
      <c r="AG160" s="12">
        <v>1083</v>
      </c>
      <c r="AH160" s="12">
        <v>7297</v>
      </c>
      <c r="AI160" s="54">
        <f t="shared" si="14"/>
        <v>24.323333333333334</v>
      </c>
      <c r="AJ160" s="37">
        <f t="shared" si="15"/>
        <v>11278818.803500475</v>
      </c>
    </row>
    <row r="161" spans="1:36" s="5" customFormat="1" x14ac:dyDescent="0.3">
      <c r="A161" s="26" t="s">
        <v>71</v>
      </c>
      <c r="B161" s="3">
        <v>2002</v>
      </c>
      <c r="C161" s="12">
        <v>4139.8739999999998</v>
      </c>
      <c r="D161" s="16">
        <v>1147.614</v>
      </c>
      <c r="E161" s="16">
        <v>5287.4880000000003</v>
      </c>
      <c r="F161" s="16">
        <v>4163.4009999999998</v>
      </c>
      <c r="G161" s="16">
        <v>1154.1130000000001</v>
      </c>
      <c r="H161" s="16">
        <v>5317.5140000000001</v>
      </c>
      <c r="I161" s="11">
        <v>17393</v>
      </c>
      <c r="J161" s="11">
        <v>17614</v>
      </c>
      <c r="K161" s="11">
        <v>35007</v>
      </c>
      <c r="L161" s="11">
        <v>4669</v>
      </c>
      <c r="M161" s="11">
        <v>4736</v>
      </c>
      <c r="N161" s="11">
        <v>9405</v>
      </c>
      <c r="O161" s="11">
        <v>6276</v>
      </c>
      <c r="P161" s="11">
        <v>1549</v>
      </c>
      <c r="Q161" s="11">
        <v>7825</v>
      </c>
      <c r="R161" s="17">
        <v>5.5</v>
      </c>
      <c r="S161" s="17">
        <v>6.2</v>
      </c>
      <c r="T161" s="17">
        <v>5.7</v>
      </c>
      <c r="U161" s="11">
        <v>8033</v>
      </c>
      <c r="V161" s="11">
        <v>7979</v>
      </c>
      <c r="W161" s="12">
        <v>16012</v>
      </c>
      <c r="X161" s="53">
        <f t="shared" si="16"/>
        <v>0.45739423543862656</v>
      </c>
      <c r="Y161" s="53">
        <f t="shared" si="13"/>
        <v>1904315.6172194134</v>
      </c>
      <c r="Z161" s="10">
        <v>27.5</v>
      </c>
      <c r="AA161" s="12">
        <v>1825</v>
      </c>
      <c r="AB161" s="10">
        <v>30.2</v>
      </c>
      <c r="AC161" s="12">
        <v>2000</v>
      </c>
      <c r="AD161" s="10">
        <v>27.8</v>
      </c>
      <c r="AE161" s="12">
        <v>1844</v>
      </c>
      <c r="AF161" s="10">
        <v>14.4</v>
      </c>
      <c r="AG161" s="12">
        <v>957</v>
      </c>
      <c r="AH161" s="12">
        <v>6626</v>
      </c>
      <c r="AI161" s="54">
        <f t="shared" si="14"/>
        <v>41.381463902073449</v>
      </c>
      <c r="AJ161" s="37">
        <f t="shared" si="15"/>
        <v>788033.67972119874</v>
      </c>
    </row>
    <row r="162" spans="1:36" s="5" customFormat="1" x14ac:dyDescent="0.3">
      <c r="A162" s="26" t="s">
        <v>71</v>
      </c>
      <c r="B162" s="3">
        <v>2007</v>
      </c>
      <c r="C162" s="12">
        <v>5101.3869999999997</v>
      </c>
      <c r="D162" s="16">
        <v>1091.8040000000001</v>
      </c>
      <c r="E162" s="16">
        <v>6193.1909999999998</v>
      </c>
      <c r="F162" s="16">
        <v>5152.5450000000001</v>
      </c>
      <c r="G162" s="16">
        <v>1102.7449999999999</v>
      </c>
      <c r="H162" s="16">
        <v>6255.29</v>
      </c>
      <c r="I162" s="11">
        <v>32319</v>
      </c>
      <c r="J162" s="11">
        <v>31704</v>
      </c>
      <c r="K162" s="11">
        <v>64023</v>
      </c>
      <c r="L162" s="11">
        <v>6454</v>
      </c>
      <c r="M162" s="11">
        <v>6380</v>
      </c>
      <c r="N162" s="11">
        <v>12834</v>
      </c>
      <c r="O162" s="11">
        <v>12272</v>
      </c>
      <c r="P162" s="11">
        <v>2292</v>
      </c>
      <c r="Q162" s="11">
        <v>14564</v>
      </c>
      <c r="R162" s="17">
        <v>5.2</v>
      </c>
      <c r="S162" s="17">
        <v>5.7</v>
      </c>
      <c r="T162" s="17">
        <v>5.3</v>
      </c>
      <c r="U162" s="11">
        <v>14664</v>
      </c>
      <c r="V162" s="11">
        <v>14106</v>
      </c>
      <c r="W162" s="12">
        <v>28770</v>
      </c>
      <c r="X162" s="53">
        <f t="shared" si="16"/>
        <v>0.449369757743311</v>
      </c>
      <c r="Y162" s="53">
        <f t="shared" si="13"/>
        <v>2315397.8984115082</v>
      </c>
      <c r="Z162" s="10">
        <v>32.1</v>
      </c>
      <c r="AA162" s="12">
        <v>3487</v>
      </c>
      <c r="AB162" s="10">
        <v>26.4</v>
      </c>
      <c r="AC162" s="12">
        <v>2947</v>
      </c>
      <c r="AD162" s="10">
        <v>28.2</v>
      </c>
      <c r="AE162" s="12">
        <v>3153</v>
      </c>
      <c r="AF162" s="10">
        <v>14.2</v>
      </c>
      <c r="AG162" s="12">
        <v>1583</v>
      </c>
      <c r="AH162" s="12">
        <v>11170</v>
      </c>
      <c r="AI162" s="54">
        <f t="shared" si="14"/>
        <v>38.825165102537369</v>
      </c>
      <c r="AJ162" s="37">
        <f t="shared" si="15"/>
        <v>898957.05683894851</v>
      </c>
    </row>
    <row r="163" spans="1:36" s="5" customFormat="1" x14ac:dyDescent="0.3">
      <c r="A163" s="26" t="s">
        <v>71</v>
      </c>
      <c r="B163" s="3">
        <v>2009</v>
      </c>
      <c r="C163" s="12">
        <v>5793.05</v>
      </c>
      <c r="D163" s="16">
        <v>1028.066</v>
      </c>
      <c r="E163" s="16">
        <v>6821.116</v>
      </c>
      <c r="F163" s="16">
        <v>5854.3059999999996</v>
      </c>
      <c r="G163" s="16">
        <v>1038.952</v>
      </c>
      <c r="H163" s="16">
        <v>6893.2579999999998</v>
      </c>
      <c r="I163" s="11">
        <v>28594</v>
      </c>
      <c r="J163" s="11">
        <v>28068</v>
      </c>
      <c r="K163" s="11">
        <v>5662</v>
      </c>
      <c r="L163" s="11">
        <v>5841</v>
      </c>
      <c r="M163" s="11">
        <v>5763</v>
      </c>
      <c r="N163" s="11">
        <v>11604</v>
      </c>
      <c r="O163" s="11">
        <v>11377</v>
      </c>
      <c r="P163" s="11">
        <v>2200</v>
      </c>
      <c r="Q163" s="11">
        <v>13577</v>
      </c>
      <c r="R163" s="17">
        <v>5</v>
      </c>
      <c r="S163" s="17">
        <v>5.4</v>
      </c>
      <c r="T163" s="17">
        <v>5.0999999999999996</v>
      </c>
      <c r="U163" s="11">
        <v>12880</v>
      </c>
      <c r="V163" s="11">
        <v>11978</v>
      </c>
      <c r="W163" s="12">
        <v>24858</v>
      </c>
      <c r="X163" s="53">
        <f t="shared" si="16"/>
        <v>4.3903214411868596</v>
      </c>
      <c r="Y163" s="53">
        <f t="shared" si="13"/>
        <v>25702285.155068878</v>
      </c>
      <c r="Z163" s="10">
        <v>32.700000000000003</v>
      </c>
      <c r="AA163" s="12">
        <v>2685</v>
      </c>
      <c r="AB163" s="10">
        <v>28.2</v>
      </c>
      <c r="AC163" s="12">
        <v>2317</v>
      </c>
      <c r="AD163" s="10">
        <v>25.5</v>
      </c>
      <c r="AE163" s="12">
        <v>2095</v>
      </c>
      <c r="AF163" s="10">
        <v>13.6</v>
      </c>
      <c r="AG163" s="12">
        <v>1116</v>
      </c>
      <c r="AH163" s="12">
        <v>8213</v>
      </c>
      <c r="AI163" s="54">
        <f t="shared" si="14"/>
        <v>33.039665298897738</v>
      </c>
      <c r="AJ163" s="37">
        <f t="shared" si="15"/>
        <v>8491948.9894030355</v>
      </c>
    </row>
    <row r="164" spans="1:36" s="5" customFormat="1" x14ac:dyDescent="0.3">
      <c r="A164" s="26" t="s">
        <v>71</v>
      </c>
      <c r="B164" s="3">
        <v>2012</v>
      </c>
      <c r="C164" s="12">
        <v>7048.241</v>
      </c>
      <c r="D164" s="16">
        <v>944.33199999999999</v>
      </c>
      <c r="E164" s="16">
        <v>7992.5730000000003</v>
      </c>
      <c r="F164" s="16">
        <v>7134.134</v>
      </c>
      <c r="G164" s="16">
        <v>955.82899999999995</v>
      </c>
      <c r="H164" s="16">
        <v>8089.9629999999997</v>
      </c>
      <c r="I164" s="11">
        <v>31283</v>
      </c>
      <c r="J164" s="11">
        <v>31653</v>
      </c>
      <c r="K164" s="11">
        <v>62937</v>
      </c>
      <c r="L164" s="11">
        <v>6680</v>
      </c>
      <c r="M164" s="11">
        <v>6685</v>
      </c>
      <c r="N164" s="11">
        <v>13365</v>
      </c>
      <c r="O164" s="11">
        <v>12660</v>
      </c>
      <c r="P164" s="11">
        <v>2530</v>
      </c>
      <c r="Q164" s="11">
        <v>15190</v>
      </c>
      <c r="R164" s="17">
        <v>5</v>
      </c>
      <c r="S164" s="17">
        <v>5.4</v>
      </c>
      <c r="T164" s="17">
        <v>5.0999999999999996</v>
      </c>
      <c r="U164" s="11">
        <v>13841</v>
      </c>
      <c r="V164" s="11">
        <v>12981</v>
      </c>
      <c r="W164" s="12">
        <v>26822</v>
      </c>
      <c r="X164" s="53">
        <f t="shared" si="16"/>
        <v>0.42617220394998173</v>
      </c>
      <c r="Y164" s="53">
        <f t="shared" si="13"/>
        <v>3040369.610054499</v>
      </c>
      <c r="Z164" s="10">
        <v>30.8</v>
      </c>
      <c r="AA164" s="12">
        <v>4408</v>
      </c>
      <c r="AB164" s="10">
        <v>27.6</v>
      </c>
      <c r="AC164" s="12">
        <v>3952</v>
      </c>
      <c r="AD164" s="10">
        <v>25.5</v>
      </c>
      <c r="AE164" s="12">
        <v>3647</v>
      </c>
      <c r="AF164" s="10">
        <v>16.100000000000001</v>
      </c>
      <c r="AG164" s="12">
        <v>2306</v>
      </c>
      <c r="AH164" s="12">
        <v>14313</v>
      </c>
      <c r="AI164" s="54">
        <f t="shared" si="14"/>
        <v>53.362911043173511</v>
      </c>
      <c r="AJ164" s="37">
        <f t="shared" si="15"/>
        <v>1622429.7303970638</v>
      </c>
    </row>
    <row r="165" spans="1:36" s="5" customFormat="1" x14ac:dyDescent="0.3">
      <c r="A165" s="26" t="s">
        <v>71</v>
      </c>
      <c r="B165" s="3">
        <v>2018</v>
      </c>
      <c r="C165" s="12">
        <v>9010.3729999999996</v>
      </c>
      <c r="D165" s="16">
        <v>893.42899999999997</v>
      </c>
      <c r="E165" s="16">
        <v>9903.8019999999997</v>
      </c>
      <c r="F165" s="16">
        <v>9066.35</v>
      </c>
      <c r="G165" s="16">
        <v>898.97199999999998</v>
      </c>
      <c r="H165" s="16">
        <v>9965.3220000000001</v>
      </c>
      <c r="I165" s="11">
        <v>39570</v>
      </c>
      <c r="J165" s="11">
        <v>39823</v>
      </c>
      <c r="K165" s="11">
        <v>79394</v>
      </c>
      <c r="L165" s="11">
        <v>4729</v>
      </c>
      <c r="M165" s="11">
        <v>4811</v>
      </c>
      <c r="N165" s="11">
        <v>9540</v>
      </c>
      <c r="O165" s="11">
        <v>16908</v>
      </c>
      <c r="P165" s="11">
        <v>1894</v>
      </c>
      <c r="Q165" s="11">
        <v>18802</v>
      </c>
      <c r="R165" s="17">
        <v>4.7</v>
      </c>
      <c r="S165" s="17">
        <v>5.0999999999999996</v>
      </c>
      <c r="T165" s="17">
        <v>4.7</v>
      </c>
      <c r="U165" s="11">
        <v>16061</v>
      </c>
      <c r="V165" s="11">
        <v>15348</v>
      </c>
      <c r="W165" s="12">
        <v>31409</v>
      </c>
      <c r="X165" s="53">
        <f t="shared" si="16"/>
        <v>0.39560923999294656</v>
      </c>
      <c r="Y165" s="53">
        <f t="shared" si="13"/>
        <v>3586731.8330100509</v>
      </c>
      <c r="Z165" s="10">
        <v>28.6</v>
      </c>
      <c r="AA165" s="12">
        <v>2863</v>
      </c>
      <c r="AB165" s="10">
        <v>30.8</v>
      </c>
      <c r="AC165" s="12">
        <v>3080</v>
      </c>
      <c r="AD165" s="10">
        <v>26.6</v>
      </c>
      <c r="AE165" s="12">
        <v>2659</v>
      </c>
      <c r="AF165" s="10">
        <v>14</v>
      </c>
      <c r="AG165" s="12">
        <v>1397</v>
      </c>
      <c r="AH165" s="12">
        <v>9999</v>
      </c>
      <c r="AI165" s="54">
        <f t="shared" si="14"/>
        <v>31.834824413384698</v>
      </c>
      <c r="AJ165" s="37">
        <f t="shared" si="15"/>
        <v>1141829.7812177243</v>
      </c>
    </row>
    <row r="166" spans="1:36" s="5" customFormat="1" x14ac:dyDescent="0.3">
      <c r="A166" s="26" t="s">
        <v>72</v>
      </c>
      <c r="B166" s="3">
        <v>2016</v>
      </c>
      <c r="C166" s="12">
        <v>15908.841</v>
      </c>
      <c r="D166" s="16">
        <v>36976.381999999998</v>
      </c>
      <c r="E166" s="16">
        <v>52885.222999999998</v>
      </c>
      <c r="F166" s="16">
        <v>15957.057000000001</v>
      </c>
      <c r="G166" s="16">
        <v>37088.142</v>
      </c>
      <c r="H166" s="16">
        <v>53045.199000000001</v>
      </c>
      <c r="I166" s="12">
        <v>6300</v>
      </c>
      <c r="J166" s="12">
        <v>7662</v>
      </c>
      <c r="K166" s="12">
        <v>13962</v>
      </c>
      <c r="L166" s="12">
        <v>17247</v>
      </c>
      <c r="M166" s="12">
        <v>19921</v>
      </c>
      <c r="N166" s="12">
        <v>37168</v>
      </c>
      <c r="O166" s="12">
        <v>3315</v>
      </c>
      <c r="P166" s="12">
        <v>9185</v>
      </c>
      <c r="Q166" s="12">
        <v>12500</v>
      </c>
      <c r="R166" s="18">
        <v>4.3</v>
      </c>
      <c r="S166" s="18">
        <v>4.2</v>
      </c>
      <c r="T166" s="18">
        <v>4.2</v>
      </c>
      <c r="U166" s="12">
        <v>2138</v>
      </c>
      <c r="V166" s="12">
        <v>2073</v>
      </c>
      <c r="W166" s="12">
        <v>4211</v>
      </c>
      <c r="X166" s="53">
        <f t="shared" si="16"/>
        <v>0.30160435467698038</v>
      </c>
      <c r="Y166" s="53">
        <f t="shared" si="13"/>
        <v>4812717.8790287925</v>
      </c>
      <c r="Z166" s="10">
        <v>24.9</v>
      </c>
      <c r="AA166" s="12">
        <v>613</v>
      </c>
      <c r="AB166" s="10">
        <v>26.8</v>
      </c>
      <c r="AC166" s="12">
        <v>659</v>
      </c>
      <c r="AD166" s="10">
        <v>31</v>
      </c>
      <c r="AE166" s="12">
        <v>762</v>
      </c>
      <c r="AF166" s="10">
        <v>17.3</v>
      </c>
      <c r="AG166" s="12">
        <v>425</v>
      </c>
      <c r="AH166" s="12">
        <v>2459</v>
      </c>
      <c r="AI166" s="54">
        <f t="shared" si="14"/>
        <v>58.394680598432679</v>
      </c>
      <c r="AJ166" s="37">
        <f t="shared" si="15"/>
        <v>2810371.2335625272</v>
      </c>
    </row>
    <row r="167" spans="1:36" s="5" customFormat="1" x14ac:dyDescent="0.3">
      <c r="A167" s="26" t="s">
        <v>73</v>
      </c>
      <c r="B167" s="3">
        <v>2001</v>
      </c>
      <c r="C167" s="12">
        <v>3369.8799999999974</v>
      </c>
      <c r="D167" s="16">
        <v>20791.897000000001</v>
      </c>
      <c r="E167" s="16">
        <v>24161.776999999998</v>
      </c>
      <c r="F167" s="16">
        <v>3395.692</v>
      </c>
      <c r="G167" s="16">
        <v>20951.420999999998</v>
      </c>
      <c r="H167" s="16">
        <v>24347.112999999998</v>
      </c>
      <c r="I167" s="12">
        <v>2172</v>
      </c>
      <c r="J167" s="12">
        <v>2240</v>
      </c>
      <c r="K167" s="12">
        <v>4412</v>
      </c>
      <c r="L167" s="12">
        <v>18661</v>
      </c>
      <c r="M167" s="12">
        <v>21013</v>
      </c>
      <c r="N167" s="12">
        <v>39674</v>
      </c>
      <c r="O167" s="12">
        <v>900</v>
      </c>
      <c r="P167" s="12">
        <v>7702</v>
      </c>
      <c r="Q167" s="12">
        <v>8602</v>
      </c>
      <c r="R167" s="18">
        <v>5</v>
      </c>
      <c r="S167" s="18">
        <v>5.3</v>
      </c>
      <c r="T167" s="18">
        <v>5.3</v>
      </c>
      <c r="U167" s="12">
        <v>1001</v>
      </c>
      <c r="V167" s="12">
        <v>989</v>
      </c>
      <c r="W167" s="12">
        <v>1990</v>
      </c>
      <c r="X167" s="53">
        <f t="shared" si="16"/>
        <v>0.45104261106074345</v>
      </c>
      <c r="Y167" s="53">
        <f t="shared" si="13"/>
        <v>1531601.7860380779</v>
      </c>
      <c r="Z167" s="10">
        <v>24.6</v>
      </c>
      <c r="AA167" s="12">
        <v>260</v>
      </c>
      <c r="AB167" s="10">
        <v>29.7</v>
      </c>
      <c r="AC167" s="12">
        <v>313</v>
      </c>
      <c r="AD167" s="10">
        <v>29.6</v>
      </c>
      <c r="AE167" s="12">
        <v>312</v>
      </c>
      <c r="AF167" s="10">
        <v>16.100000000000001</v>
      </c>
      <c r="AG167" s="12">
        <v>170</v>
      </c>
      <c r="AH167" s="12">
        <v>1055</v>
      </c>
      <c r="AI167" s="54">
        <f t="shared" si="14"/>
        <v>53.015075376884425</v>
      </c>
      <c r="AJ167" s="37">
        <f t="shared" si="15"/>
        <v>811979.84134179505</v>
      </c>
    </row>
    <row r="168" spans="1:36" s="5" customFormat="1" x14ac:dyDescent="0.3">
      <c r="A168" s="26" t="s">
        <v>73</v>
      </c>
      <c r="B168" s="3">
        <v>2006</v>
      </c>
      <c r="C168" s="12">
        <v>4010.9120000000003</v>
      </c>
      <c r="D168" s="16">
        <v>21929.705999999998</v>
      </c>
      <c r="E168" s="16">
        <v>25940.617999999999</v>
      </c>
      <c r="F168" s="16">
        <v>4030.431</v>
      </c>
      <c r="G168" s="16">
        <v>22036.256000000001</v>
      </c>
      <c r="H168" s="16">
        <v>26066.687000000002</v>
      </c>
      <c r="I168" s="12">
        <v>3198</v>
      </c>
      <c r="J168" s="12">
        <v>3173</v>
      </c>
      <c r="K168" s="12">
        <v>6370</v>
      </c>
      <c r="L168" s="12">
        <v>16503</v>
      </c>
      <c r="M168" s="12">
        <v>19074</v>
      </c>
      <c r="N168" s="12">
        <v>35577</v>
      </c>
      <c r="O168" s="12">
        <v>1473</v>
      </c>
      <c r="P168" s="12">
        <v>7234</v>
      </c>
      <c r="Q168" s="12">
        <v>8707</v>
      </c>
      <c r="R168" s="18">
        <v>4.4000000000000004</v>
      </c>
      <c r="S168" s="18">
        <v>5</v>
      </c>
      <c r="T168" s="18">
        <v>4.9000000000000004</v>
      </c>
      <c r="U168" s="12">
        <v>1420</v>
      </c>
      <c r="V168" s="12">
        <v>1324</v>
      </c>
      <c r="W168" s="12">
        <v>2744</v>
      </c>
      <c r="X168" s="53">
        <f t="shared" si="16"/>
        <v>0.43076923076923079</v>
      </c>
      <c r="Y168" s="53">
        <f t="shared" si="13"/>
        <v>1736185.6615384615</v>
      </c>
      <c r="Z168" s="10">
        <v>28.3</v>
      </c>
      <c r="AA168" s="12">
        <v>491</v>
      </c>
      <c r="AB168" s="10">
        <v>32.1</v>
      </c>
      <c r="AC168" s="12">
        <v>556</v>
      </c>
      <c r="AD168" s="10">
        <v>25.2</v>
      </c>
      <c r="AE168" s="12">
        <v>437</v>
      </c>
      <c r="AF168" s="10">
        <v>14.4</v>
      </c>
      <c r="AG168" s="12">
        <v>250</v>
      </c>
      <c r="AH168" s="12">
        <v>1734</v>
      </c>
      <c r="AI168" s="54">
        <f t="shared" si="14"/>
        <v>63.192419825072889</v>
      </c>
      <c r="AJ168" s="37">
        <f t="shared" si="15"/>
        <v>1097137.7321821037</v>
      </c>
    </row>
    <row r="169" spans="1:36" s="5" customFormat="1" x14ac:dyDescent="0.3">
      <c r="A169" s="26" t="s">
        <v>73</v>
      </c>
      <c r="B169" s="3">
        <v>2012</v>
      </c>
      <c r="C169" s="12">
        <v>4827.0289999999986</v>
      </c>
      <c r="D169" s="16">
        <v>22822.896000000001</v>
      </c>
      <c r="E169" s="16">
        <v>27649.924999999999</v>
      </c>
      <c r="F169" s="16">
        <v>4711.768</v>
      </c>
      <c r="G169" s="16">
        <v>22277.392</v>
      </c>
      <c r="H169" s="16">
        <v>26989.16</v>
      </c>
      <c r="I169" s="12">
        <v>3028</v>
      </c>
      <c r="J169" s="12">
        <v>3250</v>
      </c>
      <c r="K169" s="12">
        <v>6278</v>
      </c>
      <c r="L169" s="12">
        <v>18875</v>
      </c>
      <c r="M169" s="12">
        <v>22417</v>
      </c>
      <c r="N169" s="12">
        <v>41292</v>
      </c>
      <c r="O169" s="12">
        <v>1546</v>
      </c>
      <c r="P169" s="12">
        <v>9280</v>
      </c>
      <c r="Q169" s="12">
        <v>10826</v>
      </c>
      <c r="R169" s="18">
        <v>4.0999999999999996</v>
      </c>
      <c r="S169" s="18">
        <v>4.5</v>
      </c>
      <c r="T169" s="18">
        <v>4.4000000000000004</v>
      </c>
      <c r="U169" s="12">
        <v>1224</v>
      </c>
      <c r="V169" s="12">
        <v>1174</v>
      </c>
      <c r="W169" s="12">
        <v>2398</v>
      </c>
      <c r="X169" s="53">
        <f t="shared" si="16"/>
        <v>0.38196877986619943</v>
      </c>
      <c r="Y169" s="53">
        <f t="shared" si="13"/>
        <v>1799748.2739726026</v>
      </c>
      <c r="Z169" s="10">
        <v>25</v>
      </c>
      <c r="AA169" s="12">
        <v>275</v>
      </c>
      <c r="AB169" s="10">
        <v>31</v>
      </c>
      <c r="AC169" s="12">
        <v>342</v>
      </c>
      <c r="AD169" s="10">
        <v>28.7</v>
      </c>
      <c r="AE169" s="12">
        <v>316</v>
      </c>
      <c r="AF169" s="10">
        <v>15.3</v>
      </c>
      <c r="AG169" s="12">
        <v>169</v>
      </c>
      <c r="AH169" s="12">
        <v>1102</v>
      </c>
      <c r="AI169" s="54">
        <f t="shared" si="14"/>
        <v>45.954962468723934</v>
      </c>
      <c r="AJ169" s="37">
        <f t="shared" si="15"/>
        <v>827073.64383561641</v>
      </c>
    </row>
    <row r="170" spans="1:36" s="5" customFormat="1" x14ac:dyDescent="0.3">
      <c r="A170" s="26" t="s">
        <v>73</v>
      </c>
      <c r="B170" s="3">
        <v>2016</v>
      </c>
      <c r="C170" s="12">
        <v>5489.8990000000013</v>
      </c>
      <c r="D170" s="16">
        <v>23492.871999999999</v>
      </c>
      <c r="E170" s="16">
        <v>28982.771000000001</v>
      </c>
      <c r="F170" s="16">
        <v>5164.2389999999996</v>
      </c>
      <c r="G170" s="16">
        <v>22099.190999999999</v>
      </c>
      <c r="H170" s="16">
        <v>27263.43</v>
      </c>
      <c r="I170" s="12">
        <v>12975</v>
      </c>
      <c r="J170" s="12">
        <v>15044</v>
      </c>
      <c r="K170" s="12">
        <v>28019</v>
      </c>
      <c r="L170" s="12">
        <v>8513</v>
      </c>
      <c r="M170" s="12">
        <v>10282</v>
      </c>
      <c r="N170" s="12">
        <v>18795</v>
      </c>
      <c r="O170" s="12">
        <v>6781</v>
      </c>
      <c r="P170" s="12">
        <v>4259</v>
      </c>
      <c r="Q170" s="12">
        <v>11040</v>
      </c>
      <c r="R170" s="18">
        <v>4.0999999999999996</v>
      </c>
      <c r="S170" s="18">
        <v>4.4000000000000004</v>
      </c>
      <c r="T170" s="18">
        <v>4.2</v>
      </c>
      <c r="U170" s="12">
        <v>5570</v>
      </c>
      <c r="V170" s="12">
        <v>5419</v>
      </c>
      <c r="W170" s="12">
        <v>10989</v>
      </c>
      <c r="X170" s="53">
        <f t="shared" si="16"/>
        <v>0.39219815125450586</v>
      </c>
      <c r="Y170" s="53">
        <f t="shared" si="13"/>
        <v>2025404.9884364179</v>
      </c>
      <c r="Z170" s="10">
        <v>26.3</v>
      </c>
      <c r="AA170" s="12">
        <v>1831</v>
      </c>
      <c r="AB170" s="10">
        <v>28.5</v>
      </c>
      <c r="AC170" s="12">
        <v>1987</v>
      </c>
      <c r="AD170" s="10">
        <v>30.5</v>
      </c>
      <c r="AE170" s="12">
        <v>2122</v>
      </c>
      <c r="AF170" s="10">
        <v>14.7</v>
      </c>
      <c r="AG170" s="12">
        <v>1023</v>
      </c>
      <c r="AH170" s="12">
        <v>6963</v>
      </c>
      <c r="AI170" s="54">
        <f t="shared" si="14"/>
        <v>63.363363363363369</v>
      </c>
      <c r="AJ170" s="37">
        <f t="shared" si="15"/>
        <v>1283364.7224026553</v>
      </c>
    </row>
    <row r="171" spans="1:36" s="5" customFormat="1" x14ac:dyDescent="0.3">
      <c r="A171" s="26" t="s">
        <v>74</v>
      </c>
      <c r="B171" s="3">
        <v>2006</v>
      </c>
      <c r="C171" s="12">
        <v>53701.080999999991</v>
      </c>
      <c r="D171" s="16">
        <v>103392.912</v>
      </c>
      <c r="E171" s="16">
        <v>157093.99299999999</v>
      </c>
      <c r="F171" s="16">
        <v>56069.493999999999</v>
      </c>
      <c r="G171" s="16">
        <v>107953.132</v>
      </c>
      <c r="H171" s="16">
        <v>164022.62599999999</v>
      </c>
      <c r="I171" s="12">
        <v>11783</v>
      </c>
      <c r="J171" s="12">
        <v>11282</v>
      </c>
      <c r="K171" s="12">
        <f>I171+J171</f>
        <v>23065</v>
      </c>
      <c r="L171" s="12">
        <v>66510</v>
      </c>
      <c r="M171" s="12">
        <v>63492</v>
      </c>
      <c r="N171" s="12">
        <v>130004</v>
      </c>
      <c r="O171" s="12">
        <v>32547</v>
      </c>
      <c r="P171" s="12">
        <v>62894</v>
      </c>
      <c r="Q171" s="12">
        <v>95441</v>
      </c>
      <c r="R171" s="18">
        <v>7</v>
      </c>
      <c r="S171" s="18">
        <v>7.3</v>
      </c>
      <c r="T171" s="18">
        <v>7.2</v>
      </c>
      <c r="U171" s="12">
        <v>5222</v>
      </c>
      <c r="V171" s="12">
        <v>4918</v>
      </c>
      <c r="W171" s="12">
        <v>10140</v>
      </c>
      <c r="X171" s="53">
        <f>W171/K171</f>
        <v>0.43962714068935616</v>
      </c>
      <c r="Y171" s="53">
        <f t="shared" si="13"/>
        <v>24649671.327119008</v>
      </c>
      <c r="Z171" s="10">
        <v>27.3</v>
      </c>
      <c r="AA171" s="12">
        <v>2124</v>
      </c>
      <c r="AB171" s="10">
        <v>28.4</v>
      </c>
      <c r="AC171" s="12">
        <v>2207</v>
      </c>
      <c r="AD171" s="10">
        <v>28.4</v>
      </c>
      <c r="AE171" s="12">
        <v>2209</v>
      </c>
      <c r="AF171" s="10">
        <v>15.9</v>
      </c>
      <c r="AG171" s="12">
        <v>1240</v>
      </c>
      <c r="AH171" s="12">
        <v>7780</v>
      </c>
      <c r="AI171" s="54">
        <f t="shared" si="14"/>
        <v>76.72583826429981</v>
      </c>
      <c r="AJ171" s="37">
        <f t="shared" si="15"/>
        <v>18912666.955126815</v>
      </c>
    </row>
    <row r="172" spans="1:36" s="5" customFormat="1" x14ac:dyDescent="0.3">
      <c r="A172" s="26" t="s">
        <v>74</v>
      </c>
      <c r="B172" s="3">
        <v>2012</v>
      </c>
      <c r="C172" s="12">
        <v>62994.184999999998</v>
      </c>
      <c r="D172" s="16">
        <v>114917.348</v>
      </c>
      <c r="E172" s="16">
        <v>177911.533</v>
      </c>
      <c r="F172" s="16">
        <v>66312.146999999997</v>
      </c>
      <c r="G172" s="16">
        <v>120967.978</v>
      </c>
      <c r="H172" s="16">
        <v>187280.125</v>
      </c>
      <c r="I172" s="12">
        <v>14690</v>
      </c>
      <c r="J172" s="12">
        <v>14145</v>
      </c>
      <c r="K172" s="12">
        <v>28835</v>
      </c>
      <c r="L172" s="12">
        <v>29537</v>
      </c>
      <c r="M172" s="12">
        <v>29412</v>
      </c>
      <c r="N172" s="12">
        <v>58949</v>
      </c>
      <c r="O172" s="12">
        <v>4383</v>
      </c>
      <c r="P172" s="12">
        <v>8560</v>
      </c>
      <c r="Q172" s="12">
        <v>12943</v>
      </c>
      <c r="R172" s="18">
        <v>6.6</v>
      </c>
      <c r="S172" s="18">
        <v>6.9</v>
      </c>
      <c r="T172" s="18">
        <v>6.8</v>
      </c>
      <c r="U172" s="12">
        <v>6416</v>
      </c>
      <c r="V172" s="12">
        <v>6058</v>
      </c>
      <c r="W172" s="12">
        <v>12474</v>
      </c>
      <c r="X172" s="53">
        <f t="shared" si="16"/>
        <v>0.43259927171839779</v>
      </c>
      <c r="Y172" s="53">
        <f t="shared" si="13"/>
        <v>28686586.498283338</v>
      </c>
      <c r="Z172" s="10">
        <v>29.3</v>
      </c>
      <c r="AA172" s="12">
        <v>2568</v>
      </c>
      <c r="AB172" s="10">
        <v>28.8</v>
      </c>
      <c r="AC172" s="12">
        <v>2519</v>
      </c>
      <c r="AD172" s="10">
        <v>27.3</v>
      </c>
      <c r="AE172" s="12">
        <v>2389</v>
      </c>
      <c r="AF172" s="10">
        <v>14.6</v>
      </c>
      <c r="AG172" s="12">
        <v>1278</v>
      </c>
      <c r="AH172" s="12">
        <v>8754</v>
      </c>
      <c r="AI172" s="54">
        <f t="shared" si="14"/>
        <v>70.177970177970167</v>
      </c>
      <c r="AJ172" s="37">
        <f t="shared" si="15"/>
        <v>20131664.117842894</v>
      </c>
    </row>
    <row r="173" spans="1:36" s="5" customFormat="1" x14ac:dyDescent="0.3">
      <c r="A173" s="26" t="s">
        <v>74</v>
      </c>
      <c r="B173" s="3">
        <v>2018</v>
      </c>
      <c r="C173" s="12">
        <v>73630.429999999993</v>
      </c>
      <c r="D173" s="16">
        <v>127183.38800000001</v>
      </c>
      <c r="E173" s="16">
        <v>200813.818</v>
      </c>
      <c r="F173" s="16">
        <v>77815.623999999996</v>
      </c>
      <c r="G173" s="16">
        <v>134412.66399999999</v>
      </c>
      <c r="H173" s="16">
        <v>212228.288</v>
      </c>
      <c r="I173" s="12">
        <v>14278</v>
      </c>
      <c r="J173" s="12">
        <v>14110</v>
      </c>
      <c r="K173" s="12">
        <v>28388</v>
      </c>
      <c r="L173" s="12">
        <v>24179</v>
      </c>
      <c r="M173" s="12">
        <v>25251</v>
      </c>
      <c r="N173" s="12">
        <v>49430</v>
      </c>
      <c r="O173" s="12">
        <v>4540</v>
      </c>
      <c r="P173" s="12">
        <v>7329</v>
      </c>
      <c r="Q173" s="12">
        <v>11869</v>
      </c>
      <c r="R173" s="18">
        <v>6.3</v>
      </c>
      <c r="S173" s="18">
        <v>6.8</v>
      </c>
      <c r="T173" s="18">
        <v>6.6</v>
      </c>
      <c r="U173" s="12">
        <v>6058</v>
      </c>
      <c r="V173" s="12">
        <v>5956</v>
      </c>
      <c r="W173" s="12">
        <v>12014</v>
      </c>
      <c r="X173" s="53">
        <f t="shared" si="16"/>
        <v>0.42320698886853603</v>
      </c>
      <c r="Y173" s="53">
        <f t="shared" si="13"/>
        <v>32932115.919966184</v>
      </c>
      <c r="Z173" s="10">
        <v>28.6</v>
      </c>
      <c r="AA173" s="12">
        <v>2335</v>
      </c>
      <c r="AB173" s="10">
        <v>30.6</v>
      </c>
      <c r="AC173" s="12">
        <v>2496</v>
      </c>
      <c r="AD173" s="10">
        <v>26.6</v>
      </c>
      <c r="AE173" s="12">
        <v>2173</v>
      </c>
      <c r="AF173" s="10">
        <v>14.1</v>
      </c>
      <c r="AG173" s="12">
        <v>1153</v>
      </c>
      <c r="AH173" s="12">
        <v>8157</v>
      </c>
      <c r="AI173" s="54">
        <f t="shared" si="14"/>
        <v>67.895788247045118</v>
      </c>
      <c r="AJ173" s="37">
        <f t="shared" si="15"/>
        <v>22359519.690291673</v>
      </c>
    </row>
    <row r="174" spans="1:36" s="5" customFormat="1" x14ac:dyDescent="0.3">
      <c r="A174" s="26" t="s">
        <v>75</v>
      </c>
      <c r="B174" s="3">
        <v>2003</v>
      </c>
      <c r="C174" s="12">
        <v>38094.864999999998</v>
      </c>
      <c r="D174" s="16">
        <v>44937.089</v>
      </c>
      <c r="E174" s="16">
        <v>83031.953999999998</v>
      </c>
      <c r="F174" s="16">
        <v>38104.243999999999</v>
      </c>
      <c r="G174" s="16">
        <v>44947.726000000002</v>
      </c>
      <c r="H174" s="16">
        <v>83051.97</v>
      </c>
      <c r="I174" s="12">
        <v>14910</v>
      </c>
      <c r="J174" s="12">
        <v>15428</v>
      </c>
      <c r="K174" s="12">
        <v>30337</v>
      </c>
      <c r="L174" s="12">
        <v>14490</v>
      </c>
      <c r="M174" s="12">
        <v>13622</v>
      </c>
      <c r="N174" s="12">
        <v>28112</v>
      </c>
      <c r="O174" s="12">
        <v>6583</v>
      </c>
      <c r="P174" s="12">
        <v>6003</v>
      </c>
      <c r="Q174" s="12">
        <v>12586</v>
      </c>
      <c r="R174" s="18">
        <v>4.8</v>
      </c>
      <c r="S174" s="18">
        <v>4.9000000000000004</v>
      </c>
      <c r="T174" s="18">
        <v>4.8</v>
      </c>
      <c r="U174" s="12">
        <v>6524</v>
      </c>
      <c r="V174" s="12">
        <v>6316</v>
      </c>
      <c r="W174" s="12">
        <v>12840</v>
      </c>
      <c r="X174" s="53">
        <f t="shared" si="16"/>
        <v>0.42324554174770085</v>
      </c>
      <c r="Y174" s="53">
        <f t="shared" si="13"/>
        <v>16127451.394666579</v>
      </c>
      <c r="Z174" s="10">
        <v>29</v>
      </c>
      <c r="AA174" s="12">
        <v>609</v>
      </c>
      <c r="AB174" s="10">
        <v>27.9</v>
      </c>
      <c r="AC174" s="12">
        <v>587</v>
      </c>
      <c r="AD174" s="10">
        <v>28.8</v>
      </c>
      <c r="AE174" s="12">
        <v>605</v>
      </c>
      <c r="AF174" s="10">
        <v>14.4</v>
      </c>
      <c r="AG174" s="12">
        <v>302</v>
      </c>
      <c r="AH174" s="12">
        <v>2103</v>
      </c>
      <c r="AI174" s="54">
        <f t="shared" si="14"/>
        <v>16.378504672897197</v>
      </c>
      <c r="AJ174" s="37">
        <f t="shared" si="15"/>
        <v>2641435.3802946899</v>
      </c>
    </row>
    <row r="175" spans="1:36" s="5" customFormat="1" x14ac:dyDescent="0.3">
      <c r="A175" s="26" t="s">
        <v>75</v>
      </c>
      <c r="B175" s="3">
        <v>2008</v>
      </c>
      <c r="C175" s="12">
        <v>41251.516000000003</v>
      </c>
      <c r="D175" s="16">
        <v>49500.347999999998</v>
      </c>
      <c r="E175" s="16">
        <v>90751.864000000001</v>
      </c>
      <c r="F175" s="16">
        <v>41319.489000000001</v>
      </c>
      <c r="G175" s="16">
        <v>49582.478000000003</v>
      </c>
      <c r="H175" s="16">
        <v>90901.967000000004</v>
      </c>
      <c r="I175" s="12">
        <v>14229</v>
      </c>
      <c r="J175" s="12">
        <v>14777</v>
      </c>
      <c r="K175" s="12">
        <v>29076</v>
      </c>
      <c r="L175" s="12">
        <v>14728</v>
      </c>
      <c r="M175" s="12">
        <v>13825</v>
      </c>
      <c r="N175" s="12">
        <v>28553</v>
      </c>
      <c r="O175" s="12">
        <v>6277</v>
      </c>
      <c r="P175" s="12">
        <v>6192</v>
      </c>
      <c r="Q175" s="12">
        <v>12469</v>
      </c>
      <c r="R175" s="18">
        <v>4.8</v>
      </c>
      <c r="S175" s="18">
        <v>4.8</v>
      </c>
      <c r="T175" s="18">
        <v>4.8</v>
      </c>
      <c r="U175" s="12">
        <v>6089</v>
      </c>
      <c r="V175" s="12">
        <v>5592</v>
      </c>
      <c r="W175" s="12">
        <v>11681</v>
      </c>
      <c r="X175" s="53">
        <f t="shared" si="16"/>
        <v>0.4017402668867795</v>
      </c>
      <c r="Y175" s="53">
        <f t="shared" si="13"/>
        <v>16599702.538485352</v>
      </c>
      <c r="Z175" s="10">
        <v>30.6</v>
      </c>
      <c r="AA175" s="12">
        <v>1915</v>
      </c>
      <c r="AB175" s="10">
        <v>31.2</v>
      </c>
      <c r="AC175" s="12">
        <v>1953</v>
      </c>
      <c r="AD175" s="10">
        <v>25</v>
      </c>
      <c r="AE175" s="12">
        <v>1568</v>
      </c>
      <c r="AF175" s="10">
        <v>13.2</v>
      </c>
      <c r="AG175" s="12">
        <v>827</v>
      </c>
      <c r="AH175" s="12">
        <v>6263</v>
      </c>
      <c r="AI175" s="54">
        <f t="shared" si="14"/>
        <v>53.616984847187744</v>
      </c>
      <c r="AJ175" s="37">
        <f t="shared" si="15"/>
        <v>8900259.9947379306</v>
      </c>
    </row>
    <row r="176" spans="1:36" s="5" customFormat="1" x14ac:dyDescent="0.3">
      <c r="A176" s="26" t="s">
        <v>75</v>
      </c>
      <c r="B176" s="3">
        <v>2013</v>
      </c>
      <c r="C176" s="12">
        <v>45205.378000000004</v>
      </c>
      <c r="D176" s="16">
        <v>53275.654000000002</v>
      </c>
      <c r="E176" s="16">
        <v>98481.032000000007</v>
      </c>
      <c r="F176" s="16">
        <v>45385.010999999999</v>
      </c>
      <c r="G176" s="16">
        <v>53486.546999999999</v>
      </c>
      <c r="H176" s="16">
        <v>98871.55799999999</v>
      </c>
      <c r="I176" s="12">
        <v>15797</v>
      </c>
      <c r="J176" s="12">
        <v>16657</v>
      </c>
      <c r="K176" s="12">
        <v>32454</v>
      </c>
      <c r="L176" s="12">
        <v>17743</v>
      </c>
      <c r="M176" s="12">
        <v>17233</v>
      </c>
      <c r="N176" s="12">
        <v>34975</v>
      </c>
      <c r="O176" s="12">
        <v>7104</v>
      </c>
      <c r="P176" s="12">
        <v>7700</v>
      </c>
      <c r="Q176" s="12">
        <v>14804</v>
      </c>
      <c r="R176" s="18">
        <v>4.7</v>
      </c>
      <c r="S176" s="18">
        <v>4.7</v>
      </c>
      <c r="T176" s="18">
        <v>4.7</v>
      </c>
      <c r="U176" s="12">
        <v>6431</v>
      </c>
      <c r="V176" s="12">
        <v>6227</v>
      </c>
      <c r="W176" s="12">
        <v>12658</v>
      </c>
      <c r="X176" s="53">
        <f t="shared" si="16"/>
        <v>0.39002896407222531</v>
      </c>
      <c r="Y176" s="53">
        <f t="shared" si="13"/>
        <v>17701468.824736547</v>
      </c>
      <c r="Z176" s="10">
        <v>29.4</v>
      </c>
      <c r="AA176" s="12">
        <v>1951</v>
      </c>
      <c r="AB176" s="10">
        <v>29.6</v>
      </c>
      <c r="AC176" s="12">
        <v>1969</v>
      </c>
      <c r="AD176" s="10">
        <v>27.2</v>
      </c>
      <c r="AE176" s="12">
        <v>1807</v>
      </c>
      <c r="AF176" s="10">
        <v>13.8</v>
      </c>
      <c r="AG176" s="12">
        <v>914</v>
      </c>
      <c r="AH176" s="12">
        <v>6641</v>
      </c>
      <c r="AI176" s="54">
        <f t="shared" si="14"/>
        <v>52.464844367198602</v>
      </c>
      <c r="AJ176" s="37">
        <f t="shared" si="15"/>
        <v>9287048.0696062092</v>
      </c>
    </row>
    <row r="177" spans="1:36" s="5" customFormat="1" x14ac:dyDescent="0.3">
      <c r="A177" s="26" t="s">
        <v>75</v>
      </c>
      <c r="B177" s="3">
        <v>2017</v>
      </c>
      <c r="C177" s="12">
        <v>48978.288999999997</v>
      </c>
      <c r="D177" s="16">
        <v>55939.800999999999</v>
      </c>
      <c r="E177" s="16">
        <v>104918.09</v>
      </c>
      <c r="F177" s="16">
        <v>49096.828000000001</v>
      </c>
      <c r="G177" s="16">
        <v>56076.097999999998</v>
      </c>
      <c r="H177" s="16">
        <v>105172.92600000001</v>
      </c>
      <c r="I177" s="12">
        <v>25340</v>
      </c>
      <c r="J177" s="12">
        <v>24861</v>
      </c>
      <c r="K177" s="12">
        <v>50202</v>
      </c>
      <c r="L177" s="12">
        <v>31630</v>
      </c>
      <c r="M177" s="12">
        <v>29812</v>
      </c>
      <c r="N177" s="12">
        <v>61441</v>
      </c>
      <c r="O177" s="12">
        <v>12703</v>
      </c>
      <c r="P177" s="12">
        <v>14793</v>
      </c>
      <c r="Q177" s="12">
        <v>27496</v>
      </c>
      <c r="R177" s="18">
        <v>4.0999999999999996</v>
      </c>
      <c r="S177" s="18">
        <v>4.3</v>
      </c>
      <c r="T177" s="18">
        <v>4.2</v>
      </c>
      <c r="U177" s="12">
        <v>9411</v>
      </c>
      <c r="V177" s="12">
        <v>8623</v>
      </c>
      <c r="W177" s="12">
        <v>18034</v>
      </c>
      <c r="X177" s="53">
        <f t="shared" si="16"/>
        <v>0.35922871598741085</v>
      </c>
      <c r="Y177" s="53">
        <f t="shared" si="13"/>
        <v>17636990.481494762</v>
      </c>
      <c r="Z177" s="10">
        <v>28.7</v>
      </c>
      <c r="AA177" s="12">
        <v>2678</v>
      </c>
      <c r="AB177" s="10">
        <v>31.7</v>
      </c>
      <c r="AC177" s="12">
        <v>2955</v>
      </c>
      <c r="AD177" s="10">
        <v>26.9</v>
      </c>
      <c r="AE177" s="12">
        <v>2515</v>
      </c>
      <c r="AF177" s="10">
        <v>12.7</v>
      </c>
      <c r="AG177" s="12">
        <v>1186</v>
      </c>
      <c r="AH177" s="12">
        <v>9334</v>
      </c>
      <c r="AI177" s="54">
        <f t="shared" si="14"/>
        <v>51.757790839525342</v>
      </c>
      <c r="AJ177" s="37">
        <f t="shared" si="15"/>
        <v>9128516.6437990516</v>
      </c>
    </row>
    <row r="178" spans="1:36" s="5" customFormat="1" x14ac:dyDescent="0.3">
      <c r="A178" s="27" t="s">
        <v>76</v>
      </c>
      <c r="B178" s="3">
        <v>2012</v>
      </c>
      <c r="C178" s="12">
        <v>2122.2569999999996</v>
      </c>
      <c r="D178" s="16">
        <v>5872.8050000000003</v>
      </c>
      <c r="E178" s="16">
        <v>7995.0619999999999</v>
      </c>
      <c r="F178" s="16">
        <v>2090.3760000000002</v>
      </c>
      <c r="G178" s="16">
        <v>5784.4620000000004</v>
      </c>
      <c r="H178" s="16">
        <v>7874.8380000000006</v>
      </c>
      <c r="I178" s="12">
        <v>4394</v>
      </c>
      <c r="J178" s="12">
        <v>4807</v>
      </c>
      <c r="K178" s="12">
        <v>9202</v>
      </c>
      <c r="L178" s="12">
        <v>13285</v>
      </c>
      <c r="M178" s="12">
        <v>15292</v>
      </c>
      <c r="N178" s="12">
        <v>28577</v>
      </c>
      <c r="O178" s="12">
        <v>1976</v>
      </c>
      <c r="P178" s="12">
        <v>4456</v>
      </c>
      <c r="Q178" s="12">
        <v>6432</v>
      </c>
      <c r="R178" s="18">
        <v>4.9000000000000004</v>
      </c>
      <c r="S178" s="18">
        <v>6.9</v>
      </c>
      <c r="T178" s="18">
        <v>6.3</v>
      </c>
      <c r="U178" s="12">
        <v>2031</v>
      </c>
      <c r="V178" s="12">
        <v>1919</v>
      </c>
      <c r="W178" s="12">
        <v>3950</v>
      </c>
      <c r="X178" s="53">
        <f t="shared" si="16"/>
        <v>0.42925450988915453</v>
      </c>
      <c r="Y178" s="53">
        <f t="shared" si="13"/>
        <v>897303.32536405139</v>
      </c>
      <c r="Z178" s="10">
        <v>34.799999999999997</v>
      </c>
      <c r="AA178" s="12">
        <v>491</v>
      </c>
      <c r="AB178" s="10">
        <v>25.8</v>
      </c>
      <c r="AC178" s="12">
        <v>364</v>
      </c>
      <c r="AD178" s="10">
        <v>24.2</v>
      </c>
      <c r="AE178" s="12">
        <v>342</v>
      </c>
      <c r="AF178" s="10">
        <v>15.2</v>
      </c>
      <c r="AG178" s="12">
        <v>215</v>
      </c>
      <c r="AH178" s="12">
        <v>1412</v>
      </c>
      <c r="AI178" s="54">
        <f t="shared" si="14"/>
        <v>35.746835443037973</v>
      </c>
      <c r="AJ178" s="37">
        <f t="shared" si="15"/>
        <v>320757.54314279504</v>
      </c>
    </row>
    <row r="179" spans="1:36" s="5" customFormat="1" x14ac:dyDescent="0.3">
      <c r="A179" s="27" t="s">
        <v>76</v>
      </c>
      <c r="B179" s="3">
        <v>2017</v>
      </c>
      <c r="C179" s="12">
        <v>2407.1400000000003</v>
      </c>
      <c r="D179" s="16">
        <v>6514.2030000000004</v>
      </c>
      <c r="E179" s="16">
        <v>8921.3430000000008</v>
      </c>
      <c r="F179" s="16">
        <v>2396.0740000000001</v>
      </c>
      <c r="G179" s="16">
        <v>6484.1959999999999</v>
      </c>
      <c r="H179" s="16">
        <v>8880.27</v>
      </c>
      <c r="I179" s="12">
        <v>5256</v>
      </c>
      <c r="J179" s="12">
        <v>5880</v>
      </c>
      <c r="K179" s="12">
        <v>11136</v>
      </c>
      <c r="L179" s="12">
        <v>15473</v>
      </c>
      <c r="M179" s="12">
        <v>17751</v>
      </c>
      <c r="N179" s="12">
        <v>33224</v>
      </c>
      <c r="O179" s="12">
        <v>2390</v>
      </c>
      <c r="P179" s="12">
        <v>5453</v>
      </c>
      <c r="Q179" s="12">
        <v>7843</v>
      </c>
      <c r="R179" s="18">
        <v>4.8</v>
      </c>
      <c r="S179" s="18">
        <v>6.5</v>
      </c>
      <c r="T179" s="18">
        <v>6</v>
      </c>
      <c r="U179" s="12">
        <v>2329</v>
      </c>
      <c r="V179" s="12">
        <v>2252</v>
      </c>
      <c r="W179" s="12">
        <v>4581</v>
      </c>
      <c r="X179" s="53">
        <f t="shared" si="16"/>
        <v>0.41136853448275862</v>
      </c>
      <c r="Y179" s="53">
        <f t="shared" si="13"/>
        <v>985669.44989224151</v>
      </c>
      <c r="Z179" s="10">
        <v>37.9</v>
      </c>
      <c r="AA179" s="12">
        <v>508</v>
      </c>
      <c r="AB179" s="10">
        <v>32.799999999999997</v>
      </c>
      <c r="AC179" s="12">
        <v>439</v>
      </c>
      <c r="AD179" s="10">
        <v>19.8</v>
      </c>
      <c r="AE179" s="12">
        <v>265</v>
      </c>
      <c r="AF179" s="10">
        <v>9.5</v>
      </c>
      <c r="AG179" s="12">
        <v>127</v>
      </c>
      <c r="AH179" s="12">
        <v>1339</v>
      </c>
      <c r="AI179" s="54">
        <f t="shared" si="14"/>
        <v>29.229425889543769</v>
      </c>
      <c r="AJ179" s="37">
        <f t="shared" si="15"/>
        <v>288105.52137212647</v>
      </c>
    </row>
    <row r="180" spans="1:36" s="5" customFormat="1" x14ac:dyDescent="0.3">
      <c r="A180" s="27" t="s">
        <v>77</v>
      </c>
      <c r="B180" s="3">
        <v>2009</v>
      </c>
      <c r="C180" s="12">
        <v>299.09100000000001</v>
      </c>
      <c r="D180" s="16">
        <v>792.93</v>
      </c>
      <c r="E180" s="16">
        <v>1092.021</v>
      </c>
      <c r="F180" s="16">
        <v>294.23599999999999</v>
      </c>
      <c r="G180" s="16">
        <v>780.05</v>
      </c>
      <c r="H180" s="16">
        <v>1074.2860000000001</v>
      </c>
      <c r="I180" s="12">
        <v>8072</v>
      </c>
      <c r="J180" s="12">
        <v>7618</v>
      </c>
      <c r="K180" s="12">
        <v>15689</v>
      </c>
      <c r="L180" s="12">
        <v>25555</v>
      </c>
      <c r="M180" s="12">
        <v>25647</v>
      </c>
      <c r="N180" s="12">
        <v>51202</v>
      </c>
      <c r="O180" s="12">
        <v>2695</v>
      </c>
      <c r="P180" s="12">
        <v>8768</v>
      </c>
      <c r="Q180" s="12">
        <v>11463</v>
      </c>
      <c r="R180" s="18">
        <v>5.9</v>
      </c>
      <c r="S180" s="18">
        <v>5.8</v>
      </c>
      <c r="T180" s="18">
        <v>5.8</v>
      </c>
      <c r="U180" s="12">
        <v>4131</v>
      </c>
      <c r="V180" s="12">
        <v>3792</v>
      </c>
      <c r="W180" s="12">
        <v>7923</v>
      </c>
      <c r="X180" s="53">
        <f t="shared" si="16"/>
        <v>0.50500350564089491</v>
      </c>
      <c r="Y180" s="53">
        <f t="shared" si="13"/>
        <v>148590.21148575435</v>
      </c>
      <c r="Z180" s="10">
        <v>29.7</v>
      </c>
      <c r="AA180" s="12">
        <v>1284</v>
      </c>
      <c r="AB180" s="10">
        <v>30.6</v>
      </c>
      <c r="AC180" s="12">
        <v>1319</v>
      </c>
      <c r="AD180" s="10">
        <v>26.8</v>
      </c>
      <c r="AE180" s="12">
        <v>1157</v>
      </c>
      <c r="AF180" s="10">
        <v>12.9</v>
      </c>
      <c r="AG180" s="12">
        <v>557</v>
      </c>
      <c r="AH180" s="12">
        <v>4317</v>
      </c>
      <c r="AI180" s="54">
        <f t="shared" si="14"/>
        <v>54.486936766376374</v>
      </c>
      <c r="AJ180" s="37">
        <f t="shared" si="15"/>
        <v>80962.254573267885</v>
      </c>
    </row>
    <row r="181" spans="1:36" s="5" customFormat="1" x14ac:dyDescent="0.3">
      <c r="A181" s="27" t="s">
        <v>77</v>
      </c>
      <c r="B181" s="3">
        <v>2016</v>
      </c>
      <c r="C181" s="12">
        <v>378.697</v>
      </c>
      <c r="D181" s="16">
        <v>889.97400000000005</v>
      </c>
      <c r="E181" s="16">
        <v>1268.671</v>
      </c>
      <c r="F181" s="16">
        <v>363.95800000000003</v>
      </c>
      <c r="G181" s="16">
        <v>855.33100000000002</v>
      </c>
      <c r="H181" s="16">
        <v>1219.289</v>
      </c>
      <c r="I181" s="12">
        <v>8260</v>
      </c>
      <c r="J181" s="12">
        <v>8014</v>
      </c>
      <c r="K181" s="12">
        <v>16274</v>
      </c>
      <c r="L181" s="12">
        <v>21763</v>
      </c>
      <c r="M181" s="12">
        <v>21924</v>
      </c>
      <c r="N181" s="12">
        <v>43687</v>
      </c>
      <c r="O181" s="12">
        <v>2744</v>
      </c>
      <c r="P181" s="12">
        <v>87580</v>
      </c>
      <c r="Q181" s="12">
        <v>11502</v>
      </c>
      <c r="R181" s="18">
        <v>6</v>
      </c>
      <c r="S181" s="18">
        <v>5</v>
      </c>
      <c r="T181" s="18">
        <v>5.3</v>
      </c>
      <c r="U181" s="12">
        <v>3919</v>
      </c>
      <c r="V181" s="12">
        <v>3582</v>
      </c>
      <c r="W181" s="12">
        <v>7501</v>
      </c>
      <c r="X181" s="53">
        <f t="shared" si="16"/>
        <v>0.46091925771168735</v>
      </c>
      <c r="Y181" s="53">
        <f t="shared" si="13"/>
        <v>167755.25119823031</v>
      </c>
      <c r="Z181" s="10">
        <v>29.6</v>
      </c>
      <c r="AA181" s="12">
        <v>905</v>
      </c>
      <c r="AB181" s="10">
        <v>26.3</v>
      </c>
      <c r="AC181" s="12">
        <v>805</v>
      </c>
      <c r="AD181" s="10">
        <v>27.3</v>
      </c>
      <c r="AE181" s="12">
        <v>833</v>
      </c>
      <c r="AF181" s="10">
        <v>16.8</v>
      </c>
      <c r="AG181" s="12">
        <v>513</v>
      </c>
      <c r="AH181" s="12">
        <v>3056</v>
      </c>
      <c r="AI181" s="54">
        <f t="shared" si="14"/>
        <v>40.741234502066391</v>
      </c>
      <c r="AJ181" s="37">
        <f t="shared" si="15"/>
        <v>68345.560280201549</v>
      </c>
    </row>
    <row r="182" spans="1:36" s="5" customFormat="1" x14ac:dyDescent="0.3">
      <c r="A182" s="27" t="s">
        <v>78</v>
      </c>
      <c r="B182" s="3">
        <v>2004</v>
      </c>
      <c r="C182" s="12">
        <v>45045.804999999993</v>
      </c>
      <c r="D182" s="16">
        <v>21962.05</v>
      </c>
      <c r="E182" s="16">
        <v>67007.854999999996</v>
      </c>
      <c r="F182" s="16">
        <v>45048.097999999998</v>
      </c>
      <c r="G182" s="16">
        <v>21962.831999999999</v>
      </c>
      <c r="H182" s="16">
        <v>67010.929999999993</v>
      </c>
      <c r="I182" s="12">
        <v>14314</v>
      </c>
      <c r="J182" s="12">
        <v>14894</v>
      </c>
      <c r="K182" s="12">
        <v>29208</v>
      </c>
      <c r="L182" s="12">
        <v>6528</v>
      </c>
      <c r="M182" s="12">
        <v>7116</v>
      </c>
      <c r="N182" s="12">
        <v>13644</v>
      </c>
      <c r="O182" s="12">
        <v>7643</v>
      </c>
      <c r="P182" s="12">
        <v>3193</v>
      </c>
      <c r="Q182" s="12">
        <v>10836</v>
      </c>
      <c r="R182" s="18">
        <v>3.9</v>
      </c>
      <c r="S182" s="18">
        <v>4.5</v>
      </c>
      <c r="T182" s="18">
        <v>4.0999999999999996</v>
      </c>
      <c r="U182" s="12">
        <v>5226</v>
      </c>
      <c r="V182" s="12">
        <v>5066</v>
      </c>
      <c r="W182" s="12">
        <v>10292</v>
      </c>
      <c r="X182" s="53">
        <f t="shared" si="16"/>
        <v>0.35236921391399617</v>
      </c>
      <c r="Y182" s="53">
        <f t="shared" si="13"/>
        <v>15873562.880580664</v>
      </c>
      <c r="Z182" s="10">
        <v>31.2</v>
      </c>
      <c r="AA182" s="12">
        <v>928</v>
      </c>
      <c r="AB182" s="10">
        <v>29.4</v>
      </c>
      <c r="AC182" s="12">
        <v>874</v>
      </c>
      <c r="AD182" s="10">
        <v>25.5</v>
      </c>
      <c r="AE182" s="12">
        <v>757</v>
      </c>
      <c r="AF182" s="10">
        <v>13.8</v>
      </c>
      <c r="AG182" s="12">
        <v>411</v>
      </c>
      <c r="AH182" s="12">
        <v>2970</v>
      </c>
      <c r="AI182" s="54">
        <f t="shared" si="14"/>
        <v>28.857364943645553</v>
      </c>
      <c r="AJ182" s="37">
        <f t="shared" si="15"/>
        <v>4580691.9700082177</v>
      </c>
    </row>
    <row r="183" spans="1:36" s="5" customFormat="1" x14ac:dyDescent="0.3">
      <c r="A183" s="27" t="s">
        <v>78</v>
      </c>
      <c r="B183" s="3">
        <v>2008</v>
      </c>
      <c r="C183" s="12">
        <v>49062.528000000006</v>
      </c>
      <c r="D183" s="16">
        <v>21377.504000000001</v>
      </c>
      <c r="E183" s="16">
        <v>70440.032000000007</v>
      </c>
      <c r="F183" s="16">
        <v>49047.267</v>
      </c>
      <c r="G183" s="16">
        <v>21371.345000000001</v>
      </c>
      <c r="H183" s="16">
        <v>70418.611999999994</v>
      </c>
      <c r="I183" s="12">
        <v>14402</v>
      </c>
      <c r="J183" s="12">
        <v>14874</v>
      </c>
      <c r="K183" s="12">
        <v>29276</v>
      </c>
      <c r="L183" s="12">
        <v>5202</v>
      </c>
      <c r="M183" s="12">
        <v>5576</v>
      </c>
      <c r="N183" s="12">
        <v>10778</v>
      </c>
      <c r="O183" s="12">
        <v>7866</v>
      </c>
      <c r="P183" s="12">
        <v>2659</v>
      </c>
      <c r="Q183" s="12">
        <v>10525</v>
      </c>
      <c r="R183" s="18">
        <v>3.8</v>
      </c>
      <c r="S183" s="18">
        <v>4.2</v>
      </c>
      <c r="T183" s="18">
        <v>3.9</v>
      </c>
      <c r="U183" s="12">
        <v>4958</v>
      </c>
      <c r="V183" s="12">
        <v>4689</v>
      </c>
      <c r="W183" s="12">
        <v>9647</v>
      </c>
      <c r="X183" s="53">
        <f t="shared" si="16"/>
        <v>0.32951905998087172</v>
      </c>
      <c r="Y183" s="53">
        <f t="shared" si="13"/>
        <v>16162009.31647083</v>
      </c>
      <c r="Z183" s="10">
        <v>29.6</v>
      </c>
      <c r="AA183" s="12">
        <v>832</v>
      </c>
      <c r="AB183" s="10">
        <v>29.9</v>
      </c>
      <c r="AC183" s="12">
        <v>839</v>
      </c>
      <c r="AD183" s="10">
        <v>25.4</v>
      </c>
      <c r="AE183" s="12">
        <v>713</v>
      </c>
      <c r="AF183" s="10">
        <v>15.1</v>
      </c>
      <c r="AG183" s="12">
        <v>424</v>
      </c>
      <c r="AH183" s="12">
        <v>2808</v>
      </c>
      <c r="AI183" s="54">
        <f t="shared" si="14"/>
        <v>29.107494557893649</v>
      </c>
      <c r="AJ183" s="37">
        <f t="shared" si="15"/>
        <v>4704355.9822380114</v>
      </c>
    </row>
    <row r="184" spans="1:36" s="5" customFormat="1" x14ac:dyDescent="0.3">
      <c r="A184" s="27" t="s">
        <v>79</v>
      </c>
      <c r="B184" s="3">
        <v>2013</v>
      </c>
      <c r="C184" s="12">
        <v>54969.289999999994</v>
      </c>
      <c r="D184" s="16">
        <v>20818.043000000001</v>
      </c>
      <c r="E184" s="16">
        <v>75787.332999999999</v>
      </c>
      <c r="F184" s="16">
        <v>55069.491000000002</v>
      </c>
      <c r="G184" s="16">
        <v>20855.963</v>
      </c>
      <c r="H184" s="16">
        <v>75925.453999999998</v>
      </c>
      <c r="I184" s="12">
        <v>16186</v>
      </c>
      <c r="J184" s="12">
        <v>16204</v>
      </c>
      <c r="K184" s="12">
        <v>32391</v>
      </c>
      <c r="L184" s="12">
        <v>4401</v>
      </c>
      <c r="M184" s="12">
        <v>4684</v>
      </c>
      <c r="N184" s="12">
        <v>9085</v>
      </c>
      <c r="O184" s="12">
        <v>9325</v>
      </c>
      <c r="P184" s="12">
        <v>2469</v>
      </c>
      <c r="Q184" s="12">
        <v>11794</v>
      </c>
      <c r="R184" s="18">
        <v>3.6</v>
      </c>
      <c r="S184" s="18">
        <v>3.9</v>
      </c>
      <c r="T184" s="18">
        <v>3.6</v>
      </c>
      <c r="U184" s="12">
        <v>5295</v>
      </c>
      <c r="V184" s="12">
        <v>5014</v>
      </c>
      <c r="W184" s="12">
        <v>10309</v>
      </c>
      <c r="X184" s="53">
        <f t="shared" si="16"/>
        <v>0.31826741996233521</v>
      </c>
      <c r="Y184" s="53">
        <f t="shared" si="13"/>
        <v>17526824.819209039</v>
      </c>
      <c r="Z184" s="10">
        <v>33.5</v>
      </c>
      <c r="AA184" s="12">
        <v>601</v>
      </c>
      <c r="AB184" s="10">
        <v>29.6</v>
      </c>
      <c r="AC184" s="12">
        <v>531</v>
      </c>
      <c r="AD184" s="10">
        <v>25.6</v>
      </c>
      <c r="AE184" s="12">
        <v>460</v>
      </c>
      <c r="AF184" s="10">
        <v>11.4</v>
      </c>
      <c r="AG184" s="12">
        <v>204</v>
      </c>
      <c r="AH184" s="12">
        <v>1796</v>
      </c>
      <c r="AI184" s="54">
        <f t="shared" si="14"/>
        <v>17.421670385100398</v>
      </c>
      <c r="AJ184" s="37">
        <f t="shared" si="15"/>
        <v>3053465.6489765677</v>
      </c>
    </row>
    <row r="185" spans="1:36" s="5" customFormat="1" x14ac:dyDescent="0.3">
      <c r="A185" s="27" t="s">
        <v>80</v>
      </c>
      <c r="B185" s="3">
        <v>2002</v>
      </c>
      <c r="C185" s="12">
        <v>20907.601000000002</v>
      </c>
      <c r="D185" s="16">
        <v>61048.894999999997</v>
      </c>
      <c r="E185" s="16">
        <v>81956.495999999999</v>
      </c>
      <c r="F185" s="16">
        <v>20800.241999999998</v>
      </c>
      <c r="G185" s="16">
        <v>60734.163999999997</v>
      </c>
      <c r="H185" s="16">
        <v>81534.405999999988</v>
      </c>
      <c r="I185" s="12">
        <v>2869</v>
      </c>
      <c r="J185" s="12">
        <v>2987</v>
      </c>
      <c r="K185" s="12">
        <v>5856</v>
      </c>
      <c r="L185" s="12">
        <v>11735</v>
      </c>
      <c r="M185" s="12">
        <v>12666</v>
      </c>
      <c r="N185" s="12">
        <v>24401</v>
      </c>
      <c r="O185" s="12">
        <v>1660</v>
      </c>
      <c r="P185" s="12">
        <v>5388</v>
      </c>
      <c r="Q185" s="12">
        <v>7048</v>
      </c>
      <c r="R185" s="18">
        <v>4.3</v>
      </c>
      <c r="S185" s="18">
        <v>4.4000000000000004</v>
      </c>
      <c r="T185" s="18">
        <v>4.4000000000000004</v>
      </c>
      <c r="U185" s="12">
        <v>918</v>
      </c>
      <c r="V185" s="12">
        <v>814</v>
      </c>
      <c r="W185" s="12">
        <v>1732</v>
      </c>
      <c r="X185" s="53">
        <f t="shared" si="16"/>
        <v>0.29576502732240439</v>
      </c>
      <c r="Y185" s="53">
        <f t="shared" si="13"/>
        <v>6151984.1434426224</v>
      </c>
      <c r="Z185" s="10">
        <v>19.8</v>
      </c>
      <c r="AA185" s="12">
        <v>174</v>
      </c>
      <c r="AB185" s="10">
        <v>27.3</v>
      </c>
      <c r="AC185" s="12">
        <v>240</v>
      </c>
      <c r="AD185" s="10">
        <v>33.799999999999997</v>
      </c>
      <c r="AE185" s="12">
        <v>297</v>
      </c>
      <c r="AF185" s="10">
        <v>19.100000000000001</v>
      </c>
      <c r="AG185" s="12">
        <v>168</v>
      </c>
      <c r="AH185" s="12">
        <v>879</v>
      </c>
      <c r="AI185" s="54">
        <f t="shared" si="14"/>
        <v>50.750577367205537</v>
      </c>
      <c r="AJ185" s="37">
        <f t="shared" si="15"/>
        <v>3122167.472336065</v>
      </c>
    </row>
    <row r="186" spans="1:36" s="5" customFormat="1" x14ac:dyDescent="0.3">
      <c r="A186" s="27" t="s">
        <v>80</v>
      </c>
      <c r="B186" s="3">
        <v>2005</v>
      </c>
      <c r="C186" s="12">
        <v>23000.554999999993</v>
      </c>
      <c r="D186" s="16">
        <v>61308.288</v>
      </c>
      <c r="E186" s="16">
        <v>84308.842999999993</v>
      </c>
      <c r="F186" s="16">
        <v>22870.388999999999</v>
      </c>
      <c r="G186" s="16">
        <v>60962.273000000001</v>
      </c>
      <c r="H186" s="16">
        <v>83832.661999999997</v>
      </c>
      <c r="I186" s="12">
        <v>2420</v>
      </c>
      <c r="J186" s="12">
        <v>2734</v>
      </c>
      <c r="K186" s="12">
        <v>5154</v>
      </c>
      <c r="L186" s="12">
        <v>10248</v>
      </c>
      <c r="M186" s="12">
        <v>10922</v>
      </c>
      <c r="N186" s="12">
        <v>21170</v>
      </c>
      <c r="O186" s="12">
        <v>1274</v>
      </c>
      <c r="P186" s="12">
        <v>5063</v>
      </c>
      <c r="Q186" s="12">
        <v>6337</v>
      </c>
      <c r="R186" s="18">
        <v>4.0999999999999996</v>
      </c>
      <c r="S186" s="18">
        <v>4.3</v>
      </c>
      <c r="T186" s="18">
        <v>4.2</v>
      </c>
      <c r="U186" s="12">
        <v>793</v>
      </c>
      <c r="V186" s="12">
        <v>749</v>
      </c>
      <c r="W186" s="12">
        <v>1542</v>
      </c>
      <c r="X186" s="53">
        <f t="shared" si="16"/>
        <v>0.29918509895227008</v>
      </c>
      <c r="Y186" s="53">
        <f t="shared" si="13"/>
        <v>6842479.5960419085</v>
      </c>
      <c r="Z186" s="10">
        <v>25</v>
      </c>
      <c r="AA186" s="12">
        <v>130</v>
      </c>
      <c r="AB186" s="10">
        <v>25</v>
      </c>
      <c r="AC186" s="12">
        <v>130</v>
      </c>
      <c r="AD186" s="10">
        <v>29.5</v>
      </c>
      <c r="AE186" s="12">
        <v>153</v>
      </c>
      <c r="AF186" s="10">
        <v>20.399999999999999</v>
      </c>
      <c r="AG186" s="12">
        <v>106</v>
      </c>
      <c r="AH186" s="12">
        <v>519</v>
      </c>
      <c r="AI186" s="54">
        <f t="shared" si="14"/>
        <v>33.657587548638134</v>
      </c>
      <c r="AJ186" s="37">
        <f t="shared" si="15"/>
        <v>2303013.5605355063</v>
      </c>
    </row>
    <row r="187" spans="1:36" s="5" customFormat="1" x14ac:dyDescent="0.3">
      <c r="A187" s="26" t="s">
        <v>81</v>
      </c>
      <c r="B187" s="3">
        <v>2013</v>
      </c>
      <c r="C187" s="12">
        <v>8583.0580000000009</v>
      </c>
      <c r="D187" s="16">
        <v>16993.263999999999</v>
      </c>
      <c r="E187" s="16">
        <v>25576.322</v>
      </c>
      <c r="F187" s="16">
        <v>8439.1190000000006</v>
      </c>
      <c r="G187" s="16">
        <v>16707.992999999999</v>
      </c>
      <c r="H187" s="16">
        <v>25147.112000000001</v>
      </c>
      <c r="I187" s="12">
        <v>16976</v>
      </c>
      <c r="J187" s="12">
        <v>17461</v>
      </c>
      <c r="K187" s="12">
        <v>34437</v>
      </c>
      <c r="L187" s="12">
        <v>35646</v>
      </c>
      <c r="M187" s="12">
        <v>39132</v>
      </c>
      <c r="N187" s="12">
        <v>74778</v>
      </c>
      <c r="O187" s="12">
        <v>5413</v>
      </c>
      <c r="P187" s="12">
        <v>11938</v>
      </c>
      <c r="Q187" s="12">
        <v>17351</v>
      </c>
      <c r="R187" s="18">
        <v>6.6</v>
      </c>
      <c r="S187" s="18">
        <v>6.7</v>
      </c>
      <c r="T187" s="18">
        <v>6.7</v>
      </c>
      <c r="U187" s="12">
        <v>8276</v>
      </c>
      <c r="V187" s="12">
        <v>7899</v>
      </c>
      <c r="W187" s="12">
        <v>16175</v>
      </c>
      <c r="X187" s="53">
        <f t="shared" si="16"/>
        <v>0.46969828963033944</v>
      </c>
      <c r="Y187" s="53">
        <f t="shared" si="13"/>
        <v>3963839.7602869007</v>
      </c>
      <c r="Z187" s="10">
        <v>27.3</v>
      </c>
      <c r="AA187" s="12">
        <v>2388</v>
      </c>
      <c r="AB187" s="10">
        <v>29.1</v>
      </c>
      <c r="AC187" s="12">
        <v>2549</v>
      </c>
      <c r="AD187" s="10">
        <v>29.5</v>
      </c>
      <c r="AE187" s="12">
        <v>2579</v>
      </c>
      <c r="AF187" s="10">
        <v>14.2</v>
      </c>
      <c r="AG187" s="12">
        <v>1241</v>
      </c>
      <c r="AH187" s="12">
        <v>8757</v>
      </c>
      <c r="AI187" s="54">
        <f t="shared" si="14"/>
        <v>54.139103554868626</v>
      </c>
      <c r="AJ187" s="37">
        <f t="shared" si="15"/>
        <v>2145987.3125707814</v>
      </c>
    </row>
    <row r="188" spans="1:36" s="5" customFormat="1" x14ac:dyDescent="0.3">
      <c r="A188" s="61" t="s">
        <v>82</v>
      </c>
      <c r="B188" s="57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9"/>
      <c r="S188" s="59"/>
      <c r="T188" s="59"/>
      <c r="U188" s="58"/>
      <c r="V188" s="58"/>
      <c r="W188" s="58"/>
      <c r="X188" s="53"/>
      <c r="Y188" s="53"/>
      <c r="Z188" s="60"/>
      <c r="AA188" s="58"/>
      <c r="AB188" s="60"/>
      <c r="AC188" s="58"/>
      <c r="AD188" s="60"/>
      <c r="AE188" s="58"/>
      <c r="AF188" s="60"/>
      <c r="AG188" s="58"/>
      <c r="AH188" s="58"/>
      <c r="AI188" s="54"/>
      <c r="AJ188" s="37"/>
    </row>
    <row r="189" spans="1:36" s="5" customFormat="1" x14ac:dyDescent="0.3">
      <c r="A189" s="26" t="s">
        <v>83</v>
      </c>
      <c r="B189" s="3">
        <v>2004</v>
      </c>
      <c r="C189" s="12">
        <v>5713.4259999999995</v>
      </c>
      <c r="D189" s="16">
        <v>3254.3150000000001</v>
      </c>
      <c r="E189" s="16">
        <v>8967.741</v>
      </c>
      <c r="F189" s="16">
        <v>5777.9790000000003</v>
      </c>
      <c r="G189" s="16">
        <v>3291.0650000000001</v>
      </c>
      <c r="H189" s="16">
        <v>9069.0439999999999</v>
      </c>
      <c r="I189" s="12">
        <v>23945</v>
      </c>
      <c r="J189" s="12">
        <v>25301</v>
      </c>
      <c r="K189" s="12">
        <v>49247</v>
      </c>
      <c r="L189" s="12">
        <v>14918</v>
      </c>
      <c r="M189" s="12">
        <v>15185</v>
      </c>
      <c r="N189" s="12">
        <v>30185</v>
      </c>
      <c r="O189" s="12">
        <v>12046</v>
      </c>
      <c r="P189" s="12">
        <v>7161</v>
      </c>
      <c r="Q189" s="12">
        <v>19207</v>
      </c>
      <c r="R189" s="18">
        <v>4.2</v>
      </c>
      <c r="S189" s="18">
        <v>4.3</v>
      </c>
      <c r="T189" s="18">
        <v>4.2</v>
      </c>
      <c r="U189" s="12">
        <v>11268</v>
      </c>
      <c r="V189" s="12">
        <v>1109</v>
      </c>
      <c r="W189" s="12">
        <v>22367</v>
      </c>
      <c r="X189" s="53">
        <f t="shared" si="16"/>
        <v>0.45417995004771866</v>
      </c>
      <c r="Y189" s="53">
        <f>(X189*F189)*1000</f>
        <v>2624242.2135967677</v>
      </c>
      <c r="Z189" s="10">
        <v>27.6</v>
      </c>
      <c r="AA189" s="12">
        <v>5730</v>
      </c>
      <c r="AB189" s="10">
        <v>28.9</v>
      </c>
      <c r="AC189" s="12">
        <v>6015</v>
      </c>
      <c r="AD189" s="10">
        <v>28.1</v>
      </c>
      <c r="AE189" s="12">
        <v>5836</v>
      </c>
      <c r="AF189" s="10">
        <v>15.4</v>
      </c>
      <c r="AG189" s="12">
        <v>3209</v>
      </c>
      <c r="AH189" s="12">
        <v>20790</v>
      </c>
      <c r="AI189" s="54">
        <f t="shared" si="14"/>
        <v>92.949434434658201</v>
      </c>
      <c r="AJ189" s="37">
        <f t="shared" si="15"/>
        <v>2439218.2957337503</v>
      </c>
    </row>
    <row r="190" spans="1:36" s="5" customFormat="1" x14ac:dyDescent="0.3">
      <c r="A190" s="26" t="s">
        <v>83</v>
      </c>
      <c r="B190" s="3">
        <v>2008</v>
      </c>
      <c r="C190" s="12">
        <v>6291.277</v>
      </c>
      <c r="D190" s="16">
        <v>3308.578</v>
      </c>
      <c r="E190" s="16">
        <v>9599.8549999999996</v>
      </c>
      <c r="F190" s="16">
        <v>6370.9570000000003</v>
      </c>
      <c r="G190" s="16">
        <v>3350.5</v>
      </c>
      <c r="H190" s="16">
        <v>9721.4570000000003</v>
      </c>
      <c r="I190" s="12">
        <v>21689</v>
      </c>
      <c r="J190" s="12">
        <v>22980</v>
      </c>
      <c r="K190" s="12">
        <v>44669</v>
      </c>
      <c r="L190" s="12">
        <v>15281</v>
      </c>
      <c r="M190" s="12">
        <v>15620</v>
      </c>
      <c r="N190" s="12">
        <v>30970</v>
      </c>
      <c r="O190" s="12">
        <v>11674</v>
      </c>
      <c r="P190" s="12">
        <v>7890</v>
      </c>
      <c r="Q190" s="12">
        <v>19564</v>
      </c>
      <c r="R190" s="18">
        <v>3.9</v>
      </c>
      <c r="S190" s="18">
        <v>4</v>
      </c>
      <c r="T190" s="18">
        <v>3.9</v>
      </c>
      <c r="U190" s="12">
        <v>9619</v>
      </c>
      <c r="V190" s="12">
        <v>9459</v>
      </c>
      <c r="W190" s="12">
        <v>19078</v>
      </c>
      <c r="X190" s="53">
        <f t="shared" si="16"/>
        <v>0.4270970919429582</v>
      </c>
      <c r="Y190" s="53">
        <f t="shared" ref="Y190:Y213" si="17">(X190*F190)*1000</f>
        <v>2721017.2075936333</v>
      </c>
      <c r="Z190" s="10">
        <v>28.4</v>
      </c>
      <c r="AA190" s="12">
        <v>3928</v>
      </c>
      <c r="AB190" s="10">
        <v>29.4</v>
      </c>
      <c r="AC190" s="12">
        <v>4074</v>
      </c>
      <c r="AD190" s="10">
        <v>28.4</v>
      </c>
      <c r="AE190" s="12">
        <v>3934</v>
      </c>
      <c r="AF190" s="10">
        <v>13.9</v>
      </c>
      <c r="AG190" s="12">
        <v>1919</v>
      </c>
      <c r="AH190" s="12">
        <v>13855</v>
      </c>
      <c r="AI190" s="54">
        <f t="shared" si="14"/>
        <v>72.622916448265016</v>
      </c>
      <c r="AJ190" s="37">
        <f t="shared" si="15"/>
        <v>1976082.0532136383</v>
      </c>
    </row>
    <row r="191" spans="1:36" s="5" customFormat="1" x14ac:dyDescent="0.3">
      <c r="A191" s="26" t="s">
        <v>84</v>
      </c>
      <c r="B191" s="3">
        <v>2000</v>
      </c>
      <c r="C191" s="12">
        <v>29881.675999999999</v>
      </c>
      <c r="D191" s="16">
        <v>10522.281999999999</v>
      </c>
      <c r="E191" s="16">
        <v>40403.957999999999</v>
      </c>
      <c r="F191" s="16">
        <v>29309.133000000002</v>
      </c>
      <c r="G191" s="16">
        <v>10320.832</v>
      </c>
      <c r="H191" s="16">
        <v>39629.965000000004</v>
      </c>
      <c r="I191" s="11">
        <v>15062</v>
      </c>
      <c r="J191" s="11">
        <v>17330</v>
      </c>
      <c r="K191" s="11">
        <v>32392</v>
      </c>
      <c r="L191" s="11">
        <v>6684</v>
      </c>
      <c r="M191" s="11">
        <v>6214</v>
      </c>
      <c r="N191" s="11">
        <v>12899</v>
      </c>
      <c r="O191" s="11">
        <v>7839</v>
      </c>
      <c r="P191" s="11">
        <v>3068</v>
      </c>
      <c r="Q191" s="11">
        <v>10907</v>
      </c>
      <c r="R191" s="17">
        <v>4.0999999999999996</v>
      </c>
      <c r="S191" s="17">
        <v>4.4000000000000004</v>
      </c>
      <c r="T191" s="17">
        <v>4.2</v>
      </c>
      <c r="U191" s="11">
        <v>6005</v>
      </c>
      <c r="V191" s="11">
        <v>5878</v>
      </c>
      <c r="W191" s="12">
        <v>11883</v>
      </c>
      <c r="X191" s="53">
        <f t="shared" si="16"/>
        <v>0.36684983946653493</v>
      </c>
      <c r="Y191" s="53">
        <f t="shared" si="17"/>
        <v>10752050.735953322</v>
      </c>
      <c r="Z191" s="10">
        <v>33.799999999999997</v>
      </c>
      <c r="AA191" s="12">
        <v>1159</v>
      </c>
      <c r="AB191" s="10">
        <v>30.5</v>
      </c>
      <c r="AC191" s="12">
        <v>1047</v>
      </c>
      <c r="AD191" s="10">
        <v>23.6</v>
      </c>
      <c r="AE191" s="12">
        <v>809</v>
      </c>
      <c r="AF191" s="10">
        <v>12.2</v>
      </c>
      <c r="AG191" s="12">
        <v>419</v>
      </c>
      <c r="AH191" s="12">
        <v>3434</v>
      </c>
      <c r="AI191" s="54">
        <f t="shared" si="14"/>
        <v>28.898426323319025</v>
      </c>
      <c r="AJ191" s="37">
        <f t="shared" si="15"/>
        <v>3107173.4601753517</v>
      </c>
    </row>
    <row r="192" spans="1:36" s="5" customFormat="1" x14ac:dyDescent="0.3">
      <c r="A192" s="26" t="s">
        <v>84</v>
      </c>
      <c r="B192" s="3">
        <v>2005</v>
      </c>
      <c r="C192" s="12">
        <v>32907.506999999998</v>
      </c>
      <c r="D192" s="16">
        <v>10378.127</v>
      </c>
      <c r="E192" s="16">
        <v>43285.633999999998</v>
      </c>
      <c r="F192" s="16">
        <v>32422.510999999999</v>
      </c>
      <c r="G192" s="16">
        <v>10225.219999999999</v>
      </c>
      <c r="H192" s="16">
        <v>42647.731</v>
      </c>
      <c r="I192" s="11">
        <v>52071</v>
      </c>
      <c r="J192" s="11">
        <v>60257</v>
      </c>
      <c r="K192" s="11">
        <v>112327</v>
      </c>
      <c r="L192" s="11">
        <v>20499</v>
      </c>
      <c r="M192" s="11">
        <v>19679</v>
      </c>
      <c r="N192" s="11">
        <v>40178</v>
      </c>
      <c r="O192" s="11">
        <v>27973</v>
      </c>
      <c r="P192" s="11">
        <v>9238</v>
      </c>
      <c r="Q192" s="11">
        <v>37211</v>
      </c>
      <c r="R192" s="17">
        <v>4</v>
      </c>
      <c r="S192" s="17">
        <v>4.4000000000000004</v>
      </c>
      <c r="T192" s="17">
        <v>4.0999999999999996</v>
      </c>
      <c r="U192" s="11">
        <v>19773</v>
      </c>
      <c r="V192" s="11">
        <v>19691</v>
      </c>
      <c r="W192" s="12">
        <v>39464</v>
      </c>
      <c r="X192" s="53">
        <f t="shared" si="16"/>
        <v>0.35133138070098907</v>
      </c>
      <c r="Y192" s="53">
        <f t="shared" si="17"/>
        <v>11391045.555423005</v>
      </c>
      <c r="Z192" s="10">
        <v>29.6</v>
      </c>
      <c r="AA192" s="12">
        <v>3451</v>
      </c>
      <c r="AB192" s="10">
        <v>28.3</v>
      </c>
      <c r="AC192" s="12">
        <v>3294</v>
      </c>
      <c r="AD192" s="10">
        <v>27.8</v>
      </c>
      <c r="AE192" s="12">
        <v>3235</v>
      </c>
      <c r="AF192" s="10">
        <v>14.3</v>
      </c>
      <c r="AG192" s="12">
        <v>1670</v>
      </c>
      <c r="AH192" s="12">
        <v>11650</v>
      </c>
      <c r="AI192" s="54">
        <f t="shared" si="14"/>
        <v>29.520575714575308</v>
      </c>
      <c r="AJ192" s="37">
        <f t="shared" si="15"/>
        <v>3362702.2278704136</v>
      </c>
    </row>
    <row r="193" spans="1:36" s="5" customFormat="1" x14ac:dyDescent="0.3">
      <c r="A193" s="26" t="s">
        <v>84</v>
      </c>
      <c r="B193" s="3">
        <v>2010</v>
      </c>
      <c r="C193" s="12">
        <v>35799.432000000001</v>
      </c>
      <c r="D193" s="16">
        <v>10118.665000000001</v>
      </c>
      <c r="E193" s="16">
        <v>45918.097000000002</v>
      </c>
      <c r="F193" s="16">
        <v>34720.224000000002</v>
      </c>
      <c r="G193" s="16">
        <v>9965.2739999999994</v>
      </c>
      <c r="H193" s="16">
        <v>44685.498</v>
      </c>
      <c r="I193" s="11">
        <v>67799</v>
      </c>
      <c r="J193" s="11">
        <v>77842</v>
      </c>
      <c r="K193" s="11">
        <v>145641</v>
      </c>
      <c r="L193" s="11">
        <v>24880</v>
      </c>
      <c r="M193" s="11">
        <v>23641</v>
      </c>
      <c r="N193" s="11">
        <v>48520</v>
      </c>
      <c r="O193" s="11">
        <v>39129</v>
      </c>
      <c r="P193" s="11">
        <v>12318</v>
      </c>
      <c r="Q193" s="11">
        <v>51447</v>
      </c>
      <c r="R193" s="17">
        <v>3.7</v>
      </c>
      <c r="S193" s="17">
        <v>3.9</v>
      </c>
      <c r="T193" s="17">
        <v>3.8</v>
      </c>
      <c r="U193" s="11">
        <v>24880</v>
      </c>
      <c r="V193" s="11">
        <v>24269</v>
      </c>
      <c r="W193" s="12">
        <v>49149</v>
      </c>
      <c r="X193" s="53">
        <f t="shared" si="16"/>
        <v>0.33746678476527903</v>
      </c>
      <c r="Y193" s="53">
        <f t="shared" si="17"/>
        <v>11716922.359610276</v>
      </c>
      <c r="Z193" s="10">
        <v>27</v>
      </c>
      <c r="AA193" s="12">
        <v>6675</v>
      </c>
      <c r="AB193" s="10">
        <v>27.9</v>
      </c>
      <c r="AC193" s="12">
        <v>6888</v>
      </c>
      <c r="AD193" s="10">
        <v>28.6</v>
      </c>
      <c r="AE193" s="12">
        <v>7066</v>
      </c>
      <c r="AF193" s="10">
        <v>16.5</v>
      </c>
      <c r="AG193" s="12">
        <v>4076</v>
      </c>
      <c r="AH193" s="12">
        <v>24705</v>
      </c>
      <c r="AI193" s="54">
        <f t="shared" si="14"/>
        <v>50.265519135689431</v>
      </c>
      <c r="AJ193" s="37">
        <f t="shared" si="15"/>
        <v>5889571.8507837765</v>
      </c>
    </row>
    <row r="194" spans="1:36" s="5" customFormat="1" x14ac:dyDescent="0.3">
      <c r="A194" s="26" t="s">
        <v>84</v>
      </c>
      <c r="B194" s="3">
        <v>2015</v>
      </c>
      <c r="C194" s="12">
        <v>38469.351000000002</v>
      </c>
      <c r="D194" s="16">
        <v>9759.3459999999995</v>
      </c>
      <c r="E194" s="16">
        <v>48228.697</v>
      </c>
      <c r="F194" s="16">
        <v>37904.385000000002</v>
      </c>
      <c r="G194" s="16">
        <v>9616.2819999999992</v>
      </c>
      <c r="H194" s="16">
        <v>47520.667000000001</v>
      </c>
      <c r="I194" s="11">
        <v>58767</v>
      </c>
      <c r="J194" s="11">
        <v>63494</v>
      </c>
      <c r="K194" s="11">
        <v>122288</v>
      </c>
      <c r="L194" s="11">
        <v>19534</v>
      </c>
      <c r="M194" s="11">
        <v>17560</v>
      </c>
      <c r="N194" s="11">
        <v>37103</v>
      </c>
      <c r="O194" s="11">
        <v>34562</v>
      </c>
      <c r="P194" s="11">
        <v>10052</v>
      </c>
      <c r="Q194" s="11">
        <v>44614</v>
      </c>
      <c r="R194" s="17">
        <v>3.5</v>
      </c>
      <c r="S194" s="17">
        <v>3.6</v>
      </c>
      <c r="T194" s="17">
        <v>3.5</v>
      </c>
      <c r="U194" s="11">
        <v>17739</v>
      </c>
      <c r="V194" s="11">
        <v>17521</v>
      </c>
      <c r="W194" s="12">
        <v>35263</v>
      </c>
      <c r="X194" s="53">
        <f t="shared" si="16"/>
        <v>0.28836026429412537</v>
      </c>
      <c r="Y194" s="53">
        <f t="shared" si="17"/>
        <v>10930118.476506284</v>
      </c>
      <c r="Z194" s="10">
        <v>25.8</v>
      </c>
      <c r="AA194" s="12">
        <v>3531</v>
      </c>
      <c r="AB194" s="10">
        <v>27.7</v>
      </c>
      <c r="AC194" s="12">
        <v>3790</v>
      </c>
      <c r="AD194" s="10">
        <v>28.4</v>
      </c>
      <c r="AE194" s="12">
        <v>3881</v>
      </c>
      <c r="AF194" s="10">
        <v>18</v>
      </c>
      <c r="AG194" s="12">
        <v>2460</v>
      </c>
      <c r="AH194" s="12">
        <v>13662</v>
      </c>
      <c r="AI194" s="54">
        <f t="shared" si="14"/>
        <v>38.743158551456204</v>
      </c>
      <c r="AJ194" s="37">
        <f t="shared" si="15"/>
        <v>4234673.1312148385</v>
      </c>
    </row>
    <row r="195" spans="1:36" s="5" customFormat="1" x14ac:dyDescent="0.3">
      <c r="A195" s="26" t="s">
        <v>85</v>
      </c>
      <c r="B195" s="3">
        <v>2002</v>
      </c>
      <c r="C195" s="12">
        <v>6008.253999999999</v>
      </c>
      <c r="D195" s="16">
        <v>3094.7440000000001</v>
      </c>
      <c r="E195" s="16">
        <v>9102.9979999999996</v>
      </c>
      <c r="F195" s="16">
        <v>5529.1030000000001</v>
      </c>
      <c r="G195" s="16">
        <v>3195.8710000000001</v>
      </c>
      <c r="H195" s="16">
        <v>8724.9740000000002</v>
      </c>
      <c r="I195" s="11">
        <v>33724</v>
      </c>
      <c r="J195" s="11">
        <v>35226</v>
      </c>
      <c r="K195" s="11">
        <v>68953</v>
      </c>
      <c r="L195" s="11">
        <v>19553</v>
      </c>
      <c r="M195" s="11">
        <v>17764</v>
      </c>
      <c r="N195" s="11">
        <v>37321</v>
      </c>
      <c r="O195" s="11">
        <v>17523</v>
      </c>
      <c r="P195" s="11">
        <v>9612</v>
      </c>
      <c r="Q195" s="11">
        <v>27135</v>
      </c>
      <c r="R195" s="17">
        <v>3.9</v>
      </c>
      <c r="S195" s="17">
        <v>3.9</v>
      </c>
      <c r="T195" s="17">
        <v>3.9</v>
      </c>
      <c r="U195" s="11">
        <v>14203</v>
      </c>
      <c r="V195" s="11">
        <v>14161</v>
      </c>
      <c r="W195" s="12">
        <v>28364</v>
      </c>
      <c r="X195" s="53">
        <f t="shared" si="16"/>
        <v>0.41135266050788216</v>
      </c>
      <c r="Y195" s="53">
        <f t="shared" si="17"/>
        <v>2274411.2292721127</v>
      </c>
      <c r="Z195" s="10">
        <v>31.2</v>
      </c>
      <c r="AA195" s="12">
        <v>4074</v>
      </c>
      <c r="AB195" s="10">
        <v>28.7</v>
      </c>
      <c r="AC195" s="12">
        <v>3746</v>
      </c>
      <c r="AD195" s="10">
        <v>27.1</v>
      </c>
      <c r="AE195" s="12">
        <v>3532</v>
      </c>
      <c r="AF195" s="10">
        <v>13</v>
      </c>
      <c r="AG195" s="12">
        <v>1694</v>
      </c>
      <c r="AH195" s="12">
        <v>13046</v>
      </c>
      <c r="AI195" s="54">
        <f t="shared" si="14"/>
        <v>45.994923142011004</v>
      </c>
      <c r="AJ195" s="37">
        <f t="shared" si="15"/>
        <v>1046113.6968369759</v>
      </c>
    </row>
    <row r="196" spans="1:36" s="5" customFormat="1" x14ac:dyDescent="0.3">
      <c r="A196" s="26" t="s">
        <v>85</v>
      </c>
      <c r="B196" s="3">
        <v>2007</v>
      </c>
      <c r="C196" s="12">
        <v>6787.1239999999998</v>
      </c>
      <c r="D196" s="16">
        <v>2849.3960000000002</v>
      </c>
      <c r="E196" s="16">
        <v>9636.52</v>
      </c>
      <c r="F196" s="16">
        <v>6539.067</v>
      </c>
      <c r="G196" s="16">
        <v>2799.7890000000002</v>
      </c>
      <c r="H196" s="16">
        <v>9338.8559999999998</v>
      </c>
      <c r="I196" s="11">
        <v>40654</v>
      </c>
      <c r="J196" s="11">
        <v>42588</v>
      </c>
      <c r="K196" s="11">
        <v>83242</v>
      </c>
      <c r="L196" s="11">
        <v>19038</v>
      </c>
      <c r="M196" s="11">
        <v>17750</v>
      </c>
      <c r="N196" s="11">
        <v>36789</v>
      </c>
      <c r="O196" s="11">
        <v>18540</v>
      </c>
      <c r="P196" s="11">
        <v>13891</v>
      </c>
      <c r="Q196" s="11">
        <v>32431</v>
      </c>
      <c r="R196" s="17">
        <v>3.7</v>
      </c>
      <c r="S196" s="17">
        <v>3.7</v>
      </c>
      <c r="T196" s="17">
        <v>3.7</v>
      </c>
      <c r="U196" s="11">
        <v>16600</v>
      </c>
      <c r="V196" s="11">
        <v>16074</v>
      </c>
      <c r="W196" s="12">
        <v>32674</v>
      </c>
      <c r="X196" s="53">
        <f t="shared" si="16"/>
        <v>0.39251819994714204</v>
      </c>
      <c r="Y196" s="53">
        <f t="shared" si="17"/>
        <v>2566702.808173758</v>
      </c>
      <c r="Z196" s="10">
        <v>28.7</v>
      </c>
      <c r="AA196" s="12">
        <v>2797</v>
      </c>
      <c r="AB196" s="10">
        <v>31.3</v>
      </c>
      <c r="AC196" s="12">
        <v>3045</v>
      </c>
      <c r="AD196" s="10">
        <v>26.8</v>
      </c>
      <c r="AE196" s="12">
        <v>2609</v>
      </c>
      <c r="AF196" s="10">
        <v>13.3</v>
      </c>
      <c r="AG196" s="12">
        <v>1291</v>
      </c>
      <c r="AH196" s="12">
        <v>9742</v>
      </c>
      <c r="AI196" s="54">
        <f t="shared" ref="AI196:AI213" si="18">(AH196/W196)*100</f>
        <v>29.81575564669156</v>
      </c>
      <c r="AJ196" s="37">
        <f t="shared" si="15"/>
        <v>765281.83746185806</v>
      </c>
    </row>
    <row r="197" spans="1:36" s="5" customFormat="1" x14ac:dyDescent="0.3">
      <c r="A197" s="26" t="s">
        <v>85</v>
      </c>
      <c r="B197" s="3">
        <v>2013</v>
      </c>
      <c r="C197" s="12">
        <v>7890.7749999999996</v>
      </c>
      <c r="D197" s="16">
        <v>2390.5210000000002</v>
      </c>
      <c r="E197" s="16">
        <v>10281.296</v>
      </c>
      <c r="F197" s="16">
        <v>7711.9129999999996</v>
      </c>
      <c r="G197" s="16">
        <v>2336.3130000000001</v>
      </c>
      <c r="H197" s="16">
        <v>10048.225999999999</v>
      </c>
      <c r="I197" s="11">
        <v>14200</v>
      </c>
      <c r="J197" s="11">
        <v>14884</v>
      </c>
      <c r="K197" s="11">
        <v>29083</v>
      </c>
      <c r="L197" s="11">
        <v>5486</v>
      </c>
      <c r="M197" s="11">
        <v>4994</v>
      </c>
      <c r="N197" s="11">
        <v>10480</v>
      </c>
      <c r="O197" s="11">
        <v>8402</v>
      </c>
      <c r="P197" s="11">
        <v>3062</v>
      </c>
      <c r="Q197" s="11">
        <v>11464</v>
      </c>
      <c r="R197" s="17">
        <v>3.5</v>
      </c>
      <c r="S197" s="17">
        <v>3.4</v>
      </c>
      <c r="T197" s="17">
        <v>3.5</v>
      </c>
      <c r="U197" s="11">
        <v>5463</v>
      </c>
      <c r="V197" s="11">
        <v>5531</v>
      </c>
      <c r="W197" s="12">
        <v>10994</v>
      </c>
      <c r="X197" s="53">
        <f t="shared" si="16"/>
        <v>0.37802152460200117</v>
      </c>
      <c r="Y197" s="53">
        <f t="shared" si="17"/>
        <v>2915269.1098579927</v>
      </c>
      <c r="Z197" s="10">
        <v>32.799999999999997</v>
      </c>
      <c r="AA197" s="12">
        <v>1112</v>
      </c>
      <c r="AB197" s="10">
        <v>27.8</v>
      </c>
      <c r="AC197" s="12">
        <v>944</v>
      </c>
      <c r="AD197" s="10">
        <v>26.5</v>
      </c>
      <c r="AE197" s="12">
        <v>898</v>
      </c>
      <c r="AF197" s="10">
        <v>13</v>
      </c>
      <c r="AG197" s="12">
        <v>440</v>
      </c>
      <c r="AH197" s="12">
        <v>3394</v>
      </c>
      <c r="AI197" s="54">
        <f t="shared" si="18"/>
        <v>30.871384391486266</v>
      </c>
      <c r="AJ197" s="37">
        <f t="shared" si="15"/>
        <v>899983.932950521</v>
      </c>
    </row>
    <row r="198" spans="1:36" s="5" customFormat="1" x14ac:dyDescent="0.3">
      <c r="A198" s="27" t="s">
        <v>86</v>
      </c>
      <c r="B198" s="3">
        <v>2015</v>
      </c>
      <c r="C198" s="12">
        <v>8121.4570000000003</v>
      </c>
      <c r="D198" s="16">
        <v>8130.9719999999998</v>
      </c>
      <c r="E198" s="16">
        <v>16252.429</v>
      </c>
      <c r="F198" s="16">
        <v>8615.6160000000018</v>
      </c>
      <c r="G198" s="16">
        <v>6992.384</v>
      </c>
      <c r="H198" s="16">
        <v>15608</v>
      </c>
      <c r="I198" s="11">
        <v>20298</v>
      </c>
      <c r="J198" s="11">
        <v>23122</v>
      </c>
      <c r="K198" s="11">
        <v>43420</v>
      </c>
      <c r="L198" s="11">
        <v>28096</v>
      </c>
      <c r="M198" s="11">
        <v>30700</v>
      </c>
      <c r="N198" s="11">
        <v>58796</v>
      </c>
      <c r="O198" s="11">
        <v>9751</v>
      </c>
      <c r="P198" s="11">
        <v>11632</v>
      </c>
      <c r="Q198" s="11">
        <v>21383</v>
      </c>
      <c r="R198" s="17">
        <v>4.5</v>
      </c>
      <c r="S198" s="17">
        <v>5.0999999999999996</v>
      </c>
      <c r="T198" s="17">
        <v>4.8</v>
      </c>
      <c r="U198" s="11">
        <v>8752</v>
      </c>
      <c r="V198" s="11">
        <v>8573</v>
      </c>
      <c r="W198" s="12">
        <v>17325</v>
      </c>
      <c r="X198" s="53">
        <f t="shared" si="16"/>
        <v>0.39900967296176876</v>
      </c>
      <c r="Y198" s="53">
        <f t="shared" si="17"/>
        <v>3437714.1225241832</v>
      </c>
      <c r="Z198" s="10">
        <v>30.2</v>
      </c>
      <c r="AA198" s="12">
        <v>2563</v>
      </c>
      <c r="AB198" s="10">
        <v>28.3</v>
      </c>
      <c r="AC198" s="12">
        <v>2401</v>
      </c>
      <c r="AD198" s="10">
        <v>26.7</v>
      </c>
      <c r="AE198" s="12">
        <v>2264</v>
      </c>
      <c r="AF198" s="10">
        <v>14.7</v>
      </c>
      <c r="AG198" s="12">
        <v>1248</v>
      </c>
      <c r="AH198" s="12">
        <v>8476</v>
      </c>
      <c r="AI198" s="54">
        <f t="shared" si="18"/>
        <v>48.923520923520925</v>
      </c>
      <c r="AJ198" s="37">
        <f t="shared" ref="AJ198:AJ213" si="19">(AI198/100)*Y198</f>
        <v>1681850.7880239526</v>
      </c>
    </row>
    <row r="199" spans="1:36" s="5" customFormat="1" x14ac:dyDescent="0.3">
      <c r="A199" s="27" t="s">
        <v>87</v>
      </c>
      <c r="B199" s="3">
        <v>2005</v>
      </c>
      <c r="C199" s="12">
        <v>208.93100000000004</v>
      </c>
      <c r="D199" s="16">
        <v>542.01499999999999</v>
      </c>
      <c r="E199" s="16">
        <v>750.94600000000003</v>
      </c>
      <c r="F199" s="16">
        <v>215.81200000000001</v>
      </c>
      <c r="G199" s="16">
        <v>526.22900000000004</v>
      </c>
      <c r="H199" s="16">
        <v>742.04100000000005</v>
      </c>
      <c r="I199" s="11">
        <v>1454</v>
      </c>
      <c r="J199" s="11">
        <v>1633</v>
      </c>
      <c r="K199" s="11">
        <v>3087</v>
      </c>
      <c r="L199" s="11">
        <v>3665</v>
      </c>
      <c r="M199" s="11">
        <v>3784</v>
      </c>
      <c r="N199" s="11">
        <v>7450</v>
      </c>
      <c r="O199" s="11">
        <v>785</v>
      </c>
      <c r="P199" s="11">
        <v>1823</v>
      </c>
      <c r="Q199" s="11">
        <v>2608</v>
      </c>
      <c r="R199" s="17">
        <v>4.0999999999999996</v>
      </c>
      <c r="S199" s="17">
        <v>4.2</v>
      </c>
      <c r="T199" s="17">
        <v>4.0999999999999996</v>
      </c>
      <c r="U199" s="11">
        <v>642</v>
      </c>
      <c r="V199" s="11">
        <v>608</v>
      </c>
      <c r="W199" s="12">
        <v>1250</v>
      </c>
      <c r="X199" s="53">
        <f t="shared" si="16"/>
        <v>0.40492387431162941</v>
      </c>
      <c r="Y199" s="53">
        <f t="shared" si="17"/>
        <v>87387.431162941371</v>
      </c>
      <c r="Z199" s="10">
        <v>23.8</v>
      </c>
      <c r="AA199" s="12">
        <v>176</v>
      </c>
      <c r="AB199" s="10">
        <v>32.4</v>
      </c>
      <c r="AC199" s="12">
        <v>240</v>
      </c>
      <c r="AD199" s="10">
        <v>29.9</v>
      </c>
      <c r="AE199" s="12">
        <v>221</v>
      </c>
      <c r="AF199" s="10">
        <v>13.9</v>
      </c>
      <c r="AG199" s="12">
        <v>103</v>
      </c>
      <c r="AH199" s="12">
        <v>740</v>
      </c>
      <c r="AI199" s="54">
        <f t="shared" si="18"/>
        <v>59.199999999999996</v>
      </c>
      <c r="AJ199" s="37">
        <f t="shared" si="19"/>
        <v>51733.359248461289</v>
      </c>
    </row>
    <row r="200" spans="1:36" s="5" customFormat="1" x14ac:dyDescent="0.3">
      <c r="A200" s="27" t="s">
        <v>87</v>
      </c>
      <c r="B200" s="3">
        <v>2009</v>
      </c>
      <c r="C200" s="12">
        <v>200.36</v>
      </c>
      <c r="D200" s="16">
        <v>545.33299999999997</v>
      </c>
      <c r="E200" s="16">
        <v>745.69299999999998</v>
      </c>
      <c r="F200" s="16">
        <v>200.904</v>
      </c>
      <c r="G200" s="16">
        <v>546.81399999999996</v>
      </c>
      <c r="H200" s="16">
        <v>747.71799999999996</v>
      </c>
      <c r="I200" s="11">
        <v>2647</v>
      </c>
      <c r="J200" s="11">
        <v>3143</v>
      </c>
      <c r="K200" s="11">
        <v>5790</v>
      </c>
      <c r="L200" s="11">
        <v>7277</v>
      </c>
      <c r="M200" s="11">
        <v>7849</v>
      </c>
      <c r="N200" s="11">
        <v>15126</v>
      </c>
      <c r="O200" s="11">
        <v>1603</v>
      </c>
      <c r="P200" s="11">
        <v>4029</v>
      </c>
      <c r="Q200" s="11">
        <v>5632</v>
      </c>
      <c r="R200" s="17">
        <v>3.7</v>
      </c>
      <c r="S200" s="17">
        <v>3.8</v>
      </c>
      <c r="T200" s="17">
        <v>3.8</v>
      </c>
      <c r="U200" s="11">
        <v>1082</v>
      </c>
      <c r="V200" s="11">
        <v>1065</v>
      </c>
      <c r="W200" s="12">
        <v>2147</v>
      </c>
      <c r="X200" s="53">
        <f t="shared" si="16"/>
        <v>0.37081174438687392</v>
      </c>
      <c r="Y200" s="53">
        <f t="shared" si="17"/>
        <v>74497.562694300519</v>
      </c>
      <c r="Z200" s="10">
        <v>22.8</v>
      </c>
      <c r="AA200" s="12">
        <v>236</v>
      </c>
      <c r="AB200" s="10">
        <v>29.3</v>
      </c>
      <c r="AC200" s="12">
        <v>303</v>
      </c>
      <c r="AD200" s="10">
        <v>31.3</v>
      </c>
      <c r="AE200" s="12">
        <v>323</v>
      </c>
      <c r="AF200" s="10">
        <v>16.600000000000001</v>
      </c>
      <c r="AG200" s="12">
        <v>171</v>
      </c>
      <c r="AH200" s="12">
        <v>1033</v>
      </c>
      <c r="AI200" s="54">
        <f t="shared" si="18"/>
        <v>48.113646949231487</v>
      </c>
      <c r="AJ200" s="37">
        <f t="shared" si="19"/>
        <v>35843.494300518134</v>
      </c>
    </row>
    <row r="201" spans="1:36" s="5" customFormat="1" x14ac:dyDescent="0.3">
      <c r="A201" s="26" t="s">
        <v>88</v>
      </c>
      <c r="B201" s="3">
        <v>2000</v>
      </c>
      <c r="C201" s="12">
        <v>3043.5150000000003</v>
      </c>
      <c r="D201" s="16">
        <v>5505.6850000000004</v>
      </c>
      <c r="E201" s="16">
        <v>8549.2000000000007</v>
      </c>
      <c r="F201" s="16">
        <v>3013.1439999999998</v>
      </c>
      <c r="G201" s="16">
        <v>5450.6880000000001</v>
      </c>
      <c r="H201" s="16">
        <v>8463.8320000000003</v>
      </c>
      <c r="I201" s="11">
        <v>7164</v>
      </c>
      <c r="J201" s="11">
        <v>8971</v>
      </c>
      <c r="K201" s="11">
        <v>16135</v>
      </c>
      <c r="L201" s="11">
        <v>14349</v>
      </c>
      <c r="M201" s="11">
        <v>14089</v>
      </c>
      <c r="N201" s="11">
        <v>28437</v>
      </c>
      <c r="O201" s="11">
        <v>3461</v>
      </c>
      <c r="P201" s="11">
        <v>6134</v>
      </c>
      <c r="Q201" s="11">
        <v>9595</v>
      </c>
      <c r="R201" s="17">
        <v>4.5999999999999996</v>
      </c>
      <c r="S201" s="17">
        <v>4.8</v>
      </c>
      <c r="T201" s="17">
        <v>4.7</v>
      </c>
      <c r="U201" s="11">
        <v>3217</v>
      </c>
      <c r="V201" s="11">
        <v>3974</v>
      </c>
      <c r="W201" s="12">
        <v>7191</v>
      </c>
      <c r="X201" s="53">
        <f t="shared" si="16"/>
        <v>0.44567709947319489</v>
      </c>
      <c r="Y201" s="53">
        <f t="shared" si="17"/>
        <v>1342889.2782150602</v>
      </c>
      <c r="Z201" s="10">
        <v>30.5</v>
      </c>
      <c r="AA201" s="12">
        <v>702</v>
      </c>
      <c r="AB201" s="10">
        <v>28.6</v>
      </c>
      <c r="AC201" s="12">
        <v>659</v>
      </c>
      <c r="AD201" s="10">
        <v>26.1</v>
      </c>
      <c r="AE201" s="12">
        <v>602</v>
      </c>
      <c r="AF201" s="10">
        <v>14.8</v>
      </c>
      <c r="AG201" s="12">
        <v>341</v>
      </c>
      <c r="AH201" s="12">
        <v>2304</v>
      </c>
      <c r="AI201" s="54">
        <f t="shared" si="18"/>
        <v>32.040050062578224</v>
      </c>
      <c r="AJ201" s="37">
        <f t="shared" si="19"/>
        <v>430262.39702510065</v>
      </c>
    </row>
    <row r="202" spans="1:36" s="5" customFormat="1" x14ac:dyDescent="0.3">
      <c r="A202" s="26" t="s">
        <v>88</v>
      </c>
      <c r="B202" s="3">
        <v>2006</v>
      </c>
      <c r="C202" s="12">
        <v>4102.8730000000005</v>
      </c>
      <c r="D202" s="16">
        <v>5306.5839999999998</v>
      </c>
      <c r="E202" s="16">
        <v>9409.4570000000003</v>
      </c>
      <c r="F202" s="16">
        <v>4074.7</v>
      </c>
      <c r="G202" s="16">
        <v>5270.0839999999998</v>
      </c>
      <c r="H202" s="16">
        <v>9344.7839999999997</v>
      </c>
      <c r="I202" s="11">
        <v>7803</v>
      </c>
      <c r="J202" s="11">
        <v>9703</v>
      </c>
      <c r="K202" s="11">
        <v>17506</v>
      </c>
      <c r="L202" s="11">
        <v>14085</v>
      </c>
      <c r="M202" s="11">
        <v>14344</v>
      </c>
      <c r="N202" s="11">
        <v>28430</v>
      </c>
      <c r="O202" s="11">
        <v>3876</v>
      </c>
      <c r="P202" s="11">
        <v>6122</v>
      </c>
      <c r="Q202" s="11">
        <v>9998</v>
      </c>
      <c r="R202" s="17">
        <v>4.5</v>
      </c>
      <c r="S202" s="17">
        <v>4.7</v>
      </c>
      <c r="T202" s="17">
        <v>4.5999999999999996</v>
      </c>
      <c r="U202" s="11">
        <v>3649</v>
      </c>
      <c r="V202" s="11">
        <v>4179</v>
      </c>
      <c r="W202" s="12">
        <v>7828</v>
      </c>
      <c r="X202" s="53">
        <f t="shared" si="16"/>
        <v>0.44716097338055522</v>
      </c>
      <c r="Y202" s="53">
        <f t="shared" si="17"/>
        <v>1822046.8182337484</v>
      </c>
      <c r="Z202" s="10">
        <v>27.1</v>
      </c>
      <c r="AA202" s="12">
        <v>1573</v>
      </c>
      <c r="AB202" s="10">
        <v>27.5</v>
      </c>
      <c r="AC202" s="12">
        <v>1597</v>
      </c>
      <c r="AD202" s="10">
        <v>28.4</v>
      </c>
      <c r="AE202" s="12">
        <v>1649</v>
      </c>
      <c r="AF202" s="10">
        <v>16.899999999999999</v>
      </c>
      <c r="AG202" s="12">
        <v>979</v>
      </c>
      <c r="AH202" s="12">
        <v>5798</v>
      </c>
      <c r="AI202" s="54">
        <f t="shared" si="18"/>
        <v>74.067450178845178</v>
      </c>
      <c r="AJ202" s="37">
        <f t="shared" si="19"/>
        <v>1349543.6193305154</v>
      </c>
    </row>
    <row r="203" spans="1:36" s="5" customFormat="1" x14ac:dyDescent="0.3">
      <c r="A203" s="26" t="s">
        <v>88</v>
      </c>
      <c r="B203" s="3">
        <v>2012</v>
      </c>
      <c r="C203" s="12">
        <v>5090.7919999999995</v>
      </c>
      <c r="D203" s="16">
        <v>5198.4179999999997</v>
      </c>
      <c r="E203" s="16">
        <v>10289.209999999999</v>
      </c>
      <c r="F203" s="16">
        <v>5071.8490000000002</v>
      </c>
      <c r="G203" s="16">
        <v>5179.0730000000003</v>
      </c>
      <c r="H203" s="16">
        <v>10250.922</v>
      </c>
      <c r="I203" s="11">
        <v>10814</v>
      </c>
      <c r="J203" s="11">
        <v>12372</v>
      </c>
      <c r="K203" s="11">
        <v>23186</v>
      </c>
      <c r="L203" s="11">
        <v>17308</v>
      </c>
      <c r="M203" s="11">
        <v>17472</v>
      </c>
      <c r="N203" s="11">
        <v>34780</v>
      </c>
      <c r="O203" s="11">
        <v>4903</v>
      </c>
      <c r="P203" s="11">
        <v>7663</v>
      </c>
      <c r="Q203" s="11">
        <v>12566</v>
      </c>
      <c r="R203" s="17">
        <v>4.5</v>
      </c>
      <c r="S203" s="17">
        <v>4.4000000000000004</v>
      </c>
      <c r="T203" s="17">
        <v>4.4000000000000004</v>
      </c>
      <c r="U203" s="11">
        <v>4449</v>
      </c>
      <c r="V203" s="11">
        <v>4665</v>
      </c>
      <c r="W203" s="12">
        <v>9114</v>
      </c>
      <c r="X203" s="53">
        <f t="shared" si="16"/>
        <v>0.39308203226084704</v>
      </c>
      <c r="Y203" s="53">
        <f t="shared" si="17"/>
        <v>1993652.7122401448</v>
      </c>
      <c r="Z203" s="10">
        <v>27.9</v>
      </c>
      <c r="AA203" s="12">
        <v>1589</v>
      </c>
      <c r="AB203" s="10">
        <v>26</v>
      </c>
      <c r="AC203" s="12">
        <v>1484</v>
      </c>
      <c r="AD203" s="10">
        <v>28.6</v>
      </c>
      <c r="AE203" s="12">
        <v>1631</v>
      </c>
      <c r="AF203" s="10">
        <v>17.399999999999999</v>
      </c>
      <c r="AG203" s="12">
        <v>994</v>
      </c>
      <c r="AH203" s="12">
        <v>5698</v>
      </c>
      <c r="AI203" s="54">
        <f t="shared" si="18"/>
        <v>62.51920122887865</v>
      </c>
      <c r="AJ203" s="37">
        <f t="shared" si="19"/>
        <v>1246415.7509704132</v>
      </c>
    </row>
    <row r="204" spans="1:36" s="5" customFormat="1" x14ac:dyDescent="0.3">
      <c r="A204" s="26" t="s">
        <v>88</v>
      </c>
      <c r="B204" s="3">
        <v>2017</v>
      </c>
      <c r="C204" s="12">
        <v>5967.8079999999991</v>
      </c>
      <c r="D204" s="16">
        <v>5013.4210000000003</v>
      </c>
      <c r="E204" s="16">
        <v>10981.228999999999</v>
      </c>
      <c r="F204" s="16">
        <v>5968.4769999999999</v>
      </c>
      <c r="G204" s="16">
        <v>5013.8900000000003</v>
      </c>
      <c r="H204" s="16">
        <v>10982.367</v>
      </c>
      <c r="I204" s="11">
        <v>10358</v>
      </c>
      <c r="J204" s="11">
        <v>12276</v>
      </c>
      <c r="K204" s="11">
        <v>22634</v>
      </c>
      <c r="L204" s="11">
        <v>17173</v>
      </c>
      <c r="M204" s="11">
        <v>17972</v>
      </c>
      <c r="N204" s="11">
        <v>35145</v>
      </c>
      <c r="O204" s="11">
        <v>5373</v>
      </c>
      <c r="P204" s="11">
        <v>8032</v>
      </c>
      <c r="Q204" s="11">
        <v>13405</v>
      </c>
      <c r="R204" s="17">
        <v>4.2</v>
      </c>
      <c r="S204" s="17">
        <v>4.4000000000000004</v>
      </c>
      <c r="T204" s="17">
        <v>4.3</v>
      </c>
      <c r="U204" s="11">
        <v>4390</v>
      </c>
      <c r="V204" s="11">
        <v>4423</v>
      </c>
      <c r="W204" s="12">
        <v>8813</v>
      </c>
      <c r="X204" s="53">
        <f t="shared" si="16"/>
        <v>0.38936997437483434</v>
      </c>
      <c r="Y204" s="53">
        <f t="shared" si="17"/>
        <v>2323945.7365467879</v>
      </c>
      <c r="Z204" s="10">
        <v>26.5</v>
      </c>
      <c r="AA204" s="12">
        <v>1316</v>
      </c>
      <c r="AB204" s="10">
        <v>29.9</v>
      </c>
      <c r="AC204" s="12">
        <v>1486</v>
      </c>
      <c r="AD204" s="10">
        <v>25.3</v>
      </c>
      <c r="AE204" s="12">
        <v>1259</v>
      </c>
      <c r="AF204" s="10">
        <v>18.2</v>
      </c>
      <c r="AG204" s="12">
        <v>906</v>
      </c>
      <c r="AH204" s="12">
        <v>4967</v>
      </c>
      <c r="AI204" s="54">
        <f t="shared" si="18"/>
        <v>56.359922841257237</v>
      </c>
      <c r="AJ204" s="37">
        <f t="shared" si="19"/>
        <v>1309774.0239904569</v>
      </c>
    </row>
    <row r="205" spans="1:36" s="5" customFormat="1" x14ac:dyDescent="0.3">
      <c r="A205" s="26" t="s">
        <v>89</v>
      </c>
      <c r="B205" s="3">
        <v>2005</v>
      </c>
      <c r="C205" s="12">
        <v>3582.3990000000003</v>
      </c>
      <c r="D205" s="16">
        <v>3791.0309999999999</v>
      </c>
      <c r="E205" s="16">
        <v>7373.43</v>
      </c>
      <c r="F205" s="16">
        <v>3490.6919550000002</v>
      </c>
      <c r="G205" s="16">
        <v>3706.6110450000001</v>
      </c>
      <c r="H205" s="16">
        <v>7197.3029999999999</v>
      </c>
      <c r="I205" s="11">
        <v>19185</v>
      </c>
      <c r="J205" s="11">
        <v>22406</v>
      </c>
      <c r="K205" s="11">
        <v>41591</v>
      </c>
      <c r="L205" s="11">
        <v>23419</v>
      </c>
      <c r="M205" s="11">
        <v>23217</v>
      </c>
      <c r="N205" s="11">
        <v>46636</v>
      </c>
      <c r="O205" s="11">
        <v>9521</v>
      </c>
      <c r="P205" s="11">
        <v>9162</v>
      </c>
      <c r="Q205" s="11">
        <v>18683</v>
      </c>
      <c r="R205" s="17">
        <v>4.4000000000000004</v>
      </c>
      <c r="S205" s="17">
        <v>5.2</v>
      </c>
      <c r="T205" s="17">
        <v>4.8</v>
      </c>
      <c r="U205" s="11">
        <v>9219</v>
      </c>
      <c r="V205" s="11">
        <v>9366</v>
      </c>
      <c r="W205" s="12">
        <v>18585</v>
      </c>
      <c r="X205" s="53">
        <f t="shared" si="16"/>
        <v>0.44685148229184196</v>
      </c>
      <c r="Y205" s="53">
        <f t="shared" si="17"/>
        <v>1559820.8743159578</v>
      </c>
      <c r="Z205" s="10">
        <v>27.4</v>
      </c>
      <c r="AA205" s="12">
        <v>2568</v>
      </c>
      <c r="AB205" s="10">
        <v>30.1</v>
      </c>
      <c r="AC205" s="12">
        <v>2852</v>
      </c>
      <c r="AD205" s="10">
        <v>28.1</v>
      </c>
      <c r="AE205" s="12">
        <v>2657</v>
      </c>
      <c r="AF205" s="10">
        <v>14.4</v>
      </c>
      <c r="AG205" s="12">
        <v>1361</v>
      </c>
      <c r="AH205" s="12">
        <v>9438</v>
      </c>
      <c r="AI205" s="54">
        <f t="shared" si="18"/>
        <v>50.782889426957226</v>
      </c>
      <c r="AJ205" s="37">
        <f t="shared" si="19"/>
        <v>792122.10986247018</v>
      </c>
    </row>
    <row r="206" spans="1:36" s="5" customFormat="1" x14ac:dyDescent="0.3">
      <c r="A206" s="26" t="s">
        <v>89</v>
      </c>
      <c r="B206" s="3">
        <v>2012</v>
      </c>
      <c r="C206" s="12">
        <v>4525.1900000000005</v>
      </c>
      <c r="D206" s="16">
        <v>3980.4560000000001</v>
      </c>
      <c r="E206" s="16">
        <v>8505.6460000000006</v>
      </c>
      <c r="F206" s="16">
        <v>4596.8481440000005</v>
      </c>
      <c r="G206" s="16">
        <v>4043.843856</v>
      </c>
      <c r="H206" s="16">
        <v>8640.6920000000009</v>
      </c>
      <c r="I206" s="11">
        <v>21461</v>
      </c>
      <c r="J206" s="11">
        <v>24455</v>
      </c>
      <c r="K206" s="11">
        <v>45915</v>
      </c>
      <c r="L206" s="11">
        <v>24321</v>
      </c>
      <c r="M206" s="11">
        <v>23604</v>
      </c>
      <c r="N206" s="11">
        <v>47924</v>
      </c>
      <c r="O206" s="11">
        <v>11129</v>
      </c>
      <c r="P206" s="11">
        <v>10233</v>
      </c>
      <c r="Q206" s="11">
        <v>21362</v>
      </c>
      <c r="R206" s="17">
        <v>4.2</v>
      </c>
      <c r="S206" s="17">
        <v>4.7</v>
      </c>
      <c r="T206" s="17">
        <v>4.4000000000000004</v>
      </c>
      <c r="U206" s="11">
        <v>9514</v>
      </c>
      <c r="V206" s="11">
        <v>9146</v>
      </c>
      <c r="W206" s="12">
        <v>18660</v>
      </c>
      <c r="X206" s="53">
        <f t="shared" si="16"/>
        <v>0.40640313622999019</v>
      </c>
      <c r="Y206" s="53">
        <f t="shared" si="17"/>
        <v>1868173.5024946097</v>
      </c>
      <c r="Z206" s="10">
        <v>28.2</v>
      </c>
      <c r="AA206" s="12">
        <v>3511</v>
      </c>
      <c r="AB206" s="10">
        <v>26.8</v>
      </c>
      <c r="AC206" s="12">
        <v>3339</v>
      </c>
      <c r="AD206" s="10">
        <v>28.4</v>
      </c>
      <c r="AE206" s="12">
        <v>3536</v>
      </c>
      <c r="AF206" s="10">
        <v>16.5</v>
      </c>
      <c r="AG206" s="12">
        <v>2059</v>
      </c>
      <c r="AH206" s="12">
        <v>12445</v>
      </c>
      <c r="AI206" s="54">
        <f t="shared" si="18"/>
        <v>66.693461950696673</v>
      </c>
      <c r="AJ206" s="37">
        <f t="shared" si="19"/>
        <v>1245949.5840592398</v>
      </c>
    </row>
    <row r="207" spans="1:36" s="5" customFormat="1" x14ac:dyDescent="0.3">
      <c r="A207" s="26" t="s">
        <v>90</v>
      </c>
      <c r="B207" s="3">
        <v>2001</v>
      </c>
      <c r="C207" s="12">
        <v>2822.4789999999998</v>
      </c>
      <c r="D207" s="16">
        <v>2278.2710000000002</v>
      </c>
      <c r="E207" s="16">
        <v>5100.75</v>
      </c>
      <c r="F207" s="16">
        <v>2847.1889999999999</v>
      </c>
      <c r="G207" s="16">
        <v>2298.1779999999999</v>
      </c>
      <c r="H207" s="16">
        <v>5145.3670000000002</v>
      </c>
      <c r="I207" s="12">
        <v>15540</v>
      </c>
      <c r="J207" s="12">
        <v>17488</v>
      </c>
      <c r="K207" s="12">
        <v>33028</v>
      </c>
      <c r="L207" s="12">
        <v>12918</v>
      </c>
      <c r="M207" s="12">
        <v>12263</v>
      </c>
      <c r="N207" s="12">
        <v>25181</v>
      </c>
      <c r="O207" s="12">
        <v>6761</v>
      </c>
      <c r="P207" s="12">
        <v>4567</v>
      </c>
      <c r="Q207" s="12">
        <v>11328</v>
      </c>
      <c r="R207" s="18">
        <v>5</v>
      </c>
      <c r="S207" s="18">
        <v>5.7</v>
      </c>
      <c r="T207" s="18">
        <v>5.3</v>
      </c>
      <c r="U207" s="12">
        <v>7536</v>
      </c>
      <c r="V207" s="12">
        <v>7403</v>
      </c>
      <c r="W207" s="12">
        <v>14939</v>
      </c>
      <c r="X207" s="53">
        <f t="shared" si="16"/>
        <v>0.45231318880949495</v>
      </c>
      <c r="Y207" s="53">
        <f t="shared" si="17"/>
        <v>1287821.1357333171</v>
      </c>
      <c r="Z207" s="10">
        <v>24.8</v>
      </c>
      <c r="AA207" s="12">
        <v>2709</v>
      </c>
      <c r="AB207" s="10">
        <v>29.4</v>
      </c>
      <c r="AC207" s="12">
        <v>3207</v>
      </c>
      <c r="AD207" s="10">
        <v>29.4</v>
      </c>
      <c r="AE207" s="12">
        <v>3201</v>
      </c>
      <c r="AF207" s="10">
        <v>16.399999999999999</v>
      </c>
      <c r="AG207" s="12">
        <v>1789</v>
      </c>
      <c r="AH207" s="12">
        <v>10906</v>
      </c>
      <c r="AI207" s="54">
        <f t="shared" si="18"/>
        <v>73.003547760894307</v>
      </c>
      <c r="AJ207" s="37">
        <f t="shared" si="19"/>
        <v>940155.11789996363</v>
      </c>
    </row>
    <row r="208" spans="1:36" s="5" customFormat="1" x14ac:dyDescent="0.3">
      <c r="A208" s="26" t="s">
        <v>91</v>
      </c>
      <c r="B208" s="3">
        <v>2000</v>
      </c>
      <c r="C208" s="12">
        <v>18928.687000000002</v>
      </c>
      <c r="D208" s="16">
        <v>6986.192</v>
      </c>
      <c r="E208" s="16">
        <v>25914.879000000001</v>
      </c>
      <c r="F208" s="16">
        <v>19326.871999999999</v>
      </c>
      <c r="G208" s="16">
        <v>7133.0720000000001</v>
      </c>
      <c r="H208" s="16">
        <v>26459.944</v>
      </c>
      <c r="I208" s="12">
        <v>40033</v>
      </c>
      <c r="J208" s="12">
        <v>40995</v>
      </c>
      <c r="K208" s="12">
        <v>81029</v>
      </c>
      <c r="L208" s="12">
        <v>23427</v>
      </c>
      <c r="M208" s="12">
        <v>22806</v>
      </c>
      <c r="N208" s="12">
        <v>46233</v>
      </c>
      <c r="O208" s="12">
        <v>18331</v>
      </c>
      <c r="P208" s="12">
        <v>10569</v>
      </c>
      <c r="Q208" s="12">
        <v>28900</v>
      </c>
      <c r="R208" s="18">
        <v>4.5</v>
      </c>
      <c r="S208" s="18">
        <v>4.5</v>
      </c>
      <c r="T208" s="18">
        <v>4.5</v>
      </c>
      <c r="U208" s="12">
        <v>15233</v>
      </c>
      <c r="V208" s="12">
        <v>14682</v>
      </c>
      <c r="W208" s="12">
        <f>U208+V208</f>
        <v>29915</v>
      </c>
      <c r="X208" s="53">
        <f t="shared" si="16"/>
        <v>0.36918880894494566</v>
      </c>
      <c r="Y208" s="53">
        <f t="shared" si="17"/>
        <v>7135264.8543114197</v>
      </c>
      <c r="Z208" s="10">
        <v>25</v>
      </c>
      <c r="AA208" s="12">
        <v>4225</v>
      </c>
      <c r="AB208" s="10">
        <v>29.9</v>
      </c>
      <c r="AC208" s="12">
        <v>4928</v>
      </c>
      <c r="AD208" s="10">
        <v>29.5</v>
      </c>
      <c r="AE208" s="12">
        <v>4852</v>
      </c>
      <c r="AF208" s="10">
        <v>14.9</v>
      </c>
      <c r="AG208" s="12">
        <v>2454</v>
      </c>
      <c r="AH208" s="12">
        <v>16459</v>
      </c>
      <c r="AI208" s="54">
        <f t="shared" si="18"/>
        <v>55.019221126525153</v>
      </c>
      <c r="AJ208" s="37">
        <f t="shared" si="19"/>
        <v>3925767.1481568329</v>
      </c>
    </row>
    <row r="209" spans="1:36" s="5" customFormat="1" x14ac:dyDescent="0.3">
      <c r="A209" s="26" t="s">
        <v>91</v>
      </c>
      <c r="B209" s="3">
        <v>2006</v>
      </c>
      <c r="C209" s="12">
        <v>21080.095999999998</v>
      </c>
      <c r="D209" s="62">
        <v>6869.848</v>
      </c>
      <c r="E209" s="62">
        <v>27949.944</v>
      </c>
      <c r="F209" s="62">
        <v>21194.850999999999</v>
      </c>
      <c r="G209" s="62">
        <v>6907.2039999999997</v>
      </c>
      <c r="H209" s="62">
        <v>28102.055</v>
      </c>
      <c r="I209" s="12">
        <v>50230</v>
      </c>
      <c r="J209" s="12">
        <v>51769</v>
      </c>
      <c r="K209" s="12">
        <f>I209+J209</f>
        <v>101999</v>
      </c>
      <c r="L209" s="12">
        <v>38352</v>
      </c>
      <c r="M209" s="12">
        <v>36732</v>
      </c>
      <c r="N209" s="12">
        <f>L209+M209</f>
        <v>75084</v>
      </c>
      <c r="O209" s="12">
        <v>10858</v>
      </c>
      <c r="P209" s="12">
        <v>6435</v>
      </c>
      <c r="Q209" s="12">
        <v>17293</v>
      </c>
      <c r="R209" s="18">
        <v>4.2</v>
      </c>
      <c r="S209" s="18">
        <v>4.0999999999999996</v>
      </c>
      <c r="T209" s="18">
        <v>4.2</v>
      </c>
      <c r="U209" s="12">
        <v>18771</v>
      </c>
      <c r="V209" s="12">
        <v>18281</v>
      </c>
      <c r="W209" s="12">
        <f>U209+V209</f>
        <v>37052</v>
      </c>
      <c r="X209" s="53">
        <f>W209/K209</f>
        <v>0.36325846331826783</v>
      </c>
      <c r="Y209" s="53">
        <f t="shared" si="17"/>
        <v>7699209.0045196516</v>
      </c>
      <c r="Z209" s="10">
        <v>24.9</v>
      </c>
      <c r="AA209" s="12">
        <v>4452</v>
      </c>
      <c r="AB209" s="10">
        <v>26.7</v>
      </c>
      <c r="AC209" s="12">
        <v>4778</v>
      </c>
      <c r="AD209" s="10">
        <v>31.9</v>
      </c>
      <c r="AE209" s="12">
        <v>5661</v>
      </c>
      <c r="AF209" s="10">
        <v>16.8</v>
      </c>
      <c r="AG209" s="12">
        <v>3017</v>
      </c>
      <c r="AH209" s="12">
        <v>17908</v>
      </c>
      <c r="AI209" s="54">
        <f>(AH209/W209)*100</f>
        <v>48.332073842167766</v>
      </c>
      <c r="AJ209" s="37">
        <f>(AI209/100)*Y209</f>
        <v>3721187.3813272677</v>
      </c>
    </row>
    <row r="210" spans="1:36" s="5" customFormat="1" x14ac:dyDescent="0.3">
      <c r="A210" s="26" t="s">
        <v>91</v>
      </c>
      <c r="B210" s="3">
        <v>2009</v>
      </c>
      <c r="C210" s="12">
        <v>22111.168000000001</v>
      </c>
      <c r="D210" s="16">
        <v>6890.3389999999999</v>
      </c>
      <c r="E210" s="16">
        <v>29001.507000000001</v>
      </c>
      <c r="F210" s="16">
        <v>21951.813999999998</v>
      </c>
      <c r="G210" s="16">
        <v>6840.8490000000002</v>
      </c>
      <c r="H210" s="16">
        <v>28792.663</v>
      </c>
      <c r="I210" s="12">
        <v>34505</v>
      </c>
      <c r="J210" s="12">
        <v>36558</v>
      </c>
      <c r="K210" s="12">
        <v>71062</v>
      </c>
      <c r="L210" s="12">
        <v>15868</v>
      </c>
      <c r="M210" s="12">
        <v>15349</v>
      </c>
      <c r="N210" s="12">
        <v>31217</v>
      </c>
      <c r="O210" s="12">
        <v>18055</v>
      </c>
      <c r="P210" s="12">
        <v>8779</v>
      </c>
      <c r="Q210" s="12">
        <v>26834</v>
      </c>
      <c r="R210" s="18">
        <v>4</v>
      </c>
      <c r="S210" s="18">
        <v>3.7</v>
      </c>
      <c r="T210" s="18">
        <v>3.9</v>
      </c>
      <c r="U210" s="12">
        <v>12389</v>
      </c>
      <c r="V210" s="12">
        <v>12186</v>
      </c>
      <c r="W210" s="12">
        <v>24575</v>
      </c>
      <c r="X210" s="53">
        <f>W210/K210</f>
        <v>0.34582477273366918</v>
      </c>
      <c r="Y210" s="53">
        <f t="shared" si="17"/>
        <v>7591481.0876417765</v>
      </c>
      <c r="Z210" s="10">
        <v>26.7</v>
      </c>
      <c r="AA210" s="12">
        <v>2153</v>
      </c>
      <c r="AB210" s="10">
        <v>26.9</v>
      </c>
      <c r="AC210" s="12">
        <v>2169</v>
      </c>
      <c r="AD210" s="10">
        <v>29</v>
      </c>
      <c r="AE210" s="12">
        <v>2340</v>
      </c>
      <c r="AF210" s="10">
        <v>17.399999999999999</v>
      </c>
      <c r="AG210" s="12">
        <v>1400</v>
      </c>
      <c r="AH210" s="12">
        <v>8062</v>
      </c>
      <c r="AI210" s="54">
        <f t="shared" si="18"/>
        <v>32.805696846388607</v>
      </c>
      <c r="AJ210" s="37">
        <f t="shared" si="19"/>
        <v>2490438.2717626859</v>
      </c>
    </row>
    <row r="211" spans="1:36" s="5" customFormat="1" x14ac:dyDescent="0.3">
      <c r="A211" s="26" t="s">
        <v>91</v>
      </c>
      <c r="B211" s="3">
        <v>2010</v>
      </c>
      <c r="C211" s="12">
        <v>22450.249</v>
      </c>
      <c r="D211" s="16">
        <v>6923.3969999999999</v>
      </c>
      <c r="E211" s="16">
        <v>29373.646000000001</v>
      </c>
      <c r="F211" s="16">
        <v>22185.856</v>
      </c>
      <c r="G211" s="16">
        <v>6841.8209999999999</v>
      </c>
      <c r="H211" s="16">
        <v>29027.677</v>
      </c>
      <c r="I211" s="12">
        <v>33255</v>
      </c>
      <c r="J211" s="12">
        <v>34259</v>
      </c>
      <c r="K211" s="12">
        <v>67514</v>
      </c>
      <c r="L211" s="12">
        <v>14945</v>
      </c>
      <c r="M211" s="12">
        <v>15095</v>
      </c>
      <c r="N211" s="12">
        <v>30040</v>
      </c>
      <c r="O211" s="12">
        <v>18151</v>
      </c>
      <c r="P211" s="12">
        <v>8454</v>
      </c>
      <c r="Q211" s="12">
        <v>26605</v>
      </c>
      <c r="R211" s="18">
        <v>3.8</v>
      </c>
      <c r="S211" s="18">
        <v>3.7</v>
      </c>
      <c r="T211" s="18">
        <v>3.7</v>
      </c>
      <c r="U211" s="12">
        <v>11529</v>
      </c>
      <c r="V211" s="12">
        <v>11271</v>
      </c>
      <c r="W211" s="12">
        <v>22800</v>
      </c>
      <c r="X211" s="53">
        <f t="shared" si="16"/>
        <v>0.33770773469206389</v>
      </c>
      <c r="Y211" s="53">
        <f t="shared" si="17"/>
        <v>7492335.1719643334</v>
      </c>
      <c r="Z211" s="10">
        <v>26.9</v>
      </c>
      <c r="AA211" s="12">
        <v>1962</v>
      </c>
      <c r="AB211" s="10">
        <v>27.7</v>
      </c>
      <c r="AC211" s="12">
        <v>2017</v>
      </c>
      <c r="AD211" s="10">
        <v>28.3</v>
      </c>
      <c r="AE211" s="12">
        <v>2061</v>
      </c>
      <c r="AF211" s="10">
        <v>17.2</v>
      </c>
      <c r="AG211" s="12">
        <v>1252</v>
      </c>
      <c r="AH211" s="12">
        <v>7292</v>
      </c>
      <c r="AI211" s="54">
        <f t="shared" si="18"/>
        <v>31.98245614035088</v>
      </c>
      <c r="AJ211" s="37">
        <f t="shared" si="19"/>
        <v>2396232.8102615755</v>
      </c>
    </row>
    <row r="212" spans="1:36" s="5" customFormat="1" x14ac:dyDescent="0.3">
      <c r="A212" s="26" t="s">
        <v>91</v>
      </c>
      <c r="B212" s="3">
        <v>2011</v>
      </c>
      <c r="C212" s="12">
        <v>22801.306</v>
      </c>
      <c r="D212" s="16">
        <v>6958.683</v>
      </c>
      <c r="E212" s="16">
        <v>29759.989000000001</v>
      </c>
      <c r="F212" s="16">
        <v>22421.438999999998</v>
      </c>
      <c r="G212" s="16">
        <v>6842.875</v>
      </c>
      <c r="H212" s="16">
        <v>29264.313999999998</v>
      </c>
      <c r="I212" s="12">
        <v>32575</v>
      </c>
      <c r="J212" s="12">
        <v>34385</v>
      </c>
      <c r="K212" s="12">
        <v>66961</v>
      </c>
      <c r="L212" s="12">
        <v>14221</v>
      </c>
      <c r="M212" s="12">
        <v>14291</v>
      </c>
      <c r="N212" s="12">
        <v>28512</v>
      </c>
      <c r="O212" s="12">
        <v>18325</v>
      </c>
      <c r="P212" s="12">
        <v>8203</v>
      </c>
      <c r="Q212" s="12">
        <v>26528</v>
      </c>
      <c r="R212" s="18">
        <v>3.7</v>
      </c>
      <c r="S212" s="18">
        <v>3.7</v>
      </c>
      <c r="T212" s="18">
        <v>3.6</v>
      </c>
      <c r="U212" s="12">
        <v>11347</v>
      </c>
      <c r="V212" s="12">
        <v>10959</v>
      </c>
      <c r="W212" s="12">
        <v>22309</v>
      </c>
      <c r="X212" s="53">
        <f t="shared" si="16"/>
        <v>0.33316408058422065</v>
      </c>
      <c r="Y212" s="53">
        <f t="shared" si="17"/>
        <v>7470018.1098101866</v>
      </c>
      <c r="Z212" s="10">
        <v>26.4</v>
      </c>
      <c r="AA212" s="12">
        <v>1740</v>
      </c>
      <c r="AB212" s="10">
        <v>28.1</v>
      </c>
      <c r="AC212" s="12">
        <v>1850</v>
      </c>
      <c r="AD212" s="10">
        <v>28</v>
      </c>
      <c r="AE212" s="12">
        <v>1844</v>
      </c>
      <c r="AF212" s="10">
        <v>17.5</v>
      </c>
      <c r="AG212" s="12">
        <v>1156</v>
      </c>
      <c r="AH212" s="12">
        <v>6590</v>
      </c>
      <c r="AI212" s="54">
        <f t="shared" si="18"/>
        <v>29.539647675825897</v>
      </c>
      <c r="AJ212" s="37">
        <f t="shared" si="19"/>
        <v>2206617.0309583186</v>
      </c>
    </row>
    <row r="213" spans="1:36" s="5" customFormat="1" ht="12.5" thickBot="1" x14ac:dyDescent="0.35">
      <c r="A213" s="29" t="s">
        <v>91</v>
      </c>
      <c r="B213" s="30">
        <v>2012</v>
      </c>
      <c r="C213" s="31">
        <v>23163.279999999999</v>
      </c>
      <c r="D213" s="63">
        <v>6995.6859999999997</v>
      </c>
      <c r="E213" s="63">
        <v>30158.966</v>
      </c>
      <c r="F213" s="63">
        <v>22662.395</v>
      </c>
      <c r="G213" s="63">
        <v>6844.3950000000004</v>
      </c>
      <c r="H213" s="63">
        <v>29506.79</v>
      </c>
      <c r="I213" s="31">
        <v>33962</v>
      </c>
      <c r="J213" s="31">
        <v>35949</v>
      </c>
      <c r="K213" s="31">
        <v>69911</v>
      </c>
      <c r="L213" s="31">
        <v>14849</v>
      </c>
      <c r="M213" s="31">
        <v>15018</v>
      </c>
      <c r="N213" s="31">
        <v>29867</v>
      </c>
      <c r="O213" s="31">
        <v>18614</v>
      </c>
      <c r="P213" s="31">
        <v>8604</v>
      </c>
      <c r="Q213" s="31">
        <v>27218</v>
      </c>
      <c r="R213" s="32">
        <v>3.7</v>
      </c>
      <c r="S213" s="32">
        <v>3.8</v>
      </c>
      <c r="T213" s="32">
        <v>3.6</v>
      </c>
      <c r="U213" s="31">
        <v>11946</v>
      </c>
      <c r="V213" s="31">
        <v>11312</v>
      </c>
      <c r="W213" s="31">
        <f>U213+V213</f>
        <v>23258</v>
      </c>
      <c r="X213" s="64">
        <f t="shared" si="16"/>
        <v>0.33268012186923374</v>
      </c>
      <c r="Y213" s="64">
        <f t="shared" si="17"/>
        <v>7539328.3304487132</v>
      </c>
      <c r="Z213" s="33">
        <v>27.2</v>
      </c>
      <c r="AA213" s="31">
        <v>1846</v>
      </c>
      <c r="AB213" s="33">
        <v>29.7</v>
      </c>
      <c r="AC213" s="31">
        <v>2015</v>
      </c>
      <c r="AD213" s="33">
        <v>26.4</v>
      </c>
      <c r="AE213" s="31">
        <v>1794</v>
      </c>
      <c r="AF213" s="33">
        <v>16.600000000000001</v>
      </c>
      <c r="AG213" s="31">
        <v>1129</v>
      </c>
      <c r="AH213" s="31">
        <v>6784</v>
      </c>
      <c r="AI213" s="65">
        <f t="shared" si="18"/>
        <v>29.168458164932499</v>
      </c>
      <c r="AJ213" s="38">
        <f t="shared" si="19"/>
        <v>2199105.8299838365</v>
      </c>
    </row>
    <row r="214" spans="1:36" s="5" customFormat="1" x14ac:dyDescent="0.3">
      <c r="A214" s="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AI214" s="66"/>
      <c r="AJ214" s="39"/>
    </row>
    <row r="215" spans="1:36" s="5" customFormat="1" x14ac:dyDescent="0.3">
      <c r="A215" s="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AI215" s="67"/>
      <c r="AJ215" s="40"/>
    </row>
    <row r="216" spans="1:36" s="5" customFormat="1" x14ac:dyDescent="0.3">
      <c r="A216" s="14" t="s">
        <v>92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AI216" s="67"/>
      <c r="AJ216" s="40"/>
    </row>
    <row r="217" spans="1:36" s="5" customFormat="1" x14ac:dyDescent="0.3">
      <c r="A217" s="14" t="s">
        <v>93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AI217" s="67"/>
      <c r="AJ217" s="40"/>
    </row>
    <row r="218" spans="1:36" s="5" customFormat="1" x14ac:dyDescent="0.3">
      <c r="A218" s="14" t="s">
        <v>94</v>
      </c>
      <c r="I218" s="1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AI218" s="67"/>
      <c r="AJ218" s="40"/>
    </row>
    <row r="219" spans="1:36" s="5" customFormat="1" x14ac:dyDescent="0.3">
      <c r="A219" s="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AI219" s="67"/>
      <c r="AJ219" s="40"/>
    </row>
    <row r="220" spans="1:36" s="5" customFormat="1" x14ac:dyDescent="0.3">
      <c r="A220" s="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AI220" s="67"/>
      <c r="AJ220" s="40"/>
    </row>
    <row r="221" spans="1:36" s="5" customFormat="1" x14ac:dyDescent="0.3">
      <c r="A221" s="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AI221" s="67"/>
      <c r="AJ221" s="40"/>
    </row>
    <row r="222" spans="1:36" s="5" customFormat="1" x14ac:dyDescent="0.3">
      <c r="A222" s="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AI222" s="67"/>
      <c r="AJ222" s="40"/>
    </row>
    <row r="223" spans="1:36" s="5" customFormat="1" x14ac:dyDescent="0.3">
      <c r="A223" s="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AI223" s="67"/>
      <c r="AJ223" s="40"/>
    </row>
    <row r="224" spans="1:36" s="5" customFormat="1" x14ac:dyDescent="0.3">
      <c r="A224" s="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AI224" s="67"/>
      <c r="AJ224" s="40"/>
    </row>
    <row r="225" spans="1:36" s="5" customFormat="1" x14ac:dyDescent="0.3">
      <c r="A225" s="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AI225" s="67"/>
      <c r="AJ225" s="40"/>
    </row>
    <row r="226" spans="1:36" s="5" customFormat="1" x14ac:dyDescent="0.3">
      <c r="A226" s="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AI226" s="67"/>
      <c r="AJ226" s="40"/>
    </row>
    <row r="227" spans="1:36" s="5" customFormat="1" x14ac:dyDescent="0.3">
      <c r="A227" s="4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AI227" s="67"/>
      <c r="AJ227" s="40"/>
    </row>
    <row r="228" spans="1:36" s="5" customFormat="1" x14ac:dyDescent="0.3">
      <c r="A228" s="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AI228" s="67"/>
      <c r="AJ228" s="40"/>
    </row>
    <row r="229" spans="1:36" s="5" customFormat="1" x14ac:dyDescent="0.3">
      <c r="A229" s="4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AI229" s="67"/>
      <c r="AJ229" s="40"/>
    </row>
    <row r="230" spans="1:36" s="5" customFormat="1" x14ac:dyDescent="0.3">
      <c r="A230" s="4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AI230" s="67"/>
      <c r="AJ230" s="40"/>
    </row>
    <row r="231" spans="1:36" s="5" customFormat="1" x14ac:dyDescent="0.3">
      <c r="A231" s="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AI231" s="67"/>
      <c r="AJ231" s="40"/>
    </row>
    <row r="232" spans="1:36" s="5" customFormat="1" x14ac:dyDescent="0.3">
      <c r="A232" s="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AI232" s="67"/>
      <c r="AJ232" s="40"/>
    </row>
    <row r="233" spans="1:36" s="5" customFormat="1" x14ac:dyDescent="0.3">
      <c r="A233" s="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AI233" s="67"/>
      <c r="AJ233" s="40"/>
    </row>
    <row r="234" spans="1:36" s="5" customFormat="1" x14ac:dyDescent="0.3">
      <c r="A234" s="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AI234" s="67"/>
      <c r="AJ234" s="40"/>
    </row>
    <row r="235" spans="1:36" s="5" customFormat="1" x14ac:dyDescent="0.3">
      <c r="A235" s="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AI235" s="67"/>
      <c r="AJ235" s="40"/>
    </row>
    <row r="236" spans="1:36" s="5" customFormat="1" x14ac:dyDescent="0.3">
      <c r="A236" s="4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AI236" s="67"/>
      <c r="AJ236" s="40"/>
    </row>
    <row r="237" spans="1:36" s="5" customFormat="1" x14ac:dyDescent="0.3">
      <c r="A237" s="4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AI237" s="67"/>
      <c r="AJ237" s="40"/>
    </row>
    <row r="238" spans="1:36" s="5" customFormat="1" x14ac:dyDescent="0.3">
      <c r="A238" s="4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AI238" s="67"/>
      <c r="AJ238" s="40"/>
    </row>
    <row r="239" spans="1:36" s="5" customFormat="1" x14ac:dyDescent="0.3">
      <c r="A239" s="4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AI239" s="67"/>
      <c r="AJ239" s="40"/>
    </row>
    <row r="240" spans="1:36" s="5" customFormat="1" x14ac:dyDescent="0.3">
      <c r="A240" s="4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AI240" s="67"/>
      <c r="AJ240" s="40"/>
    </row>
    <row r="241" spans="1:36" s="5" customFormat="1" x14ac:dyDescent="0.3">
      <c r="A241" s="4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AI241" s="67"/>
      <c r="AJ241" s="40"/>
    </row>
    <row r="242" spans="1:36" s="5" customFormat="1" x14ac:dyDescent="0.3">
      <c r="A242" s="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AI242" s="67"/>
      <c r="AJ242" s="40"/>
    </row>
    <row r="243" spans="1:36" s="5" customFormat="1" x14ac:dyDescent="0.3">
      <c r="A243" s="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AI243" s="67"/>
      <c r="AJ243" s="40"/>
    </row>
    <row r="244" spans="1:36" s="5" customFormat="1" x14ac:dyDescent="0.3">
      <c r="A244" s="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AI244" s="67"/>
      <c r="AJ244" s="40"/>
    </row>
    <row r="245" spans="1:36" s="5" customFormat="1" x14ac:dyDescent="0.3">
      <c r="A245" s="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AI245" s="67"/>
      <c r="AJ245" s="40"/>
    </row>
    <row r="246" spans="1:36" s="5" customFormat="1" x14ac:dyDescent="0.3">
      <c r="A246" s="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AI246" s="67"/>
      <c r="AJ246" s="40"/>
    </row>
    <row r="247" spans="1:36" s="5" customFormat="1" x14ac:dyDescent="0.3">
      <c r="A247" s="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AI247" s="67"/>
      <c r="AJ247" s="40"/>
    </row>
    <row r="248" spans="1:36" s="5" customFormat="1" x14ac:dyDescent="0.3">
      <c r="A248" s="4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AI248" s="67"/>
      <c r="AJ248" s="40"/>
    </row>
    <row r="249" spans="1:36" s="5" customFormat="1" x14ac:dyDescent="0.3">
      <c r="A249" s="4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AI249" s="67"/>
      <c r="AJ249" s="40"/>
    </row>
    <row r="250" spans="1:36" s="5" customFormat="1" x14ac:dyDescent="0.3">
      <c r="A250" s="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AI250" s="67"/>
      <c r="AJ250" s="40"/>
    </row>
    <row r="251" spans="1:36" s="5" customFormat="1" x14ac:dyDescent="0.3">
      <c r="A251" s="7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AI251" s="67"/>
      <c r="AJ251" s="40"/>
    </row>
    <row r="252" spans="1:36" s="5" customFormat="1" x14ac:dyDescent="0.3">
      <c r="A252" s="4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AI252" s="67"/>
      <c r="AJ252" s="40"/>
    </row>
    <row r="253" spans="1:36" s="5" customFormat="1" x14ac:dyDescent="0.3">
      <c r="A253" s="4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AI253" s="67"/>
      <c r="AJ253" s="40"/>
    </row>
    <row r="254" spans="1:36" s="5" customFormat="1" x14ac:dyDescent="0.3">
      <c r="A254" s="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AI254" s="67"/>
      <c r="AJ254" s="40"/>
    </row>
    <row r="255" spans="1:36" s="5" customFormat="1" x14ac:dyDescent="0.3">
      <c r="A255" s="4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AI255" s="67"/>
      <c r="AJ255" s="40"/>
    </row>
    <row r="256" spans="1:36" s="5" customFormat="1" x14ac:dyDescent="0.3">
      <c r="A256" s="4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AI256" s="67"/>
      <c r="AJ256" s="40"/>
    </row>
    <row r="257" spans="1:36" s="5" customFormat="1" x14ac:dyDescent="0.3">
      <c r="A257" s="4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AI257" s="67"/>
      <c r="AJ257" s="40"/>
    </row>
    <row r="258" spans="1:36" s="5" customFormat="1" x14ac:dyDescent="0.3">
      <c r="A258" s="4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AI258" s="67"/>
      <c r="AJ258" s="40"/>
    </row>
    <row r="259" spans="1:36" s="5" customFormat="1" x14ac:dyDescent="0.3">
      <c r="A259" s="4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AI259" s="67"/>
      <c r="AJ259" s="40"/>
    </row>
    <row r="260" spans="1:36" s="5" customFormat="1" x14ac:dyDescent="0.3">
      <c r="A260" s="4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AI260" s="67"/>
      <c r="AJ260" s="40"/>
    </row>
    <row r="261" spans="1:36" s="5" customFormat="1" x14ac:dyDescent="0.3">
      <c r="A261" s="4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AI261" s="67"/>
      <c r="AJ261" s="40"/>
    </row>
    <row r="262" spans="1:36" s="5" customFormat="1" x14ac:dyDescent="0.3">
      <c r="A262" s="4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AI262" s="67"/>
      <c r="AJ262" s="40"/>
    </row>
    <row r="263" spans="1:36" s="5" customFormat="1" x14ac:dyDescent="0.3">
      <c r="A263" s="4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AI263" s="67"/>
      <c r="AJ263" s="40"/>
    </row>
    <row r="264" spans="1:36" s="5" customFormat="1" x14ac:dyDescent="0.3">
      <c r="A264" s="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AI264" s="67"/>
      <c r="AJ264" s="40"/>
    </row>
    <row r="265" spans="1:36" s="5" customFormat="1" x14ac:dyDescent="0.3">
      <c r="A265" s="4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AI265" s="67"/>
      <c r="AJ265" s="40"/>
    </row>
    <row r="266" spans="1:36" s="5" customFormat="1" x14ac:dyDescent="0.3">
      <c r="A266" s="4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AI266" s="67"/>
      <c r="AJ266" s="40"/>
    </row>
    <row r="267" spans="1:36" s="5" customFormat="1" x14ac:dyDescent="0.3">
      <c r="A267" s="4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AI267" s="67"/>
      <c r="AJ267" s="40"/>
    </row>
    <row r="268" spans="1:36" s="5" customFormat="1" x14ac:dyDescent="0.3">
      <c r="A268" s="4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AI268" s="67"/>
      <c r="AJ268" s="40"/>
    </row>
    <row r="269" spans="1:36" s="5" customFormat="1" x14ac:dyDescent="0.3">
      <c r="A269" s="4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AI269" s="67"/>
      <c r="AJ269" s="40"/>
    </row>
    <row r="270" spans="1:36" s="5" customFormat="1" x14ac:dyDescent="0.3">
      <c r="A270" s="4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AI270" s="67"/>
      <c r="AJ270" s="40"/>
    </row>
    <row r="271" spans="1:36" s="5" customFormat="1" x14ac:dyDescent="0.3">
      <c r="A271" s="4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AI271" s="67"/>
      <c r="AJ271" s="40"/>
    </row>
    <row r="272" spans="1:36" s="5" customFormat="1" x14ac:dyDescent="0.3">
      <c r="A272" s="4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AI272" s="67"/>
      <c r="AJ272" s="40"/>
    </row>
    <row r="273" spans="1:36" s="5" customFormat="1" x14ac:dyDescent="0.3">
      <c r="A273" s="4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AI273" s="67"/>
      <c r="AJ273" s="40"/>
    </row>
    <row r="274" spans="1:36" s="5" customFormat="1" x14ac:dyDescent="0.3">
      <c r="A274" s="4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AI274" s="67"/>
      <c r="AJ274" s="40"/>
    </row>
    <row r="275" spans="1:36" s="5" customFormat="1" x14ac:dyDescent="0.3">
      <c r="A275" s="4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AI275" s="67"/>
      <c r="AJ275" s="40"/>
    </row>
    <row r="276" spans="1:36" s="5" customFormat="1" x14ac:dyDescent="0.3">
      <c r="A276" s="4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AI276" s="67"/>
      <c r="AJ276" s="40"/>
    </row>
    <row r="277" spans="1:36" s="5" customFormat="1" x14ac:dyDescent="0.3">
      <c r="A277" s="4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AI277" s="67"/>
      <c r="AJ277" s="40"/>
    </row>
    <row r="278" spans="1:36" s="5" customFormat="1" x14ac:dyDescent="0.3">
      <c r="A278" s="4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AI278" s="67"/>
      <c r="AJ278" s="40"/>
    </row>
    <row r="279" spans="1:36" s="5" customFormat="1" x14ac:dyDescent="0.3">
      <c r="A279" s="4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AI279" s="67"/>
      <c r="AJ279" s="40"/>
    </row>
    <row r="280" spans="1:36" s="5" customFormat="1" x14ac:dyDescent="0.3">
      <c r="A280" s="4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AI280" s="67"/>
      <c r="AJ280" s="40"/>
    </row>
    <row r="281" spans="1:36" s="5" customFormat="1" x14ac:dyDescent="0.3">
      <c r="A281" s="4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AI281" s="67"/>
      <c r="AJ281" s="40"/>
    </row>
    <row r="282" spans="1:36" s="5" customFormat="1" x14ac:dyDescent="0.3">
      <c r="A282" s="4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AI282" s="67"/>
      <c r="AJ282" s="40"/>
    </row>
    <row r="283" spans="1:36" s="5" customFormat="1" x14ac:dyDescent="0.3">
      <c r="A283" s="4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AI283" s="67"/>
      <c r="AJ283" s="40"/>
    </row>
    <row r="284" spans="1:36" s="5" customFormat="1" x14ac:dyDescent="0.3">
      <c r="A284" s="4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AI284" s="67"/>
      <c r="AJ284" s="40"/>
    </row>
    <row r="285" spans="1:36" s="5" customFormat="1" x14ac:dyDescent="0.3">
      <c r="A285" s="7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AI285" s="67"/>
      <c r="AJ285" s="40"/>
    </row>
    <row r="286" spans="1:36" s="5" customFormat="1" x14ac:dyDescent="0.3">
      <c r="A286" s="4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AI286" s="67"/>
      <c r="AJ286" s="40"/>
    </row>
    <row r="287" spans="1:36" s="5" customFormat="1" x14ac:dyDescent="0.3">
      <c r="A287" s="4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AI287" s="67"/>
      <c r="AJ287" s="40"/>
    </row>
    <row r="288" spans="1:36" s="5" customFormat="1" x14ac:dyDescent="0.3">
      <c r="A288" s="4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AI288" s="67"/>
      <c r="AJ288" s="40"/>
    </row>
    <row r="289" spans="1:36" s="5" customFormat="1" x14ac:dyDescent="0.3">
      <c r="A289" s="4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AI289" s="67"/>
      <c r="AJ289" s="40"/>
    </row>
    <row r="290" spans="1:36" s="5" customFormat="1" x14ac:dyDescent="0.3">
      <c r="A290" s="4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AI290" s="67"/>
      <c r="AJ290" s="40"/>
    </row>
    <row r="291" spans="1:36" s="5" customFormat="1" x14ac:dyDescent="0.3">
      <c r="A291" s="4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AI291" s="67"/>
      <c r="AJ291" s="40"/>
    </row>
    <row r="292" spans="1:36" s="5" customFormat="1" x14ac:dyDescent="0.3">
      <c r="A292" s="4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AI292" s="67"/>
      <c r="AJ292" s="40"/>
    </row>
    <row r="293" spans="1:36" s="5" customFormat="1" x14ac:dyDescent="0.3">
      <c r="A293" s="4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AI293" s="67"/>
      <c r="AJ293" s="40"/>
    </row>
    <row r="294" spans="1:36" s="5" customFormat="1" x14ac:dyDescent="0.3">
      <c r="A294" s="4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AI294" s="67"/>
      <c r="AJ294" s="40"/>
    </row>
    <row r="295" spans="1:36" s="5" customFormat="1" x14ac:dyDescent="0.3">
      <c r="A295" s="4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AI295" s="67"/>
      <c r="AJ295" s="40"/>
    </row>
    <row r="296" spans="1:36" s="5" customFormat="1" x14ac:dyDescent="0.3">
      <c r="A296" s="4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AI296" s="67"/>
      <c r="AJ296" s="40"/>
    </row>
    <row r="297" spans="1:36" s="5" customFormat="1" x14ac:dyDescent="0.3">
      <c r="A297" s="4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AI297" s="67"/>
      <c r="AJ297" s="40"/>
    </row>
    <row r="298" spans="1:36" s="5" customFormat="1" x14ac:dyDescent="0.3">
      <c r="A298" s="4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AI298" s="67"/>
      <c r="AJ298" s="40"/>
    </row>
    <row r="299" spans="1:36" s="5" customFormat="1" x14ac:dyDescent="0.3">
      <c r="A299" s="4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AI299" s="67"/>
      <c r="AJ299" s="40"/>
    </row>
    <row r="300" spans="1:36" s="5" customFormat="1" x14ac:dyDescent="0.3">
      <c r="A300" s="4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AI300" s="67"/>
      <c r="AJ300" s="40"/>
    </row>
    <row r="301" spans="1:36" s="5" customFormat="1" x14ac:dyDescent="0.3">
      <c r="A301" s="4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AI301" s="67"/>
      <c r="AJ301" s="40"/>
    </row>
    <row r="302" spans="1:36" s="5" customFormat="1" x14ac:dyDescent="0.3">
      <c r="A302" s="4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AI302" s="67"/>
      <c r="AJ302" s="40"/>
    </row>
    <row r="303" spans="1:36" s="5" customFormat="1" x14ac:dyDescent="0.3">
      <c r="A303" s="4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AI303" s="67"/>
      <c r="AJ303" s="40"/>
    </row>
    <row r="304" spans="1:36" s="5" customFormat="1" x14ac:dyDescent="0.3">
      <c r="A304" s="4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AI304" s="67"/>
      <c r="AJ304" s="40"/>
    </row>
    <row r="305" spans="1:36" s="5" customFormat="1" x14ac:dyDescent="0.3">
      <c r="A305" s="4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AI305" s="67"/>
      <c r="AJ305" s="40"/>
    </row>
    <row r="306" spans="1:36" s="5" customFormat="1" x14ac:dyDescent="0.3">
      <c r="A306" s="4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AI306" s="67"/>
      <c r="AJ306" s="40"/>
    </row>
    <row r="307" spans="1:36" s="5" customFormat="1" x14ac:dyDescent="0.3">
      <c r="A307" s="4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AI307" s="67"/>
      <c r="AJ307" s="40"/>
    </row>
    <row r="308" spans="1:36" s="5" customFormat="1" x14ac:dyDescent="0.3">
      <c r="A308" s="4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AI308" s="67"/>
      <c r="AJ308" s="40"/>
    </row>
    <row r="309" spans="1:36" s="5" customFormat="1" x14ac:dyDescent="0.3">
      <c r="A309" s="4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AI309" s="67"/>
      <c r="AJ309" s="40"/>
    </row>
    <row r="310" spans="1:36" s="5" customFormat="1" x14ac:dyDescent="0.3">
      <c r="A310" s="4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AI310" s="67"/>
      <c r="AJ310" s="40"/>
    </row>
    <row r="311" spans="1:36" s="5" customFormat="1" x14ac:dyDescent="0.3">
      <c r="A311" s="4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AI311" s="67"/>
      <c r="AJ311" s="40"/>
    </row>
    <row r="312" spans="1:36" s="5" customFormat="1" x14ac:dyDescent="0.3">
      <c r="A312" s="4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AI312" s="67"/>
      <c r="AJ312" s="40"/>
    </row>
    <row r="313" spans="1:36" s="5" customFormat="1" x14ac:dyDescent="0.3">
      <c r="A313" s="4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AI313" s="67"/>
      <c r="AJ313" s="40"/>
    </row>
    <row r="314" spans="1:36" s="5" customFormat="1" x14ac:dyDescent="0.3">
      <c r="A314" s="4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AI314" s="67"/>
      <c r="AJ314" s="40"/>
    </row>
    <row r="315" spans="1:36" s="5" customFormat="1" x14ac:dyDescent="0.3">
      <c r="A315" s="4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AI315" s="67"/>
      <c r="AJ315" s="40"/>
    </row>
    <row r="316" spans="1:36" s="5" customFormat="1" x14ac:dyDescent="0.3">
      <c r="A316" s="4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AI316" s="67"/>
      <c r="AJ316" s="40"/>
    </row>
    <row r="317" spans="1:36" s="5" customFormat="1" x14ac:dyDescent="0.3">
      <c r="A317" s="4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AI317" s="67"/>
      <c r="AJ317" s="40"/>
    </row>
    <row r="318" spans="1:36" s="5" customFormat="1" x14ac:dyDescent="0.3">
      <c r="A318" s="4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AI318" s="67"/>
      <c r="AJ318" s="40"/>
    </row>
    <row r="319" spans="1:36" s="5" customFormat="1" x14ac:dyDescent="0.3">
      <c r="A319" s="4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AI319" s="67"/>
      <c r="AJ319" s="40"/>
    </row>
    <row r="320" spans="1:36" s="5" customFormat="1" x14ac:dyDescent="0.3">
      <c r="A320" s="4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AI320" s="67"/>
      <c r="AJ320" s="40"/>
    </row>
    <row r="321" spans="1:36" s="5" customFormat="1" x14ac:dyDescent="0.3">
      <c r="A321" s="4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AI321" s="67"/>
      <c r="AJ321" s="40"/>
    </row>
    <row r="322" spans="1:36" s="5" customFormat="1" x14ac:dyDescent="0.3">
      <c r="A322" s="4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AI322" s="67"/>
      <c r="AJ322" s="40"/>
    </row>
    <row r="323" spans="1:36" s="5" customFormat="1" x14ac:dyDescent="0.3">
      <c r="A323" s="4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AI323" s="67"/>
      <c r="AJ323" s="40"/>
    </row>
    <row r="324" spans="1:36" s="5" customFormat="1" x14ac:dyDescent="0.3">
      <c r="A324" s="4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AI324" s="67"/>
      <c r="AJ324" s="40"/>
    </row>
    <row r="325" spans="1:36" s="5" customFormat="1" x14ac:dyDescent="0.3">
      <c r="A325" s="4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AI325" s="67"/>
      <c r="AJ325" s="40"/>
    </row>
    <row r="326" spans="1:36" s="5" customFormat="1" x14ac:dyDescent="0.3">
      <c r="A326" s="4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AI326" s="67"/>
      <c r="AJ326" s="40"/>
    </row>
    <row r="327" spans="1:36" s="5" customFormat="1" x14ac:dyDescent="0.3">
      <c r="A327" s="4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AI327" s="67"/>
      <c r="AJ327" s="40"/>
    </row>
    <row r="328" spans="1:36" s="5" customFormat="1" x14ac:dyDescent="0.3">
      <c r="A328" s="4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AI328" s="67"/>
      <c r="AJ328" s="40"/>
    </row>
    <row r="329" spans="1:36" s="5" customFormat="1" x14ac:dyDescent="0.3">
      <c r="A329" s="4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AI329" s="67"/>
      <c r="AJ329" s="40"/>
    </row>
    <row r="330" spans="1:36" s="5" customFormat="1" x14ac:dyDescent="0.3">
      <c r="A330" s="4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AI330" s="67"/>
      <c r="AJ330" s="40"/>
    </row>
    <row r="331" spans="1:36" s="5" customFormat="1" x14ac:dyDescent="0.3">
      <c r="A331" s="4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AI331" s="67"/>
      <c r="AJ331" s="40"/>
    </row>
    <row r="332" spans="1:36" s="5" customFormat="1" x14ac:dyDescent="0.3">
      <c r="A332" s="4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AI332" s="67"/>
      <c r="AJ332" s="40"/>
    </row>
    <row r="333" spans="1:36" s="5" customFormat="1" x14ac:dyDescent="0.3">
      <c r="A333" s="4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AI333" s="67"/>
      <c r="AJ333" s="40"/>
    </row>
    <row r="334" spans="1:36" s="5" customFormat="1" x14ac:dyDescent="0.3">
      <c r="A334" s="4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AI334" s="67"/>
      <c r="AJ334" s="40"/>
    </row>
    <row r="335" spans="1:36" s="5" customFormat="1" x14ac:dyDescent="0.3">
      <c r="A335" s="4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AI335" s="67"/>
      <c r="AJ335" s="40"/>
    </row>
    <row r="336" spans="1:36" s="5" customFormat="1" x14ac:dyDescent="0.3">
      <c r="A336" s="4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AI336" s="67"/>
      <c r="AJ336" s="40"/>
    </row>
    <row r="337" spans="1:36" s="5" customFormat="1" x14ac:dyDescent="0.3">
      <c r="A337" s="4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AI337" s="67"/>
      <c r="AJ337" s="40"/>
    </row>
    <row r="338" spans="1:36" s="5" customFormat="1" x14ac:dyDescent="0.3">
      <c r="A338" s="4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AI338" s="67"/>
      <c r="AJ338" s="40"/>
    </row>
    <row r="339" spans="1:36" s="5" customFormat="1" x14ac:dyDescent="0.3">
      <c r="A339" s="4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AI339" s="67"/>
      <c r="AJ339" s="40"/>
    </row>
    <row r="340" spans="1:36" s="5" customFormat="1" x14ac:dyDescent="0.3">
      <c r="A340" s="4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AI340" s="67"/>
      <c r="AJ340" s="40"/>
    </row>
    <row r="341" spans="1:36" s="5" customFormat="1" x14ac:dyDescent="0.3">
      <c r="A341" s="4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AI341" s="67"/>
      <c r="AJ341" s="40"/>
    </row>
    <row r="342" spans="1:36" s="5" customFormat="1" x14ac:dyDescent="0.3">
      <c r="A342" s="4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AI342" s="67"/>
      <c r="AJ342" s="40"/>
    </row>
    <row r="343" spans="1:36" s="5" customFormat="1" x14ac:dyDescent="0.3">
      <c r="A343" s="4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AI343" s="67"/>
      <c r="AJ343" s="40"/>
    </row>
    <row r="344" spans="1:36" s="5" customFormat="1" x14ac:dyDescent="0.3">
      <c r="A344" s="4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AI344" s="67"/>
      <c r="AJ344" s="40"/>
    </row>
    <row r="345" spans="1:36" s="5" customFormat="1" x14ac:dyDescent="0.3">
      <c r="A345" s="4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AI345" s="67"/>
      <c r="AJ345" s="40"/>
    </row>
    <row r="346" spans="1:36" s="5" customFormat="1" x14ac:dyDescent="0.3">
      <c r="A346" s="4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AI346" s="67"/>
      <c r="AJ346" s="40"/>
    </row>
    <row r="347" spans="1:36" s="5" customFormat="1" x14ac:dyDescent="0.3">
      <c r="A347" s="4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AI347" s="67"/>
      <c r="AJ347" s="40"/>
    </row>
    <row r="348" spans="1:36" s="5" customFormat="1" x14ac:dyDescent="0.3">
      <c r="A348" s="4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AI348" s="67"/>
      <c r="AJ348" s="40"/>
    </row>
    <row r="349" spans="1:36" s="5" customFormat="1" x14ac:dyDescent="0.3">
      <c r="A349" s="4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AI349" s="67"/>
      <c r="AJ349" s="40"/>
    </row>
    <row r="350" spans="1:36" s="5" customFormat="1" x14ac:dyDescent="0.3">
      <c r="A350" s="4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AI350" s="67"/>
      <c r="AJ350" s="40"/>
    </row>
    <row r="351" spans="1:36" s="5" customFormat="1" x14ac:dyDescent="0.3">
      <c r="A351" s="4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AI351" s="67"/>
      <c r="AJ351" s="40"/>
    </row>
    <row r="352" spans="1:36" s="5" customFormat="1" x14ac:dyDescent="0.3">
      <c r="A352" s="4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AI352" s="67"/>
      <c r="AJ352" s="40"/>
    </row>
    <row r="353" spans="1:36" s="5" customFormat="1" x14ac:dyDescent="0.3">
      <c r="A353" s="4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AI353" s="67"/>
      <c r="AJ353" s="40"/>
    </row>
    <row r="354" spans="1:36" s="5" customFormat="1" x14ac:dyDescent="0.3">
      <c r="A354" s="4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AI354" s="67"/>
      <c r="AJ354" s="40"/>
    </row>
    <row r="355" spans="1:36" s="5" customFormat="1" x14ac:dyDescent="0.3">
      <c r="A355" s="4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AI355" s="67"/>
      <c r="AJ355" s="40"/>
    </row>
    <row r="356" spans="1:36" s="5" customFormat="1" x14ac:dyDescent="0.3">
      <c r="A356" s="4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AI356" s="67"/>
      <c r="AJ356" s="40"/>
    </row>
    <row r="357" spans="1:36" s="5" customFormat="1" x14ac:dyDescent="0.3">
      <c r="A357" s="4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AI357" s="67"/>
      <c r="AJ357" s="40"/>
    </row>
    <row r="358" spans="1:36" s="5" customFormat="1" x14ac:dyDescent="0.3">
      <c r="A358" s="4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AI358" s="67"/>
      <c r="AJ358" s="40"/>
    </row>
    <row r="359" spans="1:36" s="5" customFormat="1" x14ac:dyDescent="0.3">
      <c r="A359" s="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AI359" s="67"/>
      <c r="AJ359" s="40"/>
    </row>
    <row r="360" spans="1:36" s="5" customFormat="1" x14ac:dyDescent="0.3">
      <c r="A360" s="4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AI360" s="67"/>
      <c r="AJ360" s="40"/>
    </row>
    <row r="361" spans="1:36" s="5" customFormat="1" x14ac:dyDescent="0.3">
      <c r="A361" s="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AI361" s="67"/>
      <c r="AJ361" s="40"/>
    </row>
    <row r="362" spans="1:36" s="5" customFormat="1" x14ac:dyDescent="0.3">
      <c r="A362" s="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AI362" s="67"/>
      <c r="AJ362" s="40"/>
    </row>
    <row r="363" spans="1:36" s="5" customFormat="1" x14ac:dyDescent="0.3">
      <c r="A363" s="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AI363" s="67"/>
      <c r="AJ363" s="40"/>
    </row>
    <row r="364" spans="1:36" s="5" customFormat="1" x14ac:dyDescent="0.3">
      <c r="A364" s="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AI364" s="67"/>
      <c r="AJ364" s="40"/>
    </row>
    <row r="365" spans="1:36" s="5" customFormat="1" x14ac:dyDescent="0.3">
      <c r="A365" s="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AI365" s="67"/>
      <c r="AJ365" s="40"/>
    </row>
    <row r="366" spans="1:36" s="5" customFormat="1" x14ac:dyDescent="0.3">
      <c r="A366" s="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AI366" s="67"/>
      <c r="AJ366" s="40"/>
    </row>
    <row r="367" spans="1:36" s="5" customFormat="1" x14ac:dyDescent="0.3">
      <c r="A367" s="4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AI367" s="67"/>
      <c r="AJ367" s="40"/>
    </row>
    <row r="368" spans="1:36" s="5" customFormat="1" x14ac:dyDescent="0.3">
      <c r="A368" s="4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AI368" s="67"/>
      <c r="AJ368" s="40"/>
    </row>
    <row r="369" spans="1:36" s="5" customFormat="1" x14ac:dyDescent="0.3">
      <c r="A369" s="4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AI369" s="67"/>
      <c r="AJ369" s="40"/>
    </row>
    <row r="370" spans="1:36" s="5" customFormat="1" x14ac:dyDescent="0.3">
      <c r="A370" s="4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AI370" s="67"/>
      <c r="AJ370" s="40"/>
    </row>
    <row r="371" spans="1:36" s="5" customFormat="1" x14ac:dyDescent="0.3">
      <c r="A371" s="4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AI371" s="67"/>
      <c r="AJ371" s="40"/>
    </row>
    <row r="372" spans="1:36" s="5" customFormat="1" x14ac:dyDescent="0.3">
      <c r="A372" s="4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AI372" s="67"/>
      <c r="AJ372" s="40"/>
    </row>
    <row r="373" spans="1:36" s="5" customFormat="1" x14ac:dyDescent="0.3">
      <c r="A373" s="4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AI373" s="67"/>
      <c r="AJ373" s="40"/>
    </row>
    <row r="374" spans="1:36" s="5" customFormat="1" x14ac:dyDescent="0.3">
      <c r="A374" s="4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AI374" s="67"/>
      <c r="AJ374" s="40"/>
    </row>
    <row r="375" spans="1:36" s="5" customFormat="1" x14ac:dyDescent="0.3">
      <c r="A375" s="4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AI375" s="67"/>
      <c r="AJ375" s="40"/>
    </row>
    <row r="376" spans="1:36" s="5" customFormat="1" x14ac:dyDescent="0.3">
      <c r="A376" s="4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AI376" s="67"/>
      <c r="AJ376" s="40"/>
    </row>
    <row r="377" spans="1:36" s="5" customFormat="1" x14ac:dyDescent="0.3">
      <c r="A377" s="4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AI377" s="67"/>
      <c r="AJ377" s="40"/>
    </row>
    <row r="378" spans="1:36" s="5" customFormat="1" x14ac:dyDescent="0.3">
      <c r="A378" s="4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AI378" s="67"/>
      <c r="AJ378" s="40"/>
    </row>
    <row r="379" spans="1:36" s="5" customFormat="1" x14ac:dyDescent="0.3">
      <c r="A379" s="4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AI379" s="67"/>
      <c r="AJ379" s="40"/>
    </row>
    <row r="380" spans="1:36" s="5" customFormat="1" x14ac:dyDescent="0.3">
      <c r="A380" s="4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AI380" s="67"/>
      <c r="AJ380" s="40"/>
    </row>
    <row r="381" spans="1:36" s="5" customFormat="1" x14ac:dyDescent="0.3">
      <c r="A381" s="4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AI381" s="67"/>
      <c r="AJ381" s="40"/>
    </row>
    <row r="382" spans="1:36" s="5" customFormat="1" x14ac:dyDescent="0.3">
      <c r="A382" s="4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AI382" s="67"/>
      <c r="AJ382" s="40"/>
    </row>
    <row r="383" spans="1:36" s="5" customFormat="1" x14ac:dyDescent="0.3">
      <c r="A383" s="4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AI383" s="67"/>
      <c r="AJ383" s="40"/>
    </row>
    <row r="384" spans="1:36" s="5" customFormat="1" x14ac:dyDescent="0.3">
      <c r="A384" s="4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AI384" s="67"/>
      <c r="AJ384" s="40"/>
    </row>
    <row r="385" spans="1:36" s="5" customFormat="1" x14ac:dyDescent="0.3">
      <c r="A385" s="4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AI385" s="67"/>
      <c r="AJ385" s="40"/>
    </row>
    <row r="386" spans="1:36" s="5" customFormat="1" x14ac:dyDescent="0.3">
      <c r="A386" s="4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AI386" s="67"/>
      <c r="AJ386" s="40"/>
    </row>
    <row r="387" spans="1:36" s="5" customFormat="1" x14ac:dyDescent="0.3">
      <c r="A387" s="4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AI387" s="67"/>
      <c r="AJ387" s="40"/>
    </row>
    <row r="388" spans="1:36" s="5" customFormat="1" x14ac:dyDescent="0.3">
      <c r="A388" s="4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AI388" s="67"/>
      <c r="AJ388" s="40"/>
    </row>
    <row r="389" spans="1:36" s="5" customFormat="1" x14ac:dyDescent="0.3">
      <c r="A389" s="4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AI389" s="67"/>
      <c r="AJ389" s="40"/>
    </row>
    <row r="390" spans="1:36" s="5" customFormat="1" x14ac:dyDescent="0.3">
      <c r="A390" s="4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AI390" s="67"/>
      <c r="AJ390" s="40"/>
    </row>
    <row r="391" spans="1:36" s="5" customFormat="1" x14ac:dyDescent="0.3">
      <c r="A391" s="4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AI391" s="67"/>
      <c r="AJ391" s="40"/>
    </row>
    <row r="392" spans="1:36" s="5" customFormat="1" x14ac:dyDescent="0.3">
      <c r="A392" s="4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AI392" s="67"/>
      <c r="AJ392" s="40"/>
    </row>
    <row r="393" spans="1:36" s="5" customFormat="1" x14ac:dyDescent="0.3">
      <c r="A393" s="4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AI393" s="67"/>
      <c r="AJ393" s="40"/>
    </row>
    <row r="394" spans="1:36" s="5" customFormat="1" x14ac:dyDescent="0.3">
      <c r="A394" s="4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AI394" s="67"/>
      <c r="AJ394" s="40"/>
    </row>
    <row r="395" spans="1:36" s="5" customFormat="1" x14ac:dyDescent="0.3">
      <c r="A395" s="4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AI395" s="67"/>
      <c r="AJ395" s="40"/>
    </row>
    <row r="396" spans="1:36" s="5" customFormat="1" x14ac:dyDescent="0.3">
      <c r="A396" s="4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AI396" s="67"/>
      <c r="AJ396" s="40"/>
    </row>
    <row r="397" spans="1:36" s="5" customFormat="1" x14ac:dyDescent="0.3">
      <c r="A397" s="4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AI397" s="67"/>
      <c r="AJ397" s="40"/>
    </row>
    <row r="398" spans="1:36" s="5" customFormat="1" x14ac:dyDescent="0.3">
      <c r="A398" s="4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AI398" s="67"/>
      <c r="AJ398" s="40"/>
    </row>
    <row r="399" spans="1:36" s="5" customFormat="1" x14ac:dyDescent="0.3">
      <c r="A399" s="4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AI399" s="67"/>
      <c r="AJ399" s="40"/>
    </row>
    <row r="400" spans="1:36" s="5" customFormat="1" x14ac:dyDescent="0.3">
      <c r="A400" s="4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AI400" s="67"/>
      <c r="AJ400" s="40"/>
    </row>
    <row r="401" spans="1:36" s="5" customFormat="1" x14ac:dyDescent="0.3">
      <c r="A401" s="4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AI401" s="67"/>
      <c r="AJ401" s="40"/>
    </row>
    <row r="402" spans="1:36" s="5" customFormat="1" x14ac:dyDescent="0.3">
      <c r="A402" s="4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AI402" s="67"/>
      <c r="AJ402" s="40"/>
    </row>
    <row r="403" spans="1:36" s="5" customFormat="1" x14ac:dyDescent="0.3">
      <c r="A403" s="4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AI403" s="67"/>
      <c r="AJ403" s="40"/>
    </row>
    <row r="404" spans="1:36" s="5" customFormat="1" x14ac:dyDescent="0.3">
      <c r="A404" s="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AI404" s="67"/>
      <c r="AJ404" s="40"/>
    </row>
    <row r="405" spans="1:36" s="5" customFormat="1" x14ac:dyDescent="0.3">
      <c r="A405" s="4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AI405" s="67"/>
      <c r="AJ405" s="40"/>
    </row>
    <row r="406" spans="1:36" s="5" customFormat="1" x14ac:dyDescent="0.3">
      <c r="A406" s="4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AI406" s="67"/>
      <c r="AJ406" s="40"/>
    </row>
    <row r="407" spans="1:36" s="5" customFormat="1" x14ac:dyDescent="0.3">
      <c r="A407" s="4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AI407" s="67"/>
      <c r="AJ407" s="40"/>
    </row>
    <row r="408" spans="1:36" s="5" customFormat="1" x14ac:dyDescent="0.3">
      <c r="A408" s="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AI408" s="67"/>
      <c r="AJ408" s="40"/>
    </row>
    <row r="409" spans="1:36" s="5" customFormat="1" x14ac:dyDescent="0.3">
      <c r="A409" s="4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AI409" s="67"/>
      <c r="AJ409" s="40"/>
    </row>
    <row r="410" spans="1:36" s="5" customFormat="1" x14ac:dyDescent="0.3">
      <c r="A410" s="4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AI410" s="67"/>
      <c r="AJ410" s="40"/>
    </row>
    <row r="411" spans="1:36" s="5" customFormat="1" x14ac:dyDescent="0.3">
      <c r="A411" s="4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AI411" s="67"/>
      <c r="AJ411" s="40"/>
    </row>
    <row r="412" spans="1:36" s="5" customFormat="1" x14ac:dyDescent="0.3">
      <c r="A412" s="4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AI412" s="67"/>
      <c r="AJ412" s="40"/>
    </row>
    <row r="413" spans="1:36" s="5" customFormat="1" x14ac:dyDescent="0.3">
      <c r="A413" s="4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AI413" s="67"/>
      <c r="AJ413" s="40"/>
    </row>
    <row r="414" spans="1:36" s="5" customFormat="1" x14ac:dyDescent="0.3">
      <c r="A414" s="4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AI414" s="67"/>
      <c r="AJ414" s="40"/>
    </row>
    <row r="415" spans="1:36" s="5" customFormat="1" x14ac:dyDescent="0.3">
      <c r="A415" s="4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AI415" s="67"/>
      <c r="AJ415" s="40"/>
    </row>
    <row r="416" spans="1:36" s="5" customFormat="1" x14ac:dyDescent="0.3">
      <c r="A416" s="4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AI416" s="67"/>
      <c r="AJ416" s="40"/>
    </row>
    <row r="417" spans="1:36" s="5" customFormat="1" x14ac:dyDescent="0.3">
      <c r="A417" s="4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AI417" s="67"/>
      <c r="AJ417" s="40"/>
    </row>
    <row r="418" spans="1:36" s="5" customFormat="1" x14ac:dyDescent="0.3">
      <c r="A418" s="4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AI418" s="67"/>
      <c r="AJ418" s="40"/>
    </row>
    <row r="419" spans="1:36" s="5" customFormat="1" x14ac:dyDescent="0.3">
      <c r="A419" s="4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AI419" s="67"/>
      <c r="AJ419" s="40"/>
    </row>
    <row r="420" spans="1:36" s="5" customFormat="1" x14ac:dyDescent="0.3">
      <c r="A420" s="4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AI420" s="67"/>
      <c r="AJ420" s="40"/>
    </row>
    <row r="421" spans="1:36" s="5" customFormat="1" x14ac:dyDescent="0.3">
      <c r="A421" s="4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AI421" s="67"/>
      <c r="AJ421" s="40"/>
    </row>
    <row r="422" spans="1:36" s="5" customFormat="1" x14ac:dyDescent="0.3">
      <c r="A422" s="4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AI422" s="67"/>
      <c r="AJ422" s="40"/>
    </row>
    <row r="423" spans="1:36" s="5" customFormat="1" x14ac:dyDescent="0.3">
      <c r="A423" s="4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AI423" s="67"/>
      <c r="AJ423" s="40"/>
    </row>
    <row r="424" spans="1:36" s="5" customFormat="1" x14ac:dyDescent="0.3">
      <c r="A424" s="4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AI424" s="67"/>
      <c r="AJ424" s="40"/>
    </row>
    <row r="425" spans="1:36" s="5" customFormat="1" x14ac:dyDescent="0.3">
      <c r="A425" s="4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AI425" s="67"/>
      <c r="AJ425" s="40"/>
    </row>
    <row r="426" spans="1:36" s="5" customFormat="1" x14ac:dyDescent="0.3">
      <c r="A426" s="4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AI426" s="67"/>
      <c r="AJ426" s="40"/>
    </row>
    <row r="427" spans="1:36" s="5" customFormat="1" x14ac:dyDescent="0.3">
      <c r="A427" s="4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AI427" s="67"/>
      <c r="AJ427" s="40"/>
    </row>
    <row r="428" spans="1:36" s="5" customFormat="1" x14ac:dyDescent="0.3">
      <c r="A428" s="4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AI428" s="67"/>
      <c r="AJ428" s="40"/>
    </row>
    <row r="429" spans="1:36" s="5" customFormat="1" x14ac:dyDescent="0.3">
      <c r="A429" s="4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AI429" s="67"/>
      <c r="AJ429" s="40"/>
    </row>
    <row r="430" spans="1:36" s="5" customFormat="1" x14ac:dyDescent="0.3">
      <c r="A430" s="4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AI430" s="67"/>
      <c r="AJ430" s="40"/>
    </row>
    <row r="431" spans="1:36" s="5" customFormat="1" x14ac:dyDescent="0.3">
      <c r="A431" s="4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AI431" s="67"/>
      <c r="AJ431" s="40"/>
    </row>
    <row r="432" spans="1:36" s="5" customFormat="1" ht="12.75" customHeight="1" x14ac:dyDescent="0.3">
      <c r="A432" s="4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AI432" s="67"/>
      <c r="AJ432" s="40"/>
    </row>
    <row r="433" spans="1:36" s="5" customFormat="1" x14ac:dyDescent="0.3">
      <c r="A433" s="4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AI433" s="67"/>
      <c r="AJ433" s="40"/>
    </row>
    <row r="434" spans="1:36" s="5" customFormat="1" x14ac:dyDescent="0.3">
      <c r="A434" s="4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AI434" s="67"/>
      <c r="AJ434" s="40"/>
    </row>
    <row r="435" spans="1:36" s="5" customFormat="1" x14ac:dyDescent="0.3">
      <c r="A435" s="4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AI435" s="67"/>
      <c r="AJ435" s="40"/>
    </row>
    <row r="436" spans="1:36" s="5" customFormat="1" x14ac:dyDescent="0.3">
      <c r="A436" s="4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AI436" s="67"/>
      <c r="AJ436" s="40"/>
    </row>
    <row r="437" spans="1:36" s="5" customFormat="1" x14ac:dyDescent="0.3">
      <c r="A437" s="4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AI437" s="67"/>
      <c r="AJ437" s="40"/>
    </row>
    <row r="438" spans="1:36" s="5" customFormat="1" x14ac:dyDescent="0.3">
      <c r="A438" s="4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AI438" s="67"/>
      <c r="AJ438" s="40"/>
    </row>
    <row r="439" spans="1:36" s="5" customFormat="1" x14ac:dyDescent="0.3">
      <c r="A439" s="4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AI439" s="67"/>
      <c r="AJ439" s="40"/>
    </row>
    <row r="440" spans="1:36" s="5" customFormat="1" x14ac:dyDescent="0.3">
      <c r="A440" s="4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AI440" s="67"/>
      <c r="AJ440" s="40"/>
    </row>
    <row r="441" spans="1:36" s="5" customFormat="1" x14ac:dyDescent="0.3">
      <c r="A441" s="4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AI441" s="67"/>
      <c r="AJ441" s="40"/>
    </row>
    <row r="442" spans="1:36" s="5" customFormat="1" x14ac:dyDescent="0.3">
      <c r="A442" s="4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AI442" s="67"/>
      <c r="AJ442" s="40"/>
    </row>
    <row r="443" spans="1:36" s="5" customFormat="1" x14ac:dyDescent="0.3">
      <c r="A443" s="4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AI443" s="67"/>
      <c r="AJ443" s="40"/>
    </row>
    <row r="444" spans="1:36" s="5" customFormat="1" x14ac:dyDescent="0.3">
      <c r="A444" s="4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AI444" s="67"/>
      <c r="AJ444" s="40"/>
    </row>
    <row r="445" spans="1:36" s="5" customFormat="1" x14ac:dyDescent="0.3">
      <c r="A445" s="4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AI445" s="67"/>
      <c r="AJ445" s="40"/>
    </row>
    <row r="446" spans="1:36" s="5" customFormat="1" x14ac:dyDescent="0.3">
      <c r="A446" s="4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AI446" s="67"/>
      <c r="AJ446" s="40"/>
    </row>
    <row r="447" spans="1:36" s="5" customFormat="1" x14ac:dyDescent="0.3">
      <c r="A447" s="4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AI447" s="67"/>
      <c r="AJ447" s="40"/>
    </row>
    <row r="448" spans="1:36" s="5" customFormat="1" x14ac:dyDescent="0.3">
      <c r="A448" s="4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AI448" s="67"/>
      <c r="AJ448" s="40"/>
    </row>
  </sheetData>
  <mergeCells count="12">
    <mergeCell ref="C1:E1"/>
    <mergeCell ref="I1:K1"/>
    <mergeCell ref="U1:W1"/>
    <mergeCell ref="AF2:AG2"/>
    <mergeCell ref="AD2:AE2"/>
    <mergeCell ref="AB2:AC2"/>
    <mergeCell ref="Z2:AA2"/>
    <mergeCell ref="Z1:AH1"/>
    <mergeCell ref="L1:N1"/>
    <mergeCell ref="R1:T1"/>
    <mergeCell ref="O1:Q1"/>
    <mergeCell ref="F1:H1"/>
  </mergeCells>
  <pageMargins left="0.75" right="0.75" top="0.23" bottom="0.49" header="0.23" footer="0.5"/>
  <pageSetup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Population</vt:lpstr>
      <vt:lpstr>Population!Print_Titles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Majale</dc:creator>
  <cp:keywords/>
  <dc:description/>
  <cp:lastModifiedBy>Michiel</cp:lastModifiedBy>
  <cp:revision/>
  <dcterms:created xsi:type="dcterms:W3CDTF">2021-06-15T08:54:50Z</dcterms:created>
  <dcterms:modified xsi:type="dcterms:W3CDTF">2023-11-04T05:56:48Z</dcterms:modified>
  <cp:category/>
  <cp:contentStatus/>
</cp:coreProperties>
</file>