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defaultThemeVersion="124226"/>
  <mc:AlternateContent xmlns:mc="http://schemas.openxmlformats.org/markup-compatibility/2006">
    <mc:Choice Requires="x15">
      <x15ac:absPath xmlns:x15ac="http://schemas.microsoft.com/office/spreadsheetml/2010/11/ac" url="/Users/chaonengquan/Desktop/"/>
    </mc:Choice>
  </mc:AlternateContent>
  <xr:revisionPtr revIDLastSave="0" documentId="13_ncr:1_{719A3044-E21D-FC4B-A898-B16F1080AAC4}" xr6:coauthVersionLast="45" xr6:coauthVersionMax="45" xr10:uidLastSave="{00000000-0000-0000-0000-000000000000}"/>
  <bookViews>
    <workbookView xWindow="0" yWindow="460" windowWidth="28800" windowHeight="175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3" i="1" l="1"/>
  <c r="G44" i="1"/>
  <c r="G45" i="1"/>
  <c r="G47" i="1"/>
  <c r="G48" i="1"/>
  <c r="G49" i="1"/>
  <c r="G50" i="1"/>
  <c r="G52" i="1"/>
  <c r="G53" i="1"/>
  <c r="G54" i="1"/>
  <c r="G55" i="1"/>
  <c r="G57" i="1"/>
  <c r="G58" i="1"/>
  <c r="G59" i="1"/>
  <c r="G60" i="1"/>
  <c r="G42" i="1"/>
  <c r="C43" i="1"/>
  <c r="C44" i="1"/>
  <c r="C45" i="1"/>
  <c r="C47" i="1"/>
  <c r="C48" i="1"/>
  <c r="C49" i="1"/>
  <c r="C50" i="1"/>
  <c r="C52" i="1"/>
  <c r="C53" i="1"/>
  <c r="C54" i="1"/>
  <c r="C55" i="1"/>
  <c r="C57" i="1"/>
  <c r="C58" i="1"/>
  <c r="C59" i="1"/>
  <c r="C60" i="1"/>
  <c r="C42" i="1"/>
  <c r="F43" i="1"/>
  <c r="F44" i="1"/>
  <c r="F45" i="1"/>
  <c r="F47" i="1"/>
  <c r="F48" i="1"/>
  <c r="F49" i="1"/>
  <c r="F50" i="1"/>
  <c r="F52" i="1"/>
  <c r="F53" i="1"/>
  <c r="F54" i="1"/>
  <c r="F55" i="1"/>
  <c r="F57" i="1"/>
  <c r="F58" i="1"/>
  <c r="F59" i="1"/>
  <c r="F60" i="1"/>
  <c r="F42" i="1"/>
  <c r="N60" i="1"/>
  <c r="L60" i="1"/>
  <c r="M60" i="1" s="1"/>
  <c r="K60" i="1"/>
  <c r="E60" i="1"/>
  <c r="N59" i="1"/>
  <c r="L59" i="1"/>
  <c r="M59" i="1" s="1"/>
  <c r="K59" i="1"/>
  <c r="E59" i="1"/>
  <c r="N58" i="1"/>
  <c r="L58" i="1"/>
  <c r="M58" i="1" s="1"/>
  <c r="K58" i="1"/>
  <c r="E58" i="1"/>
  <c r="N57" i="1"/>
  <c r="L57" i="1"/>
  <c r="M57" i="1" s="1"/>
  <c r="K57" i="1"/>
  <c r="E57" i="1"/>
  <c r="N55" i="1"/>
  <c r="L55" i="1"/>
  <c r="M55" i="1" s="1"/>
  <c r="K55" i="1"/>
  <c r="E55" i="1"/>
  <c r="N54" i="1"/>
  <c r="L54" i="1"/>
  <c r="M54" i="1" s="1"/>
  <c r="K54" i="1"/>
  <c r="E54" i="1"/>
  <c r="D54" i="1"/>
  <c r="N53" i="1"/>
  <c r="L53" i="1"/>
  <c r="M53" i="1" s="1"/>
  <c r="K53" i="1"/>
  <c r="E53" i="1"/>
  <c r="N52" i="1"/>
  <c r="L52" i="1"/>
  <c r="M52" i="1" s="1"/>
  <c r="K52" i="1"/>
  <c r="E52" i="1"/>
  <c r="N50" i="1"/>
  <c r="L50" i="1"/>
  <c r="M50" i="1" s="1"/>
  <c r="K50" i="1"/>
  <c r="E50" i="1"/>
  <c r="N49" i="1"/>
  <c r="L49" i="1"/>
  <c r="M49" i="1" s="1"/>
  <c r="K49" i="1"/>
  <c r="E49" i="1"/>
  <c r="D49" i="1"/>
  <c r="N48" i="1"/>
  <c r="L48" i="1"/>
  <c r="M48" i="1" s="1"/>
  <c r="K48" i="1"/>
  <c r="E48" i="1"/>
  <c r="N47" i="1"/>
  <c r="L47" i="1"/>
  <c r="M47" i="1" s="1"/>
  <c r="K47" i="1"/>
  <c r="E47" i="1"/>
  <c r="N45" i="1"/>
  <c r="L45" i="1"/>
  <c r="M45" i="1" s="1"/>
  <c r="K45" i="1"/>
  <c r="E45" i="1"/>
  <c r="N44" i="1"/>
  <c r="L44" i="1"/>
  <c r="M44" i="1" s="1"/>
  <c r="K44" i="1"/>
  <c r="E44" i="1"/>
  <c r="D44" i="1"/>
  <c r="N43" i="1"/>
  <c r="L43" i="1"/>
  <c r="M43" i="1" s="1"/>
  <c r="K43" i="1"/>
  <c r="E43" i="1"/>
  <c r="N42" i="1"/>
  <c r="L42" i="1"/>
  <c r="M42" i="1" s="1"/>
  <c r="K42" i="1"/>
  <c r="E42" i="1"/>
  <c r="F15" i="1"/>
  <c r="C15" i="1" s="1"/>
  <c r="C16" i="1"/>
  <c r="C17" i="1"/>
  <c r="C18" i="1"/>
  <c r="C21" i="1"/>
  <c r="C22" i="1"/>
  <c r="C23" i="1"/>
  <c r="C25" i="1"/>
  <c r="C26" i="1"/>
  <c r="C27" i="1"/>
  <c r="C28" i="1"/>
  <c r="C30" i="1"/>
  <c r="C31" i="1"/>
  <c r="C32" i="1"/>
  <c r="C33" i="1"/>
  <c r="F17" i="1"/>
  <c r="F16" i="1"/>
  <c r="F30" i="1"/>
  <c r="E16" i="1"/>
  <c r="E17" i="1"/>
  <c r="E18" i="1"/>
  <c r="F18" i="1" s="1"/>
  <c r="E20" i="1"/>
  <c r="F20" i="1" s="1"/>
  <c r="C20" i="1" s="1"/>
  <c r="E21" i="1"/>
  <c r="F21" i="1" s="1"/>
  <c r="E22" i="1"/>
  <c r="F22" i="1" s="1"/>
  <c r="E23" i="1"/>
  <c r="F23" i="1" s="1"/>
  <c r="E25" i="1"/>
  <c r="F25" i="1" s="1"/>
  <c r="E26" i="1"/>
  <c r="F26" i="1" s="1"/>
  <c r="E27" i="1"/>
  <c r="F27" i="1" s="1"/>
  <c r="E28" i="1"/>
  <c r="F28" i="1" s="1"/>
  <c r="E30" i="1"/>
  <c r="E31" i="1"/>
  <c r="F31" i="1" s="1"/>
  <c r="E32" i="1"/>
  <c r="F32" i="1" s="1"/>
  <c r="E33" i="1"/>
  <c r="F33" i="1" s="1"/>
  <c r="E15" i="1"/>
  <c r="D55" i="1" l="1"/>
  <c r="D50" i="1"/>
  <c r="D45" i="1"/>
  <c r="D42" i="1"/>
  <c r="D47" i="1"/>
  <c r="D52" i="1"/>
  <c r="D57" i="1"/>
  <c r="D43" i="1"/>
  <c r="D48" i="1"/>
  <c r="D53" i="1"/>
  <c r="D58" i="1"/>
  <c r="D59" i="1"/>
  <c r="D60" i="1"/>
  <c r="K16" i="1"/>
  <c r="K17" i="1"/>
  <c r="K18" i="1"/>
  <c r="K20" i="1"/>
  <c r="K21" i="1"/>
  <c r="K22" i="1"/>
  <c r="K23" i="1"/>
  <c r="K25" i="1"/>
  <c r="K26" i="1"/>
  <c r="K27" i="1"/>
  <c r="K28" i="1"/>
  <c r="K30" i="1"/>
  <c r="K31" i="1"/>
  <c r="K32" i="1"/>
  <c r="K33" i="1"/>
  <c r="K15" i="1"/>
  <c r="L16" i="1"/>
  <c r="L17" i="1"/>
  <c r="L18" i="1"/>
  <c r="L20" i="1"/>
  <c r="L21" i="1"/>
  <c r="L22" i="1"/>
  <c r="L23" i="1"/>
  <c r="L25" i="1"/>
  <c r="L26" i="1"/>
  <c r="L27" i="1"/>
  <c r="L28" i="1"/>
  <c r="L30" i="1"/>
  <c r="L31" i="1"/>
  <c r="L32" i="1"/>
  <c r="L33" i="1"/>
  <c r="L15" i="1"/>
  <c r="N16" i="1"/>
  <c r="N17" i="1"/>
  <c r="N18" i="1"/>
  <c r="N20" i="1"/>
  <c r="N21" i="1"/>
  <c r="N22" i="1"/>
  <c r="N23" i="1"/>
  <c r="N25" i="1"/>
  <c r="N26" i="1"/>
  <c r="N27" i="1"/>
  <c r="N28" i="1"/>
  <c r="N30" i="1"/>
  <c r="N31" i="1"/>
  <c r="N32" i="1"/>
  <c r="N33" i="1"/>
  <c r="N15" i="1"/>
  <c r="D28" i="1" l="1"/>
  <c r="M28" i="1"/>
  <c r="D18" i="1"/>
  <c r="M18" i="1"/>
  <c r="D33" i="1"/>
  <c r="M33" i="1"/>
  <c r="D23" i="1"/>
  <c r="M23" i="1"/>
  <c r="D32" i="1"/>
  <c r="M32" i="1"/>
  <c r="D27" i="1"/>
  <c r="M27" i="1"/>
  <c r="M22" i="1"/>
  <c r="D22" i="1"/>
  <c r="M17" i="1"/>
  <c r="D17" i="1"/>
  <c r="M31" i="1"/>
  <c r="D31" i="1"/>
  <c r="M16" i="1"/>
  <c r="D16" i="1"/>
  <c r="M26" i="1"/>
  <c r="D26" i="1"/>
  <c r="M21" i="1"/>
  <c r="D21" i="1"/>
  <c r="D15" i="1"/>
  <c r="M15" i="1"/>
  <c r="M30" i="1"/>
  <c r="D30" i="1"/>
  <c r="D25" i="1"/>
  <c r="M25" i="1"/>
  <c r="D20" i="1"/>
  <c r="M20" i="1"/>
</calcChain>
</file>

<file path=xl/sharedStrings.xml><?xml version="1.0" encoding="utf-8"?>
<sst xmlns="http://schemas.openxmlformats.org/spreadsheetml/2006/main" count="57" uniqueCount="36">
  <si>
    <t>MeARM Inverse Kinematics Worksheet</t>
  </si>
  <si>
    <t>Left Angle Requested</t>
  </si>
  <si>
    <t>Side C</t>
  </si>
  <si>
    <t>Y</t>
  </si>
  <si>
    <t>W</t>
  </si>
  <si>
    <t>Right Angle Requested</t>
  </si>
  <si>
    <t>K</t>
  </si>
  <si>
    <t>B</t>
  </si>
  <si>
    <t>X</t>
  </si>
  <si>
    <t>Delta (req-meas)</t>
  </si>
  <si>
    <t>Equation</t>
  </si>
  <si>
    <t>You need to figure this out</t>
  </si>
  <si>
    <t>Left Angle Measured ( C )</t>
  </si>
  <si>
    <t>Right Angle Measured (B+K)</t>
  </si>
  <si>
    <t>Note: The example left/right angles to request for calibration listed on this sheet are examples only.  Your arm may require different angles, which should always be in the middle of the arm's range of motion (i.e. not at extreme values).  4 values 15 degrees seems to work well.</t>
  </si>
  <si>
    <t>R</t>
  </si>
  <si>
    <t>Z</t>
  </si>
  <si>
    <t>Supplied</t>
  </si>
  <si>
    <t>Measured</t>
  </si>
  <si>
    <t>Calculated</t>
  </si>
  <si>
    <t>Notes</t>
  </si>
  <si>
    <t>Left Angle To Request (ATR)
 to move to Left Measured</t>
  </si>
  <si>
    <t>Right Angle To Request (ATR)
 to move to Right Measured</t>
  </si>
  <si>
    <t xml:space="preserve">Procedure: </t>
  </si>
  <si>
    <t xml:space="preserve">2. Using a protractor, measure the actual angles given for each (green columns). </t>
  </si>
  <si>
    <t>3. Repeat steps 1+2 until all rows have been measured.</t>
  </si>
  <si>
    <t>4. Calculate all columns using various trigonometry rules (purple columns)</t>
  </si>
  <si>
    <t>6. Now you know how you need to modify angles W and K+B to get the actual angle that you want.  Implement this in your code that moves to a specific R and Z.</t>
  </si>
  <si>
    <t xml:space="preserve">Note: The assembled MeArms are not perfectly accurate, and will have a small amount of wiggle room (~millimeters). </t>
  </si>
  <si>
    <t>?</t>
  </si>
  <si>
    <t>Figure Out This Equation</t>
  </si>
  <si>
    <t>1. For a given row, use Arduino code to move the Left and Right servos to the requested angles.</t>
  </si>
  <si>
    <t>5. Figure out the equation for what angle you need to ask the servo to move to, for it to move to the *measured* location. (Hint: this should require only simple arithmetic, i.e. addition/subtraction)</t>
  </si>
  <si>
    <t>Left Angle Measured ( W )</t>
  </si>
  <si>
    <t>C</t>
  </si>
  <si>
    <t>Left Angle To Request (ATR)
 to move to Left Requested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</si>
</sst>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rgb="FFFF000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2" borderId="0" xfId="0" applyFill="1"/>
    <xf numFmtId="0" fontId="1" fillId="0" borderId="0" xfId="0" applyFont="1"/>
    <xf numFmtId="0" fontId="0" fillId="3" borderId="0" xfId="0" applyFill="1"/>
    <xf numFmtId="0" fontId="0" fillId="4" borderId="0" xfId="0" applyFill="1"/>
    <xf numFmtId="0" fontId="0" fillId="5" borderId="0" xfId="0" applyFill="1"/>
    <xf numFmtId="0" fontId="0" fillId="6" borderId="0" xfId="0" applyFill="1"/>
    <xf numFmtId="0" fontId="0" fillId="6" borderId="0" xfId="0" applyFill="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0" borderId="1" xfId="0" applyFont="1" applyBorder="1" applyAlignment="1">
      <alignment horizontal="center"/>
    </xf>
    <xf numFmtId="0" fontId="1" fillId="6" borderId="0" xfId="0" applyFont="1" applyFill="1" applyAlignment="1">
      <alignment horizontal="center"/>
    </xf>
    <xf numFmtId="0" fontId="2" fillId="6" borderId="0" xfId="0" applyFont="1" applyFill="1" applyAlignment="1">
      <alignment horizontal="center"/>
    </xf>
    <xf numFmtId="0" fontId="1" fillId="2" borderId="0" xfId="0" applyFont="1" applyFill="1"/>
    <xf numFmtId="0" fontId="1" fillId="5" borderId="1" xfId="0" applyFont="1" applyFill="1" applyBorder="1" applyAlignment="1">
      <alignment horizontal="center" wrapText="1"/>
    </xf>
    <xf numFmtId="0" fontId="0" fillId="5"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0"/>
  <sheetViews>
    <sheetView tabSelected="1" topLeftCell="A40" zoomScale="180" zoomScaleNormal="116" workbookViewId="0">
      <selection activeCell="H61" sqref="H61"/>
    </sheetView>
  </sheetViews>
  <sheetFormatPr baseColWidth="10" defaultColWidth="8.83203125" defaultRowHeight="15" x14ac:dyDescent="0.2"/>
  <cols>
    <col min="1" max="1" width="23.6640625" customWidth="1"/>
    <col min="2" max="2" width="25.5" customWidth="1"/>
    <col min="3" max="3" width="17.33203125" customWidth="1"/>
    <col min="4" max="4" width="12" customWidth="1"/>
    <col min="6" max="6" width="13.1640625" customWidth="1"/>
    <col min="7" max="7" width="26.1640625" customWidth="1"/>
    <col min="9" max="9" width="22" customWidth="1"/>
    <col min="10" max="10" width="26.5" customWidth="1"/>
    <col min="11" max="11" width="19.33203125" customWidth="1"/>
    <col min="13" max="13" width="16.83203125" customWidth="1"/>
    <col min="14" max="14" width="17" customWidth="1"/>
    <col min="15" max="15" width="27.33203125" customWidth="1"/>
  </cols>
  <sheetData>
    <row r="1" spans="1:18" s="2" customFormat="1" x14ac:dyDescent="0.2">
      <c r="A1" s="2" t="s">
        <v>0</v>
      </c>
    </row>
    <row r="2" spans="1:18" s="1" customFormat="1" x14ac:dyDescent="0.2">
      <c r="A2" s="1" t="s">
        <v>14</v>
      </c>
    </row>
    <row r="3" spans="1:18" s="1" customFormat="1" x14ac:dyDescent="0.2">
      <c r="A3" s="1" t="s">
        <v>28</v>
      </c>
    </row>
    <row r="4" spans="1:18" s="1" customFormat="1" x14ac:dyDescent="0.2">
      <c r="A4" s="18" t="s">
        <v>23</v>
      </c>
    </row>
    <row r="5" spans="1:18" s="1" customFormat="1" x14ac:dyDescent="0.2">
      <c r="A5" s="1" t="s">
        <v>31</v>
      </c>
    </row>
    <row r="6" spans="1:18" s="1" customFormat="1" x14ac:dyDescent="0.2">
      <c r="A6" s="1" t="s">
        <v>24</v>
      </c>
    </row>
    <row r="7" spans="1:18" s="1" customFormat="1" x14ac:dyDescent="0.2">
      <c r="A7" s="1" t="s">
        <v>25</v>
      </c>
    </row>
    <row r="8" spans="1:18" s="1" customFormat="1" x14ac:dyDescent="0.2">
      <c r="A8" s="1" t="s">
        <v>26</v>
      </c>
    </row>
    <row r="9" spans="1:18" s="1" customFormat="1" x14ac:dyDescent="0.2">
      <c r="A9" s="1" t="s">
        <v>32</v>
      </c>
    </row>
    <row r="10" spans="1:18" s="1" customFormat="1" x14ac:dyDescent="0.2">
      <c r="A10" s="1" t="s">
        <v>27</v>
      </c>
    </row>
    <row r="13" spans="1:18" s="6" customFormat="1" x14ac:dyDescent="0.2">
      <c r="A13" s="16" t="s">
        <v>10</v>
      </c>
      <c r="B13" s="7"/>
      <c r="C13" s="7"/>
      <c r="D13" s="17" t="s">
        <v>29</v>
      </c>
      <c r="E13" s="17" t="s">
        <v>29</v>
      </c>
      <c r="F13" s="17" t="s">
        <v>29</v>
      </c>
      <c r="G13" s="17" t="s">
        <v>11</v>
      </c>
      <c r="H13" s="7"/>
      <c r="I13" s="7"/>
      <c r="J13" s="7"/>
      <c r="K13" s="7"/>
      <c r="L13" s="17" t="s">
        <v>29</v>
      </c>
      <c r="M13" s="17" t="s">
        <v>29</v>
      </c>
      <c r="N13" s="17" t="s">
        <v>29</v>
      </c>
      <c r="O13" s="17" t="s">
        <v>11</v>
      </c>
      <c r="P13" s="7"/>
      <c r="Q13" s="7" t="s">
        <v>20</v>
      </c>
      <c r="R13" s="7" t="s">
        <v>20</v>
      </c>
    </row>
    <row r="14" spans="1:18" s="2" customFormat="1" ht="32" x14ac:dyDescent="0.2">
      <c r="A14" s="12" t="s">
        <v>1</v>
      </c>
      <c r="B14" s="13" t="s">
        <v>12</v>
      </c>
      <c r="C14" s="14" t="s">
        <v>9</v>
      </c>
      <c r="D14" s="14" t="s">
        <v>2</v>
      </c>
      <c r="E14" s="14" t="s">
        <v>3</v>
      </c>
      <c r="F14" s="14" t="s">
        <v>4</v>
      </c>
      <c r="G14" s="19" t="s">
        <v>21</v>
      </c>
      <c r="H14" s="15"/>
      <c r="I14" s="12" t="s">
        <v>5</v>
      </c>
      <c r="J14" s="13" t="s">
        <v>13</v>
      </c>
      <c r="K14" s="14" t="s">
        <v>9</v>
      </c>
      <c r="L14" s="14" t="s">
        <v>7</v>
      </c>
      <c r="M14" s="14" t="s">
        <v>6</v>
      </c>
      <c r="N14" s="14" t="s">
        <v>8</v>
      </c>
      <c r="O14" s="19" t="s">
        <v>22</v>
      </c>
      <c r="P14" s="15"/>
      <c r="Q14" s="15" t="s">
        <v>15</v>
      </c>
      <c r="R14" s="15" t="s">
        <v>16</v>
      </c>
    </row>
    <row r="15" spans="1:18" x14ac:dyDescent="0.2">
      <c r="A15" s="8">
        <v>30</v>
      </c>
      <c r="B15" s="9">
        <v>80</v>
      </c>
      <c r="C15" s="10">
        <f>A15-F15</f>
        <v>-25</v>
      </c>
      <c r="D15" s="10">
        <f>(81/SIN(RADIANS(L15)))*SIN(RADIANS(B15))</f>
        <v>104.13159276921937</v>
      </c>
      <c r="E15" s="10">
        <f>J15</f>
        <v>45</v>
      </c>
      <c r="F15" s="10">
        <f>180-E15-B15</f>
        <v>55</v>
      </c>
      <c r="G15" s="20">
        <v>5</v>
      </c>
      <c r="H15" s="11"/>
      <c r="I15" s="8">
        <v>135</v>
      </c>
      <c r="J15" s="9">
        <v>45</v>
      </c>
      <c r="K15" s="10">
        <f>I15-J15</f>
        <v>90</v>
      </c>
      <c r="L15" s="10">
        <f>(180-B15)/2</f>
        <v>50</v>
      </c>
      <c r="M15" s="10">
        <f>90-L15-N15</f>
        <v>-5</v>
      </c>
      <c r="N15" s="10">
        <f>90-J15</f>
        <v>45</v>
      </c>
      <c r="O15" s="20"/>
      <c r="P15" s="11"/>
      <c r="Q15" s="11"/>
      <c r="R15" s="11"/>
    </row>
    <row r="16" spans="1:18" x14ac:dyDescent="0.2">
      <c r="A16" s="8">
        <v>30</v>
      </c>
      <c r="B16" s="9">
        <v>65</v>
      </c>
      <c r="C16" s="10">
        <f t="shared" ref="C16:C33" si="0">A16-F16</f>
        <v>-25</v>
      </c>
      <c r="D16" s="10">
        <f t="shared" ref="D16:D32" si="1">(81/SIN(RADIANS(L16)))*SIN(RADIANS(B16))</f>
        <v>87.042536552185453</v>
      </c>
      <c r="E16" s="10">
        <f t="shared" ref="E16:E33" si="2">J16</f>
        <v>60</v>
      </c>
      <c r="F16" s="10">
        <f>180-E16-B16</f>
        <v>55</v>
      </c>
      <c r="G16" s="20">
        <v>5</v>
      </c>
      <c r="H16" s="11"/>
      <c r="I16" s="8">
        <v>120</v>
      </c>
      <c r="J16" s="9">
        <v>60</v>
      </c>
      <c r="K16" s="10">
        <f t="shared" ref="K16:K33" si="3">I16-J16</f>
        <v>60</v>
      </c>
      <c r="L16" s="10">
        <f t="shared" ref="L16:L33" si="4">(180-B16)/2</f>
        <v>57.5</v>
      </c>
      <c r="M16" s="10">
        <f t="shared" ref="M16:M33" si="5">90-L16-N16</f>
        <v>2.5</v>
      </c>
      <c r="N16" s="10">
        <f t="shared" ref="N16:N33" si="6">90-J16</f>
        <v>30</v>
      </c>
      <c r="O16" s="20"/>
      <c r="P16" s="11"/>
      <c r="Q16" s="11"/>
      <c r="R16" s="11"/>
    </row>
    <row r="17" spans="1:18" x14ac:dyDescent="0.2">
      <c r="A17" s="8">
        <v>30</v>
      </c>
      <c r="B17" s="9">
        <v>50</v>
      </c>
      <c r="C17" s="10">
        <f t="shared" si="0"/>
        <v>-25</v>
      </c>
      <c r="D17" s="10">
        <f t="shared" si="1"/>
        <v>68.464158401993302</v>
      </c>
      <c r="E17" s="10">
        <f t="shared" si="2"/>
        <v>75</v>
      </c>
      <c r="F17" s="10">
        <f>180-E17-B17</f>
        <v>55</v>
      </c>
      <c r="G17" s="20">
        <v>5</v>
      </c>
      <c r="H17" s="11"/>
      <c r="I17" s="8">
        <v>105</v>
      </c>
      <c r="J17" s="9">
        <v>75</v>
      </c>
      <c r="K17" s="10">
        <f t="shared" si="3"/>
        <v>30</v>
      </c>
      <c r="L17" s="10">
        <f t="shared" si="4"/>
        <v>65</v>
      </c>
      <c r="M17" s="10">
        <f t="shared" si="5"/>
        <v>10</v>
      </c>
      <c r="N17" s="10">
        <f t="shared" si="6"/>
        <v>15</v>
      </c>
      <c r="O17" s="20"/>
      <c r="P17" s="11"/>
      <c r="Q17" s="11"/>
      <c r="R17" s="11"/>
    </row>
    <row r="18" spans="1:18" x14ac:dyDescent="0.2">
      <c r="A18" s="8">
        <v>30</v>
      </c>
      <c r="B18" s="9">
        <v>35</v>
      </c>
      <c r="C18" s="10">
        <f t="shared" si="0"/>
        <v>-25</v>
      </c>
      <c r="D18" s="10">
        <f t="shared" si="1"/>
        <v>48.714339519692238</v>
      </c>
      <c r="E18" s="10">
        <f t="shared" si="2"/>
        <v>90</v>
      </c>
      <c r="F18" s="10">
        <f t="shared" ref="F16:F33" si="7">180-E18-B18</f>
        <v>55</v>
      </c>
      <c r="G18" s="20">
        <v>5</v>
      </c>
      <c r="H18" s="11"/>
      <c r="I18" s="8">
        <v>90</v>
      </c>
      <c r="J18" s="9">
        <v>90</v>
      </c>
      <c r="K18" s="10">
        <f t="shared" si="3"/>
        <v>0</v>
      </c>
      <c r="L18" s="10">
        <f t="shared" si="4"/>
        <v>72.5</v>
      </c>
      <c r="M18" s="10">
        <f t="shared" si="5"/>
        <v>17.5</v>
      </c>
      <c r="N18" s="10">
        <f t="shared" si="6"/>
        <v>0</v>
      </c>
      <c r="O18" s="20"/>
      <c r="P18" s="11"/>
      <c r="Q18" s="11"/>
      <c r="R18" s="11"/>
    </row>
    <row r="19" spans="1:18" x14ac:dyDescent="0.2">
      <c r="A19" s="8"/>
      <c r="B19" s="9"/>
      <c r="C19" s="10"/>
      <c r="D19" s="10"/>
      <c r="E19" s="10"/>
      <c r="F19" s="10"/>
      <c r="G19" s="20"/>
      <c r="H19" s="11"/>
      <c r="I19" s="8"/>
      <c r="J19" s="9"/>
      <c r="K19" s="10"/>
      <c r="L19" s="10"/>
      <c r="M19" s="10"/>
      <c r="N19" s="10"/>
      <c r="O19" s="20"/>
      <c r="P19" s="11"/>
      <c r="Q19" s="11"/>
      <c r="R19" s="11"/>
    </row>
    <row r="20" spans="1:18" x14ac:dyDescent="0.2">
      <c r="A20" s="8">
        <v>45</v>
      </c>
      <c r="B20" s="9">
        <v>90</v>
      </c>
      <c r="C20" s="10">
        <f t="shared" si="0"/>
        <v>0</v>
      </c>
      <c r="D20" s="10">
        <f t="shared" si="1"/>
        <v>114.55129855222071</v>
      </c>
      <c r="E20" s="10">
        <f t="shared" si="2"/>
        <v>45</v>
      </c>
      <c r="F20" s="10">
        <f t="shared" si="7"/>
        <v>45</v>
      </c>
      <c r="G20" s="20"/>
      <c r="H20" s="11"/>
      <c r="I20" s="8">
        <v>135</v>
      </c>
      <c r="J20" s="9">
        <v>45</v>
      </c>
      <c r="K20" s="10">
        <f t="shared" si="3"/>
        <v>90</v>
      </c>
      <c r="L20" s="10">
        <f t="shared" si="4"/>
        <v>45</v>
      </c>
      <c r="M20" s="10">
        <f t="shared" si="5"/>
        <v>0</v>
      </c>
      <c r="N20" s="10">
        <f t="shared" si="6"/>
        <v>45</v>
      </c>
      <c r="O20" s="20"/>
      <c r="P20" s="11"/>
      <c r="Q20" s="11"/>
      <c r="R20" s="11"/>
    </row>
    <row r="21" spans="1:18" x14ac:dyDescent="0.2">
      <c r="A21" s="8">
        <v>45</v>
      </c>
      <c r="B21" s="9">
        <v>73</v>
      </c>
      <c r="C21" s="10">
        <f t="shared" si="0"/>
        <v>-5</v>
      </c>
      <c r="D21" s="10">
        <f t="shared" si="1"/>
        <v>96.361291453717286</v>
      </c>
      <c r="E21" s="10">
        <f t="shared" si="2"/>
        <v>57</v>
      </c>
      <c r="F21" s="10">
        <f t="shared" si="7"/>
        <v>50</v>
      </c>
      <c r="G21" s="20"/>
      <c r="H21" s="11"/>
      <c r="I21" s="8">
        <v>120</v>
      </c>
      <c r="J21" s="9">
        <v>57</v>
      </c>
      <c r="K21" s="10">
        <f t="shared" si="3"/>
        <v>63</v>
      </c>
      <c r="L21" s="10">
        <f t="shared" si="4"/>
        <v>53.5</v>
      </c>
      <c r="M21" s="10">
        <f t="shared" si="5"/>
        <v>3.5</v>
      </c>
      <c r="N21" s="10">
        <f t="shared" si="6"/>
        <v>33</v>
      </c>
      <c r="O21" s="20"/>
      <c r="P21" s="11"/>
      <c r="Q21" s="11"/>
      <c r="R21" s="11"/>
    </row>
    <row r="22" spans="1:18" x14ac:dyDescent="0.2">
      <c r="A22" s="8">
        <v>45</v>
      </c>
      <c r="B22" s="9">
        <v>60</v>
      </c>
      <c r="C22" s="10">
        <f t="shared" si="0"/>
        <v>-5</v>
      </c>
      <c r="D22" s="10">
        <f t="shared" si="1"/>
        <v>81</v>
      </c>
      <c r="E22" s="10">
        <f t="shared" si="2"/>
        <v>70</v>
      </c>
      <c r="F22" s="10">
        <f t="shared" si="7"/>
        <v>50</v>
      </c>
      <c r="G22" s="20"/>
      <c r="H22" s="11"/>
      <c r="I22" s="8">
        <v>105</v>
      </c>
      <c r="J22" s="9">
        <v>70</v>
      </c>
      <c r="K22" s="10">
        <f t="shared" si="3"/>
        <v>35</v>
      </c>
      <c r="L22" s="10">
        <f t="shared" si="4"/>
        <v>60</v>
      </c>
      <c r="M22" s="10">
        <f t="shared" si="5"/>
        <v>10</v>
      </c>
      <c r="N22" s="10">
        <f t="shared" si="6"/>
        <v>20</v>
      </c>
      <c r="O22" s="20"/>
      <c r="P22" s="11"/>
      <c r="Q22" s="11"/>
      <c r="R22" s="11"/>
    </row>
    <row r="23" spans="1:18" x14ac:dyDescent="0.2">
      <c r="A23" s="8">
        <v>45</v>
      </c>
      <c r="B23" s="9">
        <v>50</v>
      </c>
      <c r="C23" s="10">
        <f t="shared" si="0"/>
        <v>0</v>
      </c>
      <c r="D23" s="10">
        <f t="shared" si="1"/>
        <v>68.464158401993302</v>
      </c>
      <c r="E23" s="10">
        <f t="shared" si="2"/>
        <v>85</v>
      </c>
      <c r="F23" s="10">
        <f t="shared" si="7"/>
        <v>45</v>
      </c>
      <c r="G23" s="20"/>
      <c r="H23" s="11"/>
      <c r="I23" s="8">
        <v>90</v>
      </c>
      <c r="J23" s="9">
        <v>85</v>
      </c>
      <c r="K23" s="10">
        <f t="shared" si="3"/>
        <v>5</v>
      </c>
      <c r="L23" s="10">
        <f t="shared" si="4"/>
        <v>65</v>
      </c>
      <c r="M23" s="10">
        <f t="shared" si="5"/>
        <v>20</v>
      </c>
      <c r="N23" s="10">
        <f t="shared" si="6"/>
        <v>5</v>
      </c>
      <c r="O23" s="20"/>
      <c r="P23" s="11"/>
      <c r="Q23" s="11"/>
      <c r="R23" s="11"/>
    </row>
    <row r="24" spans="1:18" x14ac:dyDescent="0.2">
      <c r="A24" s="8"/>
      <c r="B24" s="9"/>
      <c r="C24" s="10"/>
      <c r="D24" s="10"/>
      <c r="E24" s="10"/>
      <c r="F24" s="10"/>
      <c r="G24" s="20"/>
      <c r="H24" s="11"/>
      <c r="I24" s="8"/>
      <c r="J24" s="9"/>
      <c r="K24" s="10"/>
      <c r="L24" s="10"/>
      <c r="M24" s="10"/>
      <c r="N24" s="10"/>
      <c r="O24" s="20"/>
      <c r="P24" s="11"/>
      <c r="Q24" s="11"/>
      <c r="R24" s="11"/>
    </row>
    <row r="25" spans="1:18" x14ac:dyDescent="0.2">
      <c r="A25" s="8">
        <v>60</v>
      </c>
      <c r="B25" s="9">
        <v>105</v>
      </c>
      <c r="C25" s="10">
        <f t="shared" si="0"/>
        <v>25</v>
      </c>
      <c r="D25" s="10">
        <f>(81/SIN(RADIANS(L25)))*SIN(RADIANS(B25))</f>
        <v>128.52324112718009</v>
      </c>
      <c r="E25" s="10">
        <f t="shared" si="2"/>
        <v>40</v>
      </c>
      <c r="F25" s="10">
        <f t="shared" si="7"/>
        <v>35</v>
      </c>
      <c r="G25" s="20"/>
      <c r="H25" s="11"/>
      <c r="I25" s="8">
        <v>135</v>
      </c>
      <c r="J25" s="9">
        <v>40</v>
      </c>
      <c r="K25" s="10">
        <f t="shared" si="3"/>
        <v>95</v>
      </c>
      <c r="L25" s="10">
        <f t="shared" si="4"/>
        <v>37.5</v>
      </c>
      <c r="M25" s="10">
        <f t="shared" si="5"/>
        <v>2.5</v>
      </c>
      <c r="N25" s="10">
        <f t="shared" si="6"/>
        <v>50</v>
      </c>
      <c r="O25" s="20"/>
      <c r="P25" s="11"/>
      <c r="Q25" s="11"/>
      <c r="R25" s="11"/>
    </row>
    <row r="26" spans="1:18" x14ac:dyDescent="0.2">
      <c r="A26" s="8">
        <v>60</v>
      </c>
      <c r="B26" s="9">
        <v>85</v>
      </c>
      <c r="C26" s="10">
        <f t="shared" si="0"/>
        <v>20</v>
      </c>
      <c r="D26" s="10">
        <f t="shared" si="1"/>
        <v>109.44561363373695</v>
      </c>
      <c r="E26" s="10">
        <f t="shared" si="2"/>
        <v>55</v>
      </c>
      <c r="F26" s="10">
        <f t="shared" si="7"/>
        <v>40</v>
      </c>
      <c r="G26" s="20"/>
      <c r="H26" s="11"/>
      <c r="I26" s="8">
        <v>120</v>
      </c>
      <c r="J26" s="9">
        <v>55</v>
      </c>
      <c r="K26" s="10">
        <f t="shared" si="3"/>
        <v>65</v>
      </c>
      <c r="L26" s="10">
        <f t="shared" si="4"/>
        <v>47.5</v>
      </c>
      <c r="M26" s="10">
        <f t="shared" si="5"/>
        <v>7.5</v>
      </c>
      <c r="N26" s="10">
        <f t="shared" si="6"/>
        <v>35</v>
      </c>
      <c r="O26" s="20"/>
      <c r="P26" s="11"/>
      <c r="Q26" s="11"/>
      <c r="R26" s="11"/>
    </row>
    <row r="27" spans="1:18" x14ac:dyDescent="0.2">
      <c r="A27" s="8">
        <v>60</v>
      </c>
      <c r="B27" s="9">
        <v>75</v>
      </c>
      <c r="C27" s="10">
        <f t="shared" si="0"/>
        <v>25</v>
      </c>
      <c r="D27" s="10">
        <f t="shared" si="1"/>
        <v>98.619351499412744</v>
      </c>
      <c r="E27" s="10">
        <f t="shared" si="2"/>
        <v>70</v>
      </c>
      <c r="F27" s="10">
        <f t="shared" si="7"/>
        <v>35</v>
      </c>
      <c r="G27" s="20"/>
      <c r="H27" s="11"/>
      <c r="I27" s="8">
        <v>105</v>
      </c>
      <c r="J27" s="9">
        <v>70</v>
      </c>
      <c r="K27" s="10">
        <f t="shared" si="3"/>
        <v>35</v>
      </c>
      <c r="L27" s="10">
        <f t="shared" si="4"/>
        <v>52.5</v>
      </c>
      <c r="M27" s="10">
        <f t="shared" si="5"/>
        <v>17.5</v>
      </c>
      <c r="N27" s="10">
        <f t="shared" si="6"/>
        <v>20</v>
      </c>
      <c r="O27" s="20"/>
      <c r="P27" s="11"/>
      <c r="Q27" s="11"/>
      <c r="R27" s="11"/>
    </row>
    <row r="28" spans="1:18" x14ac:dyDescent="0.2">
      <c r="A28" s="8">
        <v>60</v>
      </c>
      <c r="B28" s="9">
        <v>65</v>
      </c>
      <c r="C28" s="10">
        <f t="shared" si="0"/>
        <v>30</v>
      </c>
      <c r="D28" s="10">
        <f t="shared" si="1"/>
        <v>87.042536552185453</v>
      </c>
      <c r="E28" s="10">
        <f t="shared" si="2"/>
        <v>85</v>
      </c>
      <c r="F28" s="10">
        <f t="shared" si="7"/>
        <v>30</v>
      </c>
      <c r="G28" s="20"/>
      <c r="H28" s="11"/>
      <c r="I28" s="8">
        <v>90</v>
      </c>
      <c r="J28" s="9">
        <v>85</v>
      </c>
      <c r="K28" s="10">
        <f t="shared" si="3"/>
        <v>5</v>
      </c>
      <c r="L28" s="10">
        <f t="shared" si="4"/>
        <v>57.5</v>
      </c>
      <c r="M28" s="10">
        <f t="shared" si="5"/>
        <v>27.5</v>
      </c>
      <c r="N28" s="10">
        <f t="shared" si="6"/>
        <v>5</v>
      </c>
      <c r="O28" s="20"/>
      <c r="P28" s="11"/>
      <c r="Q28" s="11"/>
      <c r="R28" s="11"/>
    </row>
    <row r="29" spans="1:18" x14ac:dyDescent="0.2">
      <c r="A29" s="8"/>
      <c r="B29" s="9"/>
      <c r="C29" s="10"/>
      <c r="D29" s="10"/>
      <c r="E29" s="10"/>
      <c r="F29" s="10"/>
      <c r="G29" s="20"/>
      <c r="H29" s="11"/>
      <c r="I29" s="8"/>
      <c r="J29" s="9"/>
      <c r="K29" s="10"/>
      <c r="L29" s="10"/>
      <c r="M29" s="10"/>
      <c r="N29" s="10"/>
      <c r="O29" s="20"/>
      <c r="P29" s="11"/>
      <c r="Q29" s="11"/>
      <c r="R29" s="11"/>
    </row>
    <row r="30" spans="1:18" x14ac:dyDescent="0.2">
      <c r="A30" s="8">
        <v>75</v>
      </c>
      <c r="B30" s="9">
        <v>120</v>
      </c>
      <c r="C30" s="10">
        <f t="shared" si="0"/>
        <v>55</v>
      </c>
      <c r="D30" s="10">
        <f t="shared" si="1"/>
        <v>140.29611541307909</v>
      </c>
      <c r="E30" s="10">
        <f t="shared" si="2"/>
        <v>40</v>
      </c>
      <c r="F30" s="10">
        <f t="shared" si="7"/>
        <v>20</v>
      </c>
      <c r="G30" s="20"/>
      <c r="H30" s="11"/>
      <c r="I30" s="8">
        <v>135</v>
      </c>
      <c r="J30" s="9">
        <v>40</v>
      </c>
      <c r="K30" s="10">
        <f t="shared" si="3"/>
        <v>95</v>
      </c>
      <c r="L30" s="10">
        <f t="shared" si="4"/>
        <v>30</v>
      </c>
      <c r="M30" s="10">
        <f t="shared" si="5"/>
        <v>10</v>
      </c>
      <c r="N30" s="10">
        <f t="shared" si="6"/>
        <v>50</v>
      </c>
      <c r="O30" s="20"/>
      <c r="P30" s="11"/>
      <c r="Q30" s="11"/>
      <c r="R30" s="11"/>
    </row>
    <row r="31" spans="1:18" x14ac:dyDescent="0.2">
      <c r="A31" s="8">
        <v>75</v>
      </c>
      <c r="B31" s="9">
        <v>103</v>
      </c>
      <c r="C31" s="10">
        <f t="shared" si="0"/>
        <v>54</v>
      </c>
      <c r="D31" s="10">
        <f t="shared" si="1"/>
        <v>126.78252141009105</v>
      </c>
      <c r="E31" s="10">
        <f t="shared" si="2"/>
        <v>56</v>
      </c>
      <c r="F31" s="10">
        <f t="shared" si="7"/>
        <v>21</v>
      </c>
      <c r="G31" s="20"/>
      <c r="H31" s="11"/>
      <c r="I31" s="8">
        <v>120</v>
      </c>
      <c r="J31" s="9">
        <v>56</v>
      </c>
      <c r="K31" s="10">
        <f t="shared" si="3"/>
        <v>64</v>
      </c>
      <c r="L31" s="10">
        <f t="shared" si="4"/>
        <v>38.5</v>
      </c>
      <c r="M31" s="10">
        <f>90-L31-N31</f>
        <v>17.5</v>
      </c>
      <c r="N31" s="10">
        <f t="shared" si="6"/>
        <v>34</v>
      </c>
      <c r="O31" s="20"/>
      <c r="P31" s="11"/>
      <c r="Q31" s="11"/>
      <c r="R31" s="11"/>
    </row>
    <row r="32" spans="1:18" x14ac:dyDescent="0.2">
      <c r="A32" s="8">
        <v>75</v>
      </c>
      <c r="B32" s="9">
        <v>87</v>
      </c>
      <c r="C32" s="10">
        <f t="shared" si="0"/>
        <v>52</v>
      </c>
      <c r="D32" s="10">
        <f t="shared" si="1"/>
        <v>111.51344126238814</v>
      </c>
      <c r="E32" s="10">
        <f t="shared" si="2"/>
        <v>70</v>
      </c>
      <c r="F32" s="10">
        <f t="shared" si="7"/>
        <v>23</v>
      </c>
      <c r="G32" s="20"/>
      <c r="H32" s="11"/>
      <c r="I32" s="8">
        <v>105</v>
      </c>
      <c r="J32" s="9">
        <v>70</v>
      </c>
      <c r="K32" s="10">
        <f t="shared" si="3"/>
        <v>35</v>
      </c>
      <c r="L32" s="10">
        <f t="shared" si="4"/>
        <v>46.5</v>
      </c>
      <c r="M32" s="10">
        <f t="shared" si="5"/>
        <v>23.5</v>
      </c>
      <c r="N32" s="10">
        <f t="shared" si="6"/>
        <v>20</v>
      </c>
      <c r="O32" s="20"/>
      <c r="P32" s="11"/>
      <c r="Q32" s="11"/>
      <c r="R32" s="11"/>
    </row>
    <row r="33" spans="1:18" x14ac:dyDescent="0.2">
      <c r="A33" s="8">
        <v>75</v>
      </c>
      <c r="B33" s="9">
        <v>77</v>
      </c>
      <c r="C33" s="10">
        <f t="shared" si="0"/>
        <v>57</v>
      </c>
      <c r="D33" s="10">
        <f>(81/SIN(RADIANS(L33)))*SIN(RADIANS(B33))</f>
        <v>100.84737113529437</v>
      </c>
      <c r="E33" s="10">
        <f t="shared" si="2"/>
        <v>85</v>
      </c>
      <c r="F33" s="10">
        <f t="shared" si="7"/>
        <v>18</v>
      </c>
      <c r="G33" s="20"/>
      <c r="H33" s="11"/>
      <c r="I33" s="8">
        <v>90</v>
      </c>
      <c r="J33" s="9">
        <v>85</v>
      </c>
      <c r="K33" s="10">
        <f t="shared" si="3"/>
        <v>5</v>
      </c>
      <c r="L33" s="10">
        <f t="shared" si="4"/>
        <v>51.5</v>
      </c>
      <c r="M33" s="10">
        <f t="shared" si="5"/>
        <v>33.5</v>
      </c>
      <c r="N33" s="10">
        <f t="shared" si="6"/>
        <v>5</v>
      </c>
      <c r="O33" s="20"/>
      <c r="P33" s="11"/>
      <c r="Q33" s="11"/>
      <c r="R33" s="11"/>
    </row>
    <row r="35" spans="1:18" x14ac:dyDescent="0.2">
      <c r="A35" s="1" t="s">
        <v>17</v>
      </c>
    </row>
    <row r="36" spans="1:18" x14ac:dyDescent="0.2">
      <c r="A36" s="3" t="s">
        <v>18</v>
      </c>
    </row>
    <row r="37" spans="1:18" x14ac:dyDescent="0.2">
      <c r="A37" s="4" t="s">
        <v>19</v>
      </c>
    </row>
    <row r="38" spans="1:18" x14ac:dyDescent="0.2">
      <c r="A38" s="5" t="s">
        <v>30</v>
      </c>
    </row>
    <row r="41" spans="1:18" s="2" customFormat="1" ht="32" x14ac:dyDescent="0.2">
      <c r="A41" s="12" t="s">
        <v>1</v>
      </c>
      <c r="B41" s="13" t="s">
        <v>33</v>
      </c>
      <c r="C41" s="14" t="s">
        <v>9</v>
      </c>
      <c r="D41" s="14" t="s">
        <v>2</v>
      </c>
      <c r="E41" s="14" t="s">
        <v>3</v>
      </c>
      <c r="F41" s="14" t="s">
        <v>34</v>
      </c>
      <c r="G41" s="19" t="s">
        <v>35</v>
      </c>
      <c r="H41" s="15"/>
      <c r="I41" s="12" t="s">
        <v>5</v>
      </c>
      <c r="J41" s="13" t="s">
        <v>13</v>
      </c>
      <c r="K41" s="14" t="s">
        <v>9</v>
      </c>
      <c r="L41" s="14" t="s">
        <v>7</v>
      </c>
      <c r="M41" s="14" t="s">
        <v>6</v>
      </c>
      <c r="N41" s="14" t="s">
        <v>8</v>
      </c>
      <c r="O41" s="19" t="s">
        <v>22</v>
      </c>
      <c r="P41" s="15"/>
      <c r="Q41" s="15" t="s">
        <v>15</v>
      </c>
      <c r="R41" s="15" t="s">
        <v>16</v>
      </c>
    </row>
    <row r="42" spans="1:18" x14ac:dyDescent="0.2">
      <c r="A42" s="8">
        <v>30</v>
      </c>
      <c r="B42" s="9">
        <v>60</v>
      </c>
      <c r="C42" s="10">
        <f>A42-B42</f>
        <v>-30</v>
      </c>
      <c r="D42" s="10">
        <f>(81/SIN(RADIANS(L42)))*SIN(RADIANS(B42))</f>
        <v>81</v>
      </c>
      <c r="E42" s="10">
        <f>J42</f>
        <v>45</v>
      </c>
      <c r="F42" s="10">
        <f>180-E42-B42</f>
        <v>75</v>
      </c>
      <c r="G42" s="20">
        <f>A42+C42</f>
        <v>0</v>
      </c>
      <c r="H42" s="11"/>
      <c r="I42" s="8">
        <v>135</v>
      </c>
      <c r="J42" s="9">
        <v>45</v>
      </c>
      <c r="K42" s="10">
        <f>I42-J42</f>
        <v>90</v>
      </c>
      <c r="L42" s="10">
        <f>(180-B42)/2</f>
        <v>60</v>
      </c>
      <c r="M42" s="10">
        <f>90-L42-N42</f>
        <v>-15</v>
      </c>
      <c r="N42" s="10">
        <f>90-J42</f>
        <v>45</v>
      </c>
      <c r="O42" s="20"/>
      <c r="P42" s="11"/>
      <c r="Q42" s="11"/>
      <c r="R42" s="11"/>
    </row>
    <row r="43" spans="1:18" x14ac:dyDescent="0.2">
      <c r="A43" s="8">
        <v>30</v>
      </c>
      <c r="B43" s="9">
        <v>60</v>
      </c>
      <c r="C43" s="10">
        <f t="shared" ref="C43:C60" si="8">A43-B43</f>
        <v>-30</v>
      </c>
      <c r="D43" s="10">
        <f t="shared" ref="D43:D59" si="9">(81/SIN(RADIANS(L43)))*SIN(RADIANS(B43))</f>
        <v>81</v>
      </c>
      <c r="E43" s="10">
        <f t="shared" ref="E43:E60" si="10">J43</f>
        <v>60</v>
      </c>
      <c r="F43" s="10">
        <f t="shared" ref="F43:F60" si="11">180-E43-B43</f>
        <v>60</v>
      </c>
      <c r="G43" s="20">
        <f t="shared" ref="G43:G60" si="12">A43+C43</f>
        <v>0</v>
      </c>
      <c r="H43" s="11"/>
      <c r="I43" s="8">
        <v>120</v>
      </c>
      <c r="J43" s="9">
        <v>60</v>
      </c>
      <c r="K43" s="10">
        <f t="shared" ref="K43:K60" si="13">I43-J43</f>
        <v>60</v>
      </c>
      <c r="L43" s="10">
        <f t="shared" ref="L43:L60" si="14">(180-B43)/2</f>
        <v>60</v>
      </c>
      <c r="M43" s="10">
        <f t="shared" ref="M43:M60" si="15">90-L43-N43</f>
        <v>0</v>
      </c>
      <c r="N43" s="10">
        <f t="shared" ref="N43:N60" si="16">90-J43</f>
        <v>30</v>
      </c>
      <c r="O43" s="20"/>
      <c r="P43" s="11"/>
      <c r="Q43" s="11"/>
      <c r="R43" s="11"/>
    </row>
    <row r="44" spans="1:18" x14ac:dyDescent="0.2">
      <c r="A44" s="8">
        <v>30</v>
      </c>
      <c r="B44" s="9">
        <v>60</v>
      </c>
      <c r="C44" s="10">
        <f t="shared" si="8"/>
        <v>-30</v>
      </c>
      <c r="D44" s="10">
        <f t="shared" si="9"/>
        <v>81</v>
      </c>
      <c r="E44" s="10">
        <f t="shared" si="10"/>
        <v>75</v>
      </c>
      <c r="F44" s="10">
        <f t="shared" si="11"/>
        <v>45</v>
      </c>
      <c r="G44" s="20">
        <f t="shared" si="12"/>
        <v>0</v>
      </c>
      <c r="H44" s="11"/>
      <c r="I44" s="8">
        <v>105</v>
      </c>
      <c r="J44" s="9">
        <v>75</v>
      </c>
      <c r="K44" s="10">
        <f t="shared" si="13"/>
        <v>30</v>
      </c>
      <c r="L44" s="10">
        <f t="shared" si="14"/>
        <v>60</v>
      </c>
      <c r="M44" s="10">
        <f t="shared" si="15"/>
        <v>15</v>
      </c>
      <c r="N44" s="10">
        <f t="shared" si="16"/>
        <v>15</v>
      </c>
      <c r="O44" s="20"/>
      <c r="P44" s="11"/>
      <c r="Q44" s="11"/>
      <c r="R44" s="11"/>
    </row>
    <row r="45" spans="1:18" x14ac:dyDescent="0.2">
      <c r="A45" s="8">
        <v>30</v>
      </c>
      <c r="B45" s="9">
        <v>60</v>
      </c>
      <c r="C45" s="10">
        <f t="shared" si="8"/>
        <v>-30</v>
      </c>
      <c r="D45" s="10">
        <f t="shared" si="9"/>
        <v>81</v>
      </c>
      <c r="E45" s="10">
        <f t="shared" si="10"/>
        <v>90</v>
      </c>
      <c r="F45" s="10">
        <f t="shared" si="11"/>
        <v>30</v>
      </c>
      <c r="G45" s="20">
        <f t="shared" si="12"/>
        <v>0</v>
      </c>
      <c r="H45" s="11"/>
      <c r="I45" s="8">
        <v>90</v>
      </c>
      <c r="J45" s="9">
        <v>90</v>
      </c>
      <c r="K45" s="10">
        <f t="shared" si="13"/>
        <v>0</v>
      </c>
      <c r="L45" s="10">
        <f t="shared" si="14"/>
        <v>60</v>
      </c>
      <c r="M45" s="10">
        <f t="shared" si="15"/>
        <v>30</v>
      </c>
      <c r="N45" s="10">
        <f t="shared" si="16"/>
        <v>0</v>
      </c>
      <c r="O45" s="20"/>
      <c r="P45" s="11"/>
      <c r="Q45" s="11"/>
      <c r="R45" s="11"/>
    </row>
    <row r="46" spans="1:18" x14ac:dyDescent="0.2">
      <c r="A46" s="8"/>
      <c r="B46" s="9"/>
      <c r="C46" s="10"/>
      <c r="D46" s="10"/>
      <c r="E46" s="10"/>
      <c r="F46" s="10"/>
      <c r="G46" s="20"/>
      <c r="H46" s="11"/>
      <c r="I46" s="8"/>
      <c r="J46" s="9"/>
      <c r="K46" s="10"/>
      <c r="L46" s="10"/>
      <c r="M46" s="10"/>
      <c r="N46" s="10"/>
      <c r="O46" s="20"/>
      <c r="P46" s="11"/>
      <c r="Q46" s="11"/>
      <c r="R46" s="11"/>
    </row>
    <row r="47" spans="1:18" x14ac:dyDescent="0.2">
      <c r="A47" s="8">
        <v>45</v>
      </c>
      <c r="B47" s="9">
        <v>45</v>
      </c>
      <c r="C47" s="10">
        <f t="shared" si="8"/>
        <v>0</v>
      </c>
      <c r="D47" s="10">
        <f t="shared" ref="D47:D60" si="17">(81/SIN(RADIANS(L47)))*SIN(RADIANS(B47))</f>
        <v>61.994716043144535</v>
      </c>
      <c r="E47" s="10">
        <f t="shared" ref="E47:E60" si="18">J47</f>
        <v>45</v>
      </c>
      <c r="F47" s="10">
        <f t="shared" si="11"/>
        <v>90</v>
      </c>
      <c r="G47" s="20">
        <f t="shared" si="12"/>
        <v>45</v>
      </c>
      <c r="H47" s="11"/>
      <c r="I47" s="8">
        <v>135</v>
      </c>
      <c r="J47" s="9">
        <v>45</v>
      </c>
      <c r="K47" s="10">
        <f t="shared" ref="K47:K60" si="19">I47-J47</f>
        <v>90</v>
      </c>
      <c r="L47" s="10">
        <f t="shared" ref="L47:L60" si="20">(180-B47)/2</f>
        <v>67.5</v>
      </c>
      <c r="M47" s="10">
        <f t="shared" si="15"/>
        <v>-22.5</v>
      </c>
      <c r="N47" s="10">
        <f t="shared" ref="N47:N60" si="21">90-J47</f>
        <v>45</v>
      </c>
      <c r="O47" s="20"/>
      <c r="P47" s="11"/>
      <c r="Q47" s="11"/>
      <c r="R47" s="11"/>
    </row>
    <row r="48" spans="1:18" x14ac:dyDescent="0.2">
      <c r="A48" s="8">
        <v>45</v>
      </c>
      <c r="B48" s="9">
        <v>45</v>
      </c>
      <c r="C48" s="10">
        <f t="shared" si="8"/>
        <v>0</v>
      </c>
      <c r="D48" s="10">
        <f t="shared" si="17"/>
        <v>61.994716043144535</v>
      </c>
      <c r="E48" s="10">
        <f t="shared" si="18"/>
        <v>57</v>
      </c>
      <c r="F48" s="10">
        <f t="shared" si="11"/>
        <v>78</v>
      </c>
      <c r="G48" s="20">
        <f t="shared" si="12"/>
        <v>45</v>
      </c>
      <c r="H48" s="11"/>
      <c r="I48" s="8">
        <v>120</v>
      </c>
      <c r="J48" s="9">
        <v>57</v>
      </c>
      <c r="K48" s="10">
        <f t="shared" si="19"/>
        <v>63</v>
      </c>
      <c r="L48" s="10">
        <f t="shared" si="20"/>
        <v>67.5</v>
      </c>
      <c r="M48" s="10">
        <f t="shared" si="15"/>
        <v>-10.5</v>
      </c>
      <c r="N48" s="10">
        <f t="shared" si="21"/>
        <v>33</v>
      </c>
      <c r="O48" s="20"/>
      <c r="P48" s="11"/>
      <c r="Q48" s="11"/>
      <c r="R48" s="11"/>
    </row>
    <row r="49" spans="1:18" x14ac:dyDescent="0.2">
      <c r="A49" s="8">
        <v>45</v>
      </c>
      <c r="B49" s="9">
        <v>45</v>
      </c>
      <c r="C49" s="10">
        <f t="shared" si="8"/>
        <v>0</v>
      </c>
      <c r="D49" s="10">
        <f t="shared" si="17"/>
        <v>61.994716043144535</v>
      </c>
      <c r="E49" s="10">
        <f t="shared" si="18"/>
        <v>70</v>
      </c>
      <c r="F49" s="10">
        <f t="shared" si="11"/>
        <v>65</v>
      </c>
      <c r="G49" s="20">
        <f t="shared" si="12"/>
        <v>45</v>
      </c>
      <c r="H49" s="11"/>
      <c r="I49" s="8">
        <v>105</v>
      </c>
      <c r="J49" s="9">
        <v>70</v>
      </c>
      <c r="K49" s="10">
        <f t="shared" si="19"/>
        <v>35</v>
      </c>
      <c r="L49" s="10">
        <f t="shared" si="20"/>
        <v>67.5</v>
      </c>
      <c r="M49" s="10">
        <f t="shared" si="15"/>
        <v>2.5</v>
      </c>
      <c r="N49" s="10">
        <f t="shared" si="21"/>
        <v>20</v>
      </c>
      <c r="O49" s="20"/>
      <c r="P49" s="11"/>
      <c r="Q49" s="11"/>
      <c r="R49" s="11"/>
    </row>
    <row r="50" spans="1:18" x14ac:dyDescent="0.2">
      <c r="A50" s="8">
        <v>45</v>
      </c>
      <c r="B50" s="9">
        <v>45</v>
      </c>
      <c r="C50" s="10">
        <f t="shared" si="8"/>
        <v>0</v>
      </c>
      <c r="D50" s="10">
        <f t="shared" si="17"/>
        <v>61.994716043144535</v>
      </c>
      <c r="E50" s="10">
        <f t="shared" si="18"/>
        <v>85</v>
      </c>
      <c r="F50" s="10">
        <f t="shared" si="11"/>
        <v>50</v>
      </c>
      <c r="G50" s="20">
        <f t="shared" si="12"/>
        <v>45</v>
      </c>
      <c r="H50" s="11"/>
      <c r="I50" s="8">
        <v>90</v>
      </c>
      <c r="J50" s="9">
        <v>85</v>
      </c>
      <c r="K50" s="10">
        <f t="shared" si="19"/>
        <v>5</v>
      </c>
      <c r="L50" s="10">
        <f t="shared" si="20"/>
        <v>67.5</v>
      </c>
      <c r="M50" s="10">
        <f t="shared" si="15"/>
        <v>17.5</v>
      </c>
      <c r="N50" s="10">
        <f t="shared" si="21"/>
        <v>5</v>
      </c>
      <c r="O50" s="20"/>
      <c r="P50" s="11"/>
      <c r="Q50" s="11"/>
      <c r="R50" s="11"/>
    </row>
    <row r="51" spans="1:18" x14ac:dyDescent="0.2">
      <c r="A51" s="8"/>
      <c r="B51" s="9"/>
      <c r="C51" s="10"/>
      <c r="D51" s="10"/>
      <c r="E51" s="10"/>
      <c r="F51" s="10"/>
      <c r="G51" s="20"/>
      <c r="H51" s="11"/>
      <c r="I51" s="8"/>
      <c r="J51" s="9"/>
      <c r="K51" s="10"/>
      <c r="L51" s="10"/>
      <c r="M51" s="10"/>
      <c r="N51" s="10"/>
      <c r="O51" s="20"/>
      <c r="P51" s="11"/>
      <c r="Q51" s="11"/>
      <c r="R51" s="11"/>
    </row>
    <row r="52" spans="1:18" x14ac:dyDescent="0.2">
      <c r="A52" s="8">
        <v>60</v>
      </c>
      <c r="B52" s="9">
        <v>35</v>
      </c>
      <c r="C52" s="10">
        <f t="shared" si="8"/>
        <v>25</v>
      </c>
      <c r="D52" s="10">
        <f>(81/SIN(RADIANS(L52)))*SIN(RADIANS(B52))</f>
        <v>48.714339519692238</v>
      </c>
      <c r="E52" s="10">
        <f t="shared" ref="E52:E60" si="22">J52</f>
        <v>40</v>
      </c>
      <c r="F52" s="10">
        <f t="shared" si="11"/>
        <v>105</v>
      </c>
      <c r="G52" s="20">
        <f t="shared" si="12"/>
        <v>85</v>
      </c>
      <c r="H52" s="11"/>
      <c r="I52" s="8">
        <v>135</v>
      </c>
      <c r="J52" s="9">
        <v>40</v>
      </c>
      <c r="K52" s="10">
        <f t="shared" ref="K52:K60" si="23">I52-J52</f>
        <v>95</v>
      </c>
      <c r="L52" s="10">
        <f t="shared" ref="L52:L60" si="24">(180-B52)/2</f>
        <v>72.5</v>
      </c>
      <c r="M52" s="10">
        <f t="shared" si="15"/>
        <v>-32.5</v>
      </c>
      <c r="N52" s="10">
        <f t="shared" ref="N52:N60" si="25">90-J52</f>
        <v>50</v>
      </c>
      <c r="O52" s="20"/>
      <c r="P52" s="11"/>
      <c r="Q52" s="11"/>
      <c r="R52" s="11"/>
    </row>
    <row r="53" spans="1:18" x14ac:dyDescent="0.2">
      <c r="A53" s="8">
        <v>60</v>
      </c>
      <c r="B53" s="9">
        <v>35</v>
      </c>
      <c r="C53" s="10">
        <f t="shared" si="8"/>
        <v>25</v>
      </c>
      <c r="D53" s="10">
        <f t="shared" ref="D53:D60" si="26">(81/SIN(RADIANS(L53)))*SIN(RADIANS(B53))</f>
        <v>48.714339519692238</v>
      </c>
      <c r="E53" s="10">
        <f t="shared" si="22"/>
        <v>55</v>
      </c>
      <c r="F53" s="10">
        <f t="shared" si="11"/>
        <v>90</v>
      </c>
      <c r="G53" s="20">
        <f t="shared" si="12"/>
        <v>85</v>
      </c>
      <c r="H53" s="11"/>
      <c r="I53" s="8">
        <v>120</v>
      </c>
      <c r="J53" s="9">
        <v>55</v>
      </c>
      <c r="K53" s="10">
        <f t="shared" si="23"/>
        <v>65</v>
      </c>
      <c r="L53" s="10">
        <f t="shared" si="24"/>
        <v>72.5</v>
      </c>
      <c r="M53" s="10">
        <f t="shared" si="15"/>
        <v>-17.5</v>
      </c>
      <c r="N53" s="10">
        <f t="shared" si="25"/>
        <v>35</v>
      </c>
      <c r="O53" s="20"/>
      <c r="P53" s="11"/>
      <c r="Q53" s="11"/>
      <c r="R53" s="11"/>
    </row>
    <row r="54" spans="1:18" x14ac:dyDescent="0.2">
      <c r="A54" s="8">
        <v>60</v>
      </c>
      <c r="B54" s="9">
        <v>35</v>
      </c>
      <c r="C54" s="10">
        <f t="shared" si="8"/>
        <v>25</v>
      </c>
      <c r="D54" s="10">
        <f t="shared" si="26"/>
        <v>48.714339519692238</v>
      </c>
      <c r="E54" s="10">
        <f t="shared" si="22"/>
        <v>70</v>
      </c>
      <c r="F54" s="10">
        <f t="shared" si="11"/>
        <v>75</v>
      </c>
      <c r="G54" s="20">
        <f t="shared" si="12"/>
        <v>85</v>
      </c>
      <c r="H54" s="11"/>
      <c r="I54" s="8">
        <v>105</v>
      </c>
      <c r="J54" s="9">
        <v>70</v>
      </c>
      <c r="K54" s="10">
        <f t="shared" si="23"/>
        <v>35</v>
      </c>
      <c r="L54" s="10">
        <f t="shared" si="24"/>
        <v>72.5</v>
      </c>
      <c r="M54" s="10">
        <f t="shared" si="15"/>
        <v>-2.5</v>
      </c>
      <c r="N54" s="10">
        <f t="shared" si="25"/>
        <v>20</v>
      </c>
      <c r="O54" s="20"/>
      <c r="P54" s="11"/>
      <c r="Q54" s="11"/>
      <c r="R54" s="11"/>
    </row>
    <row r="55" spans="1:18" x14ac:dyDescent="0.2">
      <c r="A55" s="8">
        <v>60</v>
      </c>
      <c r="B55" s="9">
        <v>35</v>
      </c>
      <c r="C55" s="10">
        <f t="shared" si="8"/>
        <v>25</v>
      </c>
      <c r="D55" s="10">
        <f t="shared" si="26"/>
        <v>48.714339519692238</v>
      </c>
      <c r="E55" s="10">
        <f t="shared" si="22"/>
        <v>85</v>
      </c>
      <c r="F55" s="10">
        <f t="shared" si="11"/>
        <v>60</v>
      </c>
      <c r="G55" s="20">
        <f t="shared" si="12"/>
        <v>85</v>
      </c>
      <c r="H55" s="11"/>
      <c r="I55" s="8">
        <v>90</v>
      </c>
      <c r="J55" s="9">
        <v>85</v>
      </c>
      <c r="K55" s="10">
        <f t="shared" si="23"/>
        <v>5</v>
      </c>
      <c r="L55" s="10">
        <f t="shared" si="24"/>
        <v>72.5</v>
      </c>
      <c r="M55" s="10">
        <f t="shared" si="15"/>
        <v>12.5</v>
      </c>
      <c r="N55" s="10">
        <f t="shared" si="25"/>
        <v>5</v>
      </c>
      <c r="O55" s="20"/>
      <c r="P55" s="11"/>
      <c r="Q55" s="11"/>
      <c r="R55" s="11"/>
    </row>
    <row r="56" spans="1:18" x14ac:dyDescent="0.2">
      <c r="A56" s="8"/>
      <c r="B56" s="9"/>
      <c r="C56" s="10"/>
      <c r="D56" s="10"/>
      <c r="E56" s="10"/>
      <c r="F56" s="10"/>
      <c r="G56" s="20"/>
      <c r="H56" s="11"/>
      <c r="I56" s="8"/>
      <c r="J56" s="9"/>
      <c r="K56" s="10"/>
      <c r="L56" s="10"/>
      <c r="M56" s="10"/>
      <c r="N56" s="10"/>
      <c r="O56" s="20"/>
      <c r="P56" s="11"/>
      <c r="Q56" s="11"/>
      <c r="R56" s="11"/>
    </row>
    <row r="57" spans="1:18" x14ac:dyDescent="0.2">
      <c r="A57" s="8">
        <v>75</v>
      </c>
      <c r="B57" s="9">
        <v>15</v>
      </c>
      <c r="C57" s="10">
        <f t="shared" si="8"/>
        <v>60</v>
      </c>
      <c r="D57" s="10">
        <f t="shared" ref="D57:D60" si="27">(81/SIN(RADIANS(L57)))*SIN(RADIANS(B57))</f>
        <v>21.145243139648358</v>
      </c>
      <c r="E57" s="10">
        <f t="shared" ref="E57:E60" si="28">J57</f>
        <v>40</v>
      </c>
      <c r="F57" s="10">
        <f t="shared" si="11"/>
        <v>125</v>
      </c>
      <c r="G57" s="20">
        <f t="shared" si="12"/>
        <v>135</v>
      </c>
      <c r="H57" s="11"/>
      <c r="I57" s="8">
        <v>135</v>
      </c>
      <c r="J57" s="9">
        <v>40</v>
      </c>
      <c r="K57" s="10">
        <f t="shared" ref="K57:K60" si="29">I57-J57</f>
        <v>95</v>
      </c>
      <c r="L57" s="10">
        <f t="shared" ref="L57:L60" si="30">(180-B57)/2</f>
        <v>82.5</v>
      </c>
      <c r="M57" s="10">
        <f t="shared" si="15"/>
        <v>-42.5</v>
      </c>
      <c r="N57" s="10">
        <f t="shared" ref="N57:N60" si="31">90-J57</f>
        <v>50</v>
      </c>
      <c r="O57" s="20"/>
      <c r="P57" s="11"/>
      <c r="Q57" s="11"/>
      <c r="R57" s="11"/>
    </row>
    <row r="58" spans="1:18" x14ac:dyDescent="0.2">
      <c r="A58" s="8">
        <v>75</v>
      </c>
      <c r="B58" s="9">
        <v>15</v>
      </c>
      <c r="C58" s="10">
        <f t="shared" si="8"/>
        <v>60</v>
      </c>
      <c r="D58" s="10">
        <f t="shared" si="27"/>
        <v>21.145243139648358</v>
      </c>
      <c r="E58" s="10">
        <f t="shared" si="28"/>
        <v>56</v>
      </c>
      <c r="F58" s="10">
        <f t="shared" si="11"/>
        <v>109</v>
      </c>
      <c r="G58" s="20">
        <f t="shared" si="12"/>
        <v>135</v>
      </c>
      <c r="H58" s="11"/>
      <c r="I58" s="8">
        <v>120</v>
      </c>
      <c r="J58" s="9">
        <v>56</v>
      </c>
      <c r="K58" s="10">
        <f t="shared" si="29"/>
        <v>64</v>
      </c>
      <c r="L58" s="10">
        <f t="shared" si="30"/>
        <v>82.5</v>
      </c>
      <c r="M58" s="10">
        <f>90-L58-N58</f>
        <v>-26.5</v>
      </c>
      <c r="N58" s="10">
        <f t="shared" si="31"/>
        <v>34</v>
      </c>
      <c r="O58" s="20"/>
      <c r="P58" s="11"/>
      <c r="Q58" s="11"/>
      <c r="R58" s="11"/>
    </row>
    <row r="59" spans="1:18" x14ac:dyDescent="0.2">
      <c r="A59" s="8">
        <v>75</v>
      </c>
      <c r="B59" s="9">
        <v>15</v>
      </c>
      <c r="C59" s="10">
        <f t="shared" si="8"/>
        <v>60</v>
      </c>
      <c r="D59" s="10">
        <f t="shared" si="27"/>
        <v>21.145243139648358</v>
      </c>
      <c r="E59" s="10">
        <f t="shared" si="28"/>
        <v>70</v>
      </c>
      <c r="F59" s="10">
        <f t="shared" si="11"/>
        <v>95</v>
      </c>
      <c r="G59" s="20">
        <f t="shared" si="12"/>
        <v>135</v>
      </c>
      <c r="H59" s="11"/>
      <c r="I59" s="8">
        <v>105</v>
      </c>
      <c r="J59" s="9">
        <v>70</v>
      </c>
      <c r="K59" s="10">
        <f t="shared" si="29"/>
        <v>35</v>
      </c>
      <c r="L59" s="10">
        <f t="shared" si="30"/>
        <v>82.5</v>
      </c>
      <c r="M59" s="10">
        <f t="shared" si="15"/>
        <v>-12.5</v>
      </c>
      <c r="N59" s="10">
        <f t="shared" si="31"/>
        <v>20</v>
      </c>
      <c r="O59" s="20"/>
      <c r="P59" s="11"/>
      <c r="Q59" s="11"/>
      <c r="R59" s="11"/>
    </row>
    <row r="60" spans="1:18" x14ac:dyDescent="0.2">
      <c r="A60" s="8">
        <v>75</v>
      </c>
      <c r="B60" s="9">
        <v>15</v>
      </c>
      <c r="C60" s="10">
        <f t="shared" si="8"/>
        <v>60</v>
      </c>
      <c r="D60" s="10">
        <f>(81/SIN(RADIANS(L60)))*SIN(RADIANS(B60))</f>
        <v>21.145243139648358</v>
      </c>
      <c r="E60" s="10">
        <f t="shared" si="28"/>
        <v>85</v>
      </c>
      <c r="F60" s="10">
        <f t="shared" si="11"/>
        <v>80</v>
      </c>
      <c r="G60" s="20">
        <f t="shared" si="12"/>
        <v>135</v>
      </c>
      <c r="H60" s="11"/>
      <c r="I60" s="8">
        <v>90</v>
      </c>
      <c r="J60" s="9">
        <v>85</v>
      </c>
      <c r="K60" s="10">
        <f t="shared" si="29"/>
        <v>5</v>
      </c>
      <c r="L60" s="10">
        <f t="shared" si="30"/>
        <v>82.5</v>
      </c>
      <c r="M60" s="10">
        <f t="shared" si="15"/>
        <v>2.5</v>
      </c>
      <c r="N60" s="10">
        <f t="shared" si="31"/>
        <v>5</v>
      </c>
      <c r="O60" s="20"/>
      <c r="P60" s="11"/>
      <c r="Q60" s="11"/>
      <c r="R60"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dc:creator>
  <cp:lastModifiedBy>Microsoft Office User</cp:lastModifiedBy>
  <dcterms:created xsi:type="dcterms:W3CDTF">2017-10-30T06:01:05Z</dcterms:created>
  <dcterms:modified xsi:type="dcterms:W3CDTF">2019-11-06T20:18:52Z</dcterms:modified>
</cp:coreProperties>
</file>