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087f1af566bbf7/PostProject/"/>
    </mc:Choice>
  </mc:AlternateContent>
  <xr:revisionPtr revIDLastSave="334" documentId="8_{EE3FFEAB-1959-8344-894C-24667BF7D659}" xr6:coauthVersionLast="45" xr6:coauthVersionMax="45" xr10:uidLastSave="{5EB7B141-8BE1-9A48-9842-80B6F912A3B7}"/>
  <bookViews>
    <workbookView xWindow="0" yWindow="460" windowWidth="38400" windowHeight="21140" xr2:uid="{423154AD-4288-E44E-9234-20E0DF487C30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S3" i="1"/>
  <c r="S4" i="1"/>
  <c r="S5" i="1"/>
  <c r="S6" i="1"/>
  <c r="S7" i="1"/>
  <c r="S2" i="1"/>
  <c r="R2" i="1"/>
  <c r="O7" i="1"/>
  <c r="L7" i="1"/>
  <c r="L6" i="1"/>
  <c r="L5" i="1"/>
  <c r="L4" i="1"/>
  <c r="L3" i="1"/>
  <c r="L2" i="1"/>
  <c r="M7" i="1" l="1"/>
  <c r="M6" i="1"/>
  <c r="M5" i="1"/>
  <c r="M4" i="1"/>
  <c r="M3" i="1"/>
  <c r="L11" i="1"/>
  <c r="M11" i="1" s="1"/>
  <c r="M2" i="1"/>
  <c r="O11" i="1" l="1"/>
  <c r="P11" i="1" s="1"/>
  <c r="R11" i="1"/>
  <c r="O3" i="1"/>
  <c r="P3" i="1" s="1"/>
  <c r="R3" i="1"/>
  <c r="O4" i="1"/>
  <c r="R4" i="1"/>
  <c r="O5" i="1"/>
  <c r="P5" i="1" s="1"/>
  <c r="R5" i="1"/>
  <c r="O6" i="1"/>
  <c r="P6" i="1" s="1"/>
  <c r="R6" i="1"/>
  <c r="P7" i="1"/>
  <c r="R7" i="1"/>
</calcChain>
</file>

<file path=xl/sharedStrings.xml><?xml version="1.0" encoding="utf-8"?>
<sst xmlns="http://schemas.openxmlformats.org/spreadsheetml/2006/main" count="32" uniqueCount="21">
  <si>
    <t>sec</t>
  </si>
  <si>
    <t>avg</t>
  </si>
  <si>
    <t xml:space="preserve"> 00:39:20</t>
  </si>
  <si>
    <t>sampling_size</t>
  </si>
  <si>
    <t>speedup</t>
  </si>
  <si>
    <t>efficiency</t>
  </si>
  <si>
    <t xml:space="preserve"> n</t>
  </si>
  <si>
    <t>run 1</t>
  </si>
  <si>
    <t>run 2</t>
  </si>
  <si>
    <t>run 3</t>
  </si>
  <si>
    <t>run 4</t>
  </si>
  <si>
    <t>run 5</t>
  </si>
  <si>
    <t>time/sampling_size</t>
  </si>
  <si>
    <t>time</t>
  </si>
  <si>
    <t>run 6</t>
  </si>
  <si>
    <t>run 7</t>
  </si>
  <si>
    <t>run 8</t>
  </si>
  <si>
    <t>run 9</t>
  </si>
  <si>
    <t>run 10</t>
  </si>
  <si>
    <t>total_samples</t>
  </si>
  <si>
    <t>sample/time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</si>
</sst>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2" borderId="0" xfId="0" applyFill="1"/>
    <xf numFmtId="164" fontId="0" fillId="2" borderId="0" xfId="0" applyNumberFormat="1" applyFill="1" applyAlignment="1">
      <alignment horizontal="right"/>
    </xf>
    <xf numFmtId="164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36</c:v>
                </c:pt>
                <c:pt idx="4">
                  <c:v>54</c:v>
                </c:pt>
                <c:pt idx="5">
                  <c:v>72</c:v>
                </c:pt>
              </c:numCache>
            </c:numRef>
          </c:xVal>
          <c:yVal>
            <c:numRef>
              <c:f>Sheet1!$O$2:$O$7</c:f>
              <c:numCache>
                <c:formatCode>General</c:formatCode>
                <c:ptCount val="6"/>
                <c:pt idx="0">
                  <c:v>1</c:v>
                </c:pt>
                <c:pt idx="1">
                  <c:v>1.6141110545084054</c:v>
                </c:pt>
                <c:pt idx="2">
                  <c:v>2.1694625128380691</c:v>
                </c:pt>
                <c:pt idx="3">
                  <c:v>3.02337786259542</c:v>
                </c:pt>
                <c:pt idx="4">
                  <c:v>3.0525048169556839</c:v>
                </c:pt>
                <c:pt idx="5">
                  <c:v>3.0598744567841623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4-504E-A61D-F3A23BFA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77295"/>
        <c:axId val="742178927"/>
      </c:scatterChart>
      <c:valAx>
        <c:axId val="74217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42178927"/>
        <c:crosses val="autoZero"/>
        <c:crossBetween val="midCat"/>
      </c:valAx>
      <c:valAx>
        <c:axId val="7421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4217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36</c:v>
                </c:pt>
                <c:pt idx="4">
                  <c:v>54</c:v>
                </c:pt>
                <c:pt idx="5">
                  <c:v>72</c:v>
                </c:pt>
              </c:numCache>
            </c:numRef>
          </c:xVal>
          <c:yVal>
            <c:numRef>
              <c:f>Sheet1!$P$2:$P$7</c:f>
              <c:numCache>
                <c:formatCode>General</c:formatCode>
                <c:ptCount val="6"/>
                <c:pt idx="0">
                  <c:v>1</c:v>
                </c:pt>
                <c:pt idx="1">
                  <c:v>0.80705552725420271</c:v>
                </c:pt>
                <c:pt idx="2">
                  <c:v>0.72315417094602308</c:v>
                </c:pt>
                <c:pt idx="3">
                  <c:v>0.67186174724342662</c:v>
                </c:pt>
                <c:pt idx="4">
                  <c:v>0.4522229358452865</c:v>
                </c:pt>
                <c:pt idx="5">
                  <c:v>0.33998605075379579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4-454E-80B1-DCE6EDE0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50175"/>
        <c:axId val="826451807"/>
      </c:scatterChart>
      <c:valAx>
        <c:axId val="82645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6451807"/>
        <c:crosses val="autoZero"/>
        <c:crossBetween val="midCat"/>
      </c:valAx>
      <c:valAx>
        <c:axId val="8264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645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walltime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Sheet1!$M$1</c:f>
              <c:strCache>
                <c:ptCount val="1"/>
                <c:pt idx="0">
                  <c:v>sec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36</c:v>
                </c:pt>
                <c:pt idx="4">
                  <c:v>54</c:v>
                </c:pt>
                <c:pt idx="5">
                  <c:v>72</c:v>
                </c:pt>
              </c:numCache>
            </c:numRef>
          </c:xVal>
          <c:yVal>
            <c:numRef>
              <c:f>Sheet1!$M$2:$M$7</c:f>
              <c:numCache>
                <c:formatCode>0.00</c:formatCode>
                <c:ptCount val="6"/>
                <c:pt idx="0">
                  <c:v>6617</c:v>
                </c:pt>
                <c:pt idx="1">
                  <c:v>3926</c:v>
                </c:pt>
                <c:pt idx="2">
                  <c:v>2921</c:v>
                </c:pt>
                <c:pt idx="3">
                  <c:v>2096</c:v>
                </c:pt>
                <c:pt idx="4">
                  <c:v>2076</c:v>
                </c:pt>
                <c:pt idx="5">
                  <c:v>2071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1C-724A-9561-081BE332DE98}"/>
            </c:ext>
          </c:extLst>
        </c:ser>
        <c:ser>
          <c:idx val="0"/>
          <c:order val="1"/>
          <c:tx>
            <c:strRef>
              <c:f>Sheet1!$M$1</c:f>
              <c:strCache>
                <c:ptCount val="1"/>
                <c:pt idx="0">
                  <c:v>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36</c:v>
                </c:pt>
                <c:pt idx="4">
                  <c:v>54</c:v>
                </c:pt>
                <c:pt idx="5">
                  <c:v>72</c:v>
                </c:pt>
              </c:numCache>
            </c:numRef>
          </c:xVal>
          <c:yVal>
            <c:numRef>
              <c:f>Sheet1!$M$2:$M$7</c:f>
              <c:numCache>
                <c:formatCode>0.00</c:formatCode>
                <c:ptCount val="6"/>
                <c:pt idx="0">
                  <c:v>6617</c:v>
                </c:pt>
                <c:pt idx="1">
                  <c:v>3926</c:v>
                </c:pt>
                <c:pt idx="2">
                  <c:v>2921</c:v>
                </c:pt>
                <c:pt idx="3">
                  <c:v>2096</c:v>
                </c:pt>
                <c:pt idx="4">
                  <c:v>2076</c:v>
                </c:pt>
                <c:pt idx="5">
                  <c:v>2071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1C-724A-9561-081BE332D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99487"/>
        <c:axId val="826501119"/>
      </c:scatterChart>
      <c:valAx>
        <c:axId val="82649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6501119"/>
        <c:crosses val="autoZero"/>
        <c:crossBetween val="midCat"/>
      </c:valAx>
      <c:valAx>
        <c:axId val="8265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649948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time/sampling_size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36</c:v>
                </c:pt>
                <c:pt idx="4">
                  <c:v>54</c:v>
                </c:pt>
                <c:pt idx="5">
                  <c:v>72</c:v>
                </c:pt>
              </c:numCache>
            </c:numRef>
          </c:xVal>
          <c:yVal>
            <c:numRef>
              <c:f>Sheet1!$R$2:$R$7</c:f>
              <c:numCache>
                <c:formatCode>General</c:formatCode>
                <c:ptCount val="6"/>
                <c:pt idx="0">
                  <c:v>1.4856082125373929E-3</c:v>
                </c:pt>
                <c:pt idx="1">
                  <c:v>6.6517457020336449E-4</c:v>
                </c:pt>
                <c:pt idx="2">
                  <c:v>5.0947099782711752E-4</c:v>
                </c:pt>
                <c:pt idx="3">
                  <c:v>4.689576231008167E-4</c:v>
                </c:pt>
                <c:pt idx="4">
                  <c:v>3.2416991187918768E-4</c:v>
                </c:pt>
                <c:pt idx="5">
                  <c:v>2.6962775486397535E-4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9-4243-8251-5EA588967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759887"/>
        <c:axId val="1241702447"/>
      </c:scatterChart>
      <c:valAx>
        <c:axId val="124175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41702447"/>
        <c:crosses val="autoZero"/>
        <c:crossBetween val="midCat"/>
      </c:valAx>
      <c:valAx>
        <c:axId val="12417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4175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9.9905924874144833E-2"/>
          <c:y val="0.16718967229394241"/>
          <c:w val="0.87239571447011743"/>
          <c:h val="0.760523266269968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sample/time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36</c:v>
                </c:pt>
                <c:pt idx="4">
                  <c:v>54</c:v>
                </c:pt>
                <c:pt idx="5">
                  <c:v>72</c:v>
                </c:pt>
              </c:numCache>
            </c:numRef>
          </c:xVal>
          <c:yVal>
            <c:numRef>
              <c:f>Sheet1!$S$2:$S$7</c:f>
              <c:numCache>
                <c:formatCode>General</c:formatCode>
                <c:ptCount val="6"/>
                <c:pt idx="0">
                  <c:v>673.12498110926401</c:v>
                </c:pt>
                <c:pt idx="1">
                  <c:v>1503.3647478349465</c:v>
                </c:pt>
                <c:pt idx="2">
                  <c:v>1962.8202670318385</c:v>
                </c:pt>
                <c:pt idx="3">
                  <c:v>2132.3888358778627</c:v>
                </c:pt>
                <c:pt idx="4">
                  <c:v>3084.8020231213873</c:v>
                </c:pt>
                <c:pt idx="5">
                  <c:v>3708.8169966199903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3-9445-831B-86C56DBC6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820751"/>
        <c:axId val="1131822383"/>
      </c:scatterChart>
      <c:valAx>
        <c:axId val="113182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31822383"/>
        <c:crosses val="autoZero"/>
        <c:crossBetween val="midCat"/>
      </c:valAx>
      <c:valAx>
        <c:axId val="11318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3182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walltime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Sheet1!$M$1</c:f>
              <c:strCache>
                <c:ptCount val="1"/>
                <c:pt idx="0">
                  <c:v>sec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36</c:v>
                </c:pt>
                <c:pt idx="4">
                  <c:v>54</c:v>
                </c:pt>
                <c:pt idx="5">
                  <c:v>72</c:v>
                </c:pt>
              </c:numCache>
            </c:numRef>
          </c:xVal>
          <c:yVal>
            <c:numRef>
              <c:f>Sheet1!$M$2:$M$7</c:f>
              <c:numCache>
                <c:formatCode>0.00</c:formatCode>
                <c:ptCount val="6"/>
                <c:pt idx="0">
                  <c:v>6617</c:v>
                </c:pt>
                <c:pt idx="1">
                  <c:v>3926</c:v>
                </c:pt>
                <c:pt idx="2">
                  <c:v>2921</c:v>
                </c:pt>
                <c:pt idx="3">
                  <c:v>2096</c:v>
                </c:pt>
                <c:pt idx="4">
                  <c:v>2076</c:v>
                </c:pt>
                <c:pt idx="5">
                  <c:v>2071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8-0946-BACA-B2F2A3592480}"/>
            </c:ext>
          </c:extLst>
        </c:ser>
        <c:ser>
          <c:idx val="0"/>
          <c:order val="1"/>
          <c:tx>
            <c:strRef>
              <c:f>Sheet1!$M$1</c:f>
              <c:strCache>
                <c:ptCount val="1"/>
                <c:pt idx="0">
                  <c:v>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36</c:v>
                </c:pt>
                <c:pt idx="4">
                  <c:v>54</c:v>
                </c:pt>
                <c:pt idx="5">
                  <c:v>72</c:v>
                </c:pt>
              </c:numCache>
            </c:numRef>
          </c:xVal>
          <c:yVal>
            <c:numRef>
              <c:f>Sheet1!$M$2:$M$7</c:f>
              <c:numCache>
                <c:formatCode>0.00</c:formatCode>
                <c:ptCount val="6"/>
                <c:pt idx="0">
                  <c:v>6617</c:v>
                </c:pt>
                <c:pt idx="1">
                  <c:v>3926</c:v>
                </c:pt>
                <c:pt idx="2">
                  <c:v>2921</c:v>
                </c:pt>
                <c:pt idx="3">
                  <c:v>2096</c:v>
                </c:pt>
                <c:pt idx="4">
                  <c:v>2076</c:v>
                </c:pt>
                <c:pt idx="5">
                  <c:v>2071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8-0946-BACA-B2F2A3592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99487"/>
        <c:axId val="826501119"/>
      </c:scatterChart>
      <c:valAx>
        <c:axId val="82649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6501119"/>
        <c:crosses val="autoZero"/>
        <c:crossBetween val="midCat"/>
      </c:valAx>
      <c:valAx>
        <c:axId val="826501119"/>
        <c:scaling>
          <c:logBase val="10"/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649948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597958</xdr:colOff>
      <xdr:row>28</xdr:row>
      <xdr:rowOff>20109</xdr:rowOff>
    </xdr:from>
    <xdr:to>
      <xdr:col>9</xdr:col>
      <xdr:colOff>216958</xdr:colOff>
      <xdr:row>41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3E6B5-ACAF-2841-9999-32108854B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375707</xdr:colOff>
      <xdr:row>28</xdr:row>
      <xdr:rowOff>20110</xdr:rowOff>
    </xdr:from>
    <xdr:to>
      <xdr:col>14</xdr:col>
      <xdr:colOff>756707</xdr:colOff>
      <xdr:row>41</xdr:row>
      <xdr:rowOff>149226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4E0E46-037F-5F46-A137-DEE1E8B76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576793</xdr:colOff>
      <xdr:row>42</xdr:row>
      <xdr:rowOff>136524</xdr:rowOff>
    </xdr:from>
    <xdr:to>
      <xdr:col>9</xdr:col>
      <xdr:colOff>285751</xdr:colOff>
      <xdr:row>59</xdr:row>
      <xdr:rowOff>158749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FB39F-2E74-5348-ABFD-FABFD050B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248710</xdr:colOff>
      <xdr:row>43</xdr:row>
      <xdr:rowOff>41275</xdr:rowOff>
    </xdr:from>
    <xdr:to>
      <xdr:col>15</xdr:col>
      <xdr:colOff>539752</xdr:colOff>
      <xdr:row>59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903F74-BC40-6144-A09B-B5735FC90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206376</xdr:colOff>
      <xdr:row>25</xdr:row>
      <xdr:rowOff>104775</xdr:rowOff>
    </xdr:from>
    <xdr:to>
      <xdr:col>20</xdr:col>
      <xdr:colOff>179918</xdr:colOff>
      <xdr:row>41</xdr:row>
      <xdr:rowOff>84666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15D673-EE24-AA46-BB2F-B52B83D07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306917</xdr:colOff>
      <xdr:row>54</xdr:row>
      <xdr:rowOff>190500</xdr:rowOff>
    </xdr:from>
    <xdr:to>
      <xdr:col>9</xdr:col>
      <xdr:colOff>15875</xdr:colOff>
      <xdr:row>72</xdr:row>
      <xdr:rowOff>11642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68634F-7D6B-2047-88F2-0E16C2175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1A9C-CD69-A344-B310-5685DA868A33}">
  <dimension ref="A1:S24"/>
  <sheetViews>
    <sheetView tabSelected="1" topLeftCell="A24" zoomScale="120" zoomScaleNormal="120" workbookViewId="0">
      <selection activeCell="B15" sqref="B15"/>
    </sheetView>
  </sheetViews>
  <sheetFormatPr baseColWidth="10" defaultRowHeight="16" x14ac:dyDescent="0.2"/>
  <cols>
    <col min="2" max="6" width="10.83203125" style="4"/>
    <col min="7" max="11" width="10.83203125" style="1"/>
    <col min="13" max="13" width="10.83203125" style="2"/>
    <col min="14" max="14" width="11.6640625" style="3" bestFit="1" customWidth="1"/>
    <col min="18" max="18" width="20.5" customWidth="1"/>
  </cols>
  <sheetData>
    <row r="1" spans="1:19" x14ac:dyDescent="0.2">
      <c r="A1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t="s">
        <v>1</v>
      </c>
      <c r="M1" s="2" t="s">
        <v>0</v>
      </c>
      <c r="N1" s="3" t="s">
        <v>19</v>
      </c>
      <c r="O1" t="s">
        <v>4</v>
      </c>
      <c r="P1" t="s">
        <v>5</v>
      </c>
      <c r="R1" t="s">
        <v>12</v>
      </c>
      <c r="S1" t="s">
        <v>20</v>
      </c>
    </row>
    <row r="2" spans="1:19" x14ac:dyDescent="0.2">
      <c r="A2">
        <v>8</v>
      </c>
      <c r="B2" s="4">
        <v>8.0428240740740745E-2</v>
      </c>
      <c r="C2" s="4">
        <v>8.519675925925925E-2</v>
      </c>
      <c r="D2" s="4">
        <v>6.7986111111111108E-2</v>
      </c>
      <c r="E2" s="4">
        <v>6.4791666666666664E-2</v>
      </c>
      <c r="F2" s="4">
        <v>6.834490740740741E-2</v>
      </c>
      <c r="G2" s="1">
        <v>6.4317129629629641E-2</v>
      </c>
      <c r="H2" s="1">
        <v>8.3395960648148151E-2</v>
      </c>
      <c r="I2" s="1">
        <v>8.5363298611111124E-2</v>
      </c>
      <c r="J2" s="1">
        <v>9.3052685185185183E-2</v>
      </c>
      <c r="K2" s="1">
        <v>7.3036504629629628E-2</v>
      </c>
      <c r="L2" s="1">
        <f t="shared" ref="L2:L7" si="0">AVERAGE(B2:K2)</f>
        <v>7.6591326388888895E-2</v>
      </c>
      <c r="M2" s="2">
        <f t="shared" ref="M2" si="1">HOUR(L2)*3600+MINUTE(L2)*60+SECOND(L2)</f>
        <v>6617</v>
      </c>
      <c r="N2" s="3">
        <v>4454068</v>
      </c>
      <c r="O2">
        <v>1</v>
      </c>
      <c r="P2">
        <v>1</v>
      </c>
      <c r="R2">
        <f>M2/N2</f>
        <v>1.4856082125373929E-3</v>
      </c>
      <c r="S2">
        <f>1/R2</f>
        <v>673.12498110926401</v>
      </c>
    </row>
    <row r="3" spans="1:19" x14ac:dyDescent="0.2">
      <c r="A3">
        <v>16</v>
      </c>
      <c r="B3" s="4">
        <v>4.5462962962962962E-2</v>
      </c>
      <c r="C3" s="4">
        <v>3.8425925925925926E-2</v>
      </c>
      <c r="D3" s="4">
        <v>5.2511574074074079E-2</v>
      </c>
      <c r="E3" s="4">
        <v>3.920138888888889E-2</v>
      </c>
      <c r="F3" s="4">
        <v>6.1932870370370374E-2</v>
      </c>
      <c r="G3" s="1">
        <v>4.582180555555556E-2</v>
      </c>
      <c r="H3" s="1">
        <v>4.1604131944444449E-2</v>
      </c>
      <c r="I3" s="1">
        <v>4.088119212962963E-2</v>
      </c>
      <c r="J3" s="1">
        <v>4.0129652777777781E-2</v>
      </c>
      <c r="K3" s="1">
        <v>4.8399525462962965E-2</v>
      </c>
      <c r="L3" s="1">
        <f t="shared" si="0"/>
        <v>4.543710300925926E-2</v>
      </c>
      <c r="M3" s="2">
        <f>HOUR(L3)*3600+MINUTE(L3)*60+SECOND(L3)</f>
        <v>3926</v>
      </c>
      <c r="N3" s="3">
        <v>5902210</v>
      </c>
      <c r="O3">
        <f t="shared" ref="O3:O6" si="2">6337/M3</f>
        <v>1.6141110545084054</v>
      </c>
      <c r="P3">
        <f>O3*8/A3</f>
        <v>0.80705552725420271</v>
      </c>
      <c r="R3">
        <f t="shared" ref="R3:R7" si="3">M3/N3</f>
        <v>6.6517457020336449E-4</v>
      </c>
      <c r="S3">
        <f t="shared" ref="S3:S7" si="4">1/R3</f>
        <v>1503.3647478349465</v>
      </c>
    </row>
    <row r="4" spans="1:19" x14ac:dyDescent="0.2">
      <c r="A4">
        <v>24</v>
      </c>
      <c r="B4" s="4">
        <v>2.8923611111111108E-2</v>
      </c>
      <c r="C4" s="4">
        <v>3.7743055555555557E-2</v>
      </c>
      <c r="D4" s="4" t="s">
        <v>2</v>
      </c>
      <c r="E4" s="4">
        <v>3.7025462962962961E-2</v>
      </c>
      <c r="F4" s="4">
        <v>2.9328703703703704E-2</v>
      </c>
      <c r="G4" s="1">
        <v>3.877304398148148E-2</v>
      </c>
      <c r="H4" s="1">
        <v>2.5440486111111115E-2</v>
      </c>
      <c r="I4" s="1">
        <v>3.9889363425925924E-2</v>
      </c>
      <c r="J4" s="1">
        <v>3.6300150462962963E-2</v>
      </c>
      <c r="K4" s="1">
        <v>3.0821030092592596E-2</v>
      </c>
      <c r="L4" s="1">
        <f t="shared" si="0"/>
        <v>3.3804989711934151E-2</v>
      </c>
      <c r="M4" s="2">
        <f>HOUR(L4)*3600+MINUTE(L4)*60+SECOND(L4)</f>
        <v>2921</v>
      </c>
      <c r="N4" s="3">
        <v>5733398</v>
      </c>
      <c r="O4">
        <f t="shared" si="2"/>
        <v>2.1694625128380691</v>
      </c>
      <c r="P4">
        <f>O4*8/A4</f>
        <v>0.72315417094602308</v>
      </c>
      <c r="R4">
        <f t="shared" si="3"/>
        <v>5.0947099782711752E-4</v>
      </c>
      <c r="S4">
        <f t="shared" si="4"/>
        <v>1962.8202670318385</v>
      </c>
    </row>
    <row r="5" spans="1:19" x14ac:dyDescent="0.2">
      <c r="A5">
        <v>36</v>
      </c>
      <c r="B5" s="4">
        <v>2.7430555555555555E-2</v>
      </c>
      <c r="C5" s="4">
        <v>2.4664351851851851E-2</v>
      </c>
      <c r="D5" s="4">
        <v>2.179398148148148E-2</v>
      </c>
      <c r="E5" s="4">
        <v>2.4907407407407406E-2</v>
      </c>
      <c r="F5" s="4">
        <v>2.4398148148148145E-2</v>
      </c>
      <c r="G5" s="1">
        <v>2.5061087962962966E-2</v>
      </c>
      <c r="H5" s="1">
        <v>2.4673935185185184E-2</v>
      </c>
      <c r="I5" s="1">
        <v>2.3755370370370368E-2</v>
      </c>
      <c r="J5" s="1">
        <v>2.1838356481481483E-2</v>
      </c>
      <c r="K5" s="1">
        <v>2.4020787037037038E-2</v>
      </c>
      <c r="L5" s="1">
        <f t="shared" si="0"/>
        <v>2.425439814814815E-2</v>
      </c>
      <c r="M5" s="2">
        <f>HOUR(L5)*3600+MINUTE(L5)*60+SECOND(L5)</f>
        <v>2096</v>
      </c>
      <c r="N5" s="3">
        <v>4469487</v>
      </c>
      <c r="O5">
        <f t="shared" si="2"/>
        <v>3.02337786259542</v>
      </c>
      <c r="P5">
        <f>O5*8/A5</f>
        <v>0.67186174724342662</v>
      </c>
      <c r="R5">
        <f t="shared" si="3"/>
        <v>4.689576231008167E-4</v>
      </c>
      <c r="S5">
        <f t="shared" si="4"/>
        <v>2132.3888358778627</v>
      </c>
    </row>
    <row r="6" spans="1:19" x14ac:dyDescent="0.2">
      <c r="A6">
        <v>54</v>
      </c>
      <c r="B6" s="4">
        <v>2.3287037037037037E-2</v>
      </c>
      <c r="C6" s="4">
        <v>3.0590277777777775E-2</v>
      </c>
      <c r="D6" s="4">
        <v>2.1875000000000002E-2</v>
      </c>
      <c r="E6" s="4">
        <v>2.0416666666666666E-2</v>
      </c>
      <c r="F6" s="4">
        <v>2.7280092592592592E-2</v>
      </c>
      <c r="G6" s="1">
        <v>2.485885416666667E-2</v>
      </c>
      <c r="H6" s="1">
        <v>2.0463298611111111E-2</v>
      </c>
      <c r="I6" s="1">
        <v>2.2644965277777776E-2</v>
      </c>
      <c r="J6" s="1">
        <v>2.5029652777777783E-2</v>
      </c>
      <c r="K6" s="1">
        <v>2.3815601851851848E-2</v>
      </c>
      <c r="L6" s="1">
        <f t="shared" si="0"/>
        <v>2.4026144675925926E-2</v>
      </c>
      <c r="M6" s="2">
        <f>HOUR(L6)*3600+MINUTE(L6)*60+SECOND(L6)</f>
        <v>2076</v>
      </c>
      <c r="N6" s="3">
        <v>6404049</v>
      </c>
      <c r="O6">
        <f t="shared" si="2"/>
        <v>3.0525048169556839</v>
      </c>
      <c r="P6">
        <f>O6*8/A6</f>
        <v>0.4522229358452865</v>
      </c>
      <c r="R6">
        <f t="shared" si="3"/>
        <v>3.2416991187918768E-4</v>
      </c>
      <c r="S6">
        <f t="shared" si="4"/>
        <v>3084.8020231213873</v>
      </c>
    </row>
    <row r="7" spans="1:19" x14ac:dyDescent="0.2">
      <c r="A7">
        <v>72</v>
      </c>
      <c r="B7" s="4">
        <v>2.0671296296296295E-2</v>
      </c>
      <c r="C7" s="4">
        <v>2.1354166666666664E-2</v>
      </c>
      <c r="D7" s="4">
        <v>2.5694444444444447E-2</v>
      </c>
      <c r="E7" s="4">
        <v>2.5497685185185189E-2</v>
      </c>
      <c r="F7" s="4">
        <v>2.5648148148148146E-2</v>
      </c>
      <c r="G7" s="1">
        <v>3.7701597222222223E-2</v>
      </c>
      <c r="H7" s="1">
        <v>2.0034722222222221E-2</v>
      </c>
      <c r="I7" s="1">
        <v>2.3775150462962958E-2</v>
      </c>
      <c r="J7" s="1">
        <v>1.8990729166666668E-2</v>
      </c>
      <c r="K7" s="1">
        <v>2.036736111111111E-2</v>
      </c>
      <c r="L7" s="1">
        <f t="shared" si="0"/>
        <v>2.3973530092592593E-2</v>
      </c>
      <c r="M7" s="2">
        <f>HOUR(L7)*3600+MINUTE(L7)*60+SECOND(L7)</f>
        <v>2071</v>
      </c>
      <c r="N7" s="3">
        <v>7680960</v>
      </c>
      <c r="O7">
        <f>6337/M7</f>
        <v>3.0598744567841623</v>
      </c>
      <c r="P7">
        <f>O7*8/A7</f>
        <v>0.33998605075379579</v>
      </c>
      <c r="R7">
        <f t="shared" si="3"/>
        <v>2.6962775486397535E-4</v>
      </c>
      <c r="S7">
        <f t="shared" si="4"/>
        <v>3708.8169966199903</v>
      </c>
    </row>
    <row r="11" spans="1:19" s="5" customFormat="1" x14ac:dyDescent="0.2">
      <c r="A11" s="5">
        <v>12</v>
      </c>
      <c r="B11" s="6">
        <v>4.0787037037037038E-2</v>
      </c>
      <c r="C11" s="6">
        <v>4.7858796296296295E-2</v>
      </c>
      <c r="D11" s="6">
        <v>4.8182870370370369E-2</v>
      </c>
      <c r="E11" s="6">
        <v>4.9965277777777782E-2</v>
      </c>
      <c r="F11" s="6">
        <v>6.4351851851851841E-2</v>
      </c>
      <c r="G11" s="7"/>
      <c r="H11" s="7"/>
      <c r="I11" s="7"/>
      <c r="J11" s="7"/>
      <c r="K11" s="7"/>
      <c r="L11" s="7">
        <f>AVERAGE(B11:F11)</f>
        <v>5.0229166666666672E-2</v>
      </c>
      <c r="M11" s="8">
        <f>HOUR(L11)*3600+MINUTE(L11)*60+SECOND(L11)</f>
        <v>4340</v>
      </c>
      <c r="N11" s="9">
        <v>1571628</v>
      </c>
      <c r="O11" s="5">
        <f>6337/M11</f>
        <v>1.4601382488479262</v>
      </c>
      <c r="P11" s="5">
        <f>O11*8/A11</f>
        <v>0.97342549923195076</v>
      </c>
      <c r="R11" s="5">
        <f>M11/N11</f>
        <v>2.7614677264594422E-3</v>
      </c>
    </row>
    <row r="14" spans="1:19" x14ac:dyDescent="0.2">
      <c r="A14" t="s">
        <v>6</v>
      </c>
      <c r="B14" s="4" t="s">
        <v>7</v>
      </c>
      <c r="C14" s="4" t="s">
        <v>8</v>
      </c>
      <c r="D14" s="4" t="s">
        <v>9</v>
      </c>
      <c r="E14" s="4" t="s">
        <v>10</v>
      </c>
      <c r="F14" s="4" t="s">
        <v>11</v>
      </c>
      <c r="G14" s="4" t="s">
        <v>14</v>
      </c>
      <c r="H14" s="4" t="s">
        <v>15</v>
      </c>
      <c r="I14" s="4" t="s">
        <v>16</v>
      </c>
      <c r="J14" s="4" t="s">
        <v>17</v>
      </c>
      <c r="K14" s="4" t="s">
        <v>18</v>
      </c>
    </row>
    <row r="15" spans="1:19" x14ac:dyDescent="0.2">
      <c r="A15">
        <v>8</v>
      </c>
      <c r="B15" s="10"/>
      <c r="C15" s="10"/>
      <c r="D15" s="10"/>
      <c r="E15" s="10"/>
      <c r="F15" s="10"/>
      <c r="G15" s="2"/>
      <c r="H15" s="2"/>
      <c r="I15" s="2"/>
      <c r="J15" s="2"/>
      <c r="K15" s="2"/>
    </row>
    <row r="16" spans="1:19" x14ac:dyDescent="0.2">
      <c r="A16">
        <v>16</v>
      </c>
      <c r="B16" s="10"/>
      <c r="C16" s="10"/>
      <c r="D16" s="10"/>
      <c r="E16" s="10"/>
      <c r="F16" s="10"/>
      <c r="G16" s="2"/>
      <c r="H16" s="2"/>
      <c r="I16" s="2"/>
      <c r="J16" s="2"/>
      <c r="K16" s="2"/>
    </row>
    <row r="17" spans="1:19" x14ac:dyDescent="0.2">
      <c r="A17">
        <v>24</v>
      </c>
      <c r="B17" s="10"/>
      <c r="C17" s="10"/>
      <c r="D17" s="10"/>
      <c r="E17" s="10"/>
      <c r="F17" s="10"/>
      <c r="G17" s="2"/>
      <c r="H17" s="2"/>
      <c r="I17" s="2"/>
      <c r="J17" s="2"/>
      <c r="K17" s="2"/>
    </row>
    <row r="18" spans="1:19" x14ac:dyDescent="0.2">
      <c r="A18">
        <v>36</v>
      </c>
      <c r="B18" s="10"/>
      <c r="C18" s="10"/>
      <c r="D18" s="10"/>
      <c r="E18" s="10"/>
      <c r="F18" s="10"/>
      <c r="G18" s="2"/>
      <c r="H18" s="2"/>
      <c r="I18" s="2"/>
      <c r="J18" s="2"/>
      <c r="K18" s="2"/>
    </row>
    <row r="19" spans="1:19" x14ac:dyDescent="0.2">
      <c r="A19">
        <v>54</v>
      </c>
      <c r="B19" s="10"/>
      <c r="C19" s="10"/>
      <c r="D19" s="10"/>
      <c r="E19" s="10"/>
      <c r="F19" s="10"/>
      <c r="G19" s="2"/>
      <c r="H19" s="2"/>
      <c r="I19" s="2"/>
      <c r="J19" s="2"/>
      <c r="K19" s="2"/>
      <c r="S19" s="3"/>
    </row>
    <row r="20" spans="1:19" x14ac:dyDescent="0.2">
      <c r="A20">
        <v>72</v>
      </c>
      <c r="B20" s="10"/>
      <c r="C20" s="10"/>
      <c r="D20" s="10"/>
      <c r="E20" s="10"/>
      <c r="F20" s="10"/>
      <c r="G20" s="2"/>
      <c r="H20" s="2"/>
      <c r="I20" s="2"/>
      <c r="J20" s="2"/>
      <c r="K20" s="2"/>
      <c r="S20" s="3"/>
    </row>
    <row r="21" spans="1:19" x14ac:dyDescent="0.2">
      <c r="S21" s="3"/>
    </row>
    <row r="22" spans="1:19" x14ac:dyDescent="0.2">
      <c r="S22" s="3"/>
    </row>
    <row r="23" spans="1:19" x14ac:dyDescent="0.2">
      <c r="S23" s="3"/>
    </row>
    <row r="24" spans="1:19" x14ac:dyDescent="0.2">
      <c r="S24" s="3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2F93-6803-4E41-8410-28B1B7A78AB2}">
  <dimension ref="A1:F3"/>
  <sheetViews>
    <sheetView workbookViewId="0">
      <selection activeCell="D6" sqref="D6"/>
    </sheetView>
  </sheetViews>
  <sheetFormatPr baseColWidth="10" defaultRowHeight="16" x14ac:dyDescent="0.2"/>
  <cols>
    <col min="1" max="1" width="26" customWidth="1"/>
  </cols>
  <sheetData>
    <row r="1" spans="1:6" x14ac:dyDescent="0.2">
      <c r="A1">
        <v>36</v>
      </c>
    </row>
    <row r="2" spans="1:6" x14ac:dyDescent="0.2">
      <c r="A2" t="s">
        <v>3</v>
      </c>
      <c r="B2">
        <v>389972</v>
      </c>
      <c r="C2">
        <v>654503</v>
      </c>
      <c r="D2">
        <v>426574</v>
      </c>
      <c r="E2">
        <v>341421</v>
      </c>
      <c r="F2">
        <v>274906</v>
      </c>
    </row>
    <row r="3" spans="1:6" x14ac:dyDescent="0.2">
      <c r="A3" t="s">
        <v>13</v>
      </c>
      <c r="B3" s="4">
        <v>2.7430555555555555E-2</v>
      </c>
      <c r="C3" s="4">
        <v>2.4664351851851851E-2</v>
      </c>
      <c r="D3" s="4">
        <v>2.179398148148148E-2</v>
      </c>
      <c r="E3" s="4">
        <v>2.4907407407407406E-2</v>
      </c>
      <c r="F3" s="4">
        <v>2.4398148148148145E-2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Chaolin</dc:creator>
  <cp:lastModifiedBy>Han Chaolin</cp:lastModifiedBy>
  <dcterms:created xsi:type="dcterms:W3CDTF">2020-07-09T12:48:26Z</dcterms:created>
  <dcterms:modified xsi:type="dcterms:W3CDTF">2020-07-31T15:25:39Z</dcterms:modified>
</cp:coreProperties>
</file>