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OneDrive\Desktop\Stats\"/>
    </mc:Choice>
  </mc:AlternateContent>
  <xr:revisionPtr revIDLastSave="0" documentId="13_ncr:1_{A2D442CE-4308-4404-A75E-9096E6295F76}" xr6:coauthVersionLast="47" xr6:coauthVersionMax="47" xr10:uidLastSave="{00000000-0000-0000-0000-000000000000}"/>
  <bookViews>
    <workbookView xWindow="-108" yWindow="-108" windowWidth="23256" windowHeight="12456" activeTab="1" xr2:uid="{5D3B8DFC-100D-7C45-B967-973E1C3AC3DD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18" i="1"/>
  <c r="A18" i="1"/>
  <c r="C23" i="1"/>
  <c r="B20" i="1"/>
  <c r="C11" i="1" s="1"/>
  <c r="E11" i="1" s="1"/>
  <c r="B21" i="1"/>
  <c r="D6" i="1" s="1"/>
  <c r="D13" i="1" l="1"/>
  <c r="D5" i="1"/>
  <c r="D12" i="1"/>
  <c r="D11" i="1"/>
  <c r="F11" i="1" s="1"/>
  <c r="D10" i="1"/>
  <c r="D9" i="1"/>
  <c r="D8" i="1"/>
  <c r="D4" i="1"/>
  <c r="D17" i="1"/>
  <c r="D15" i="1"/>
  <c r="D7" i="1"/>
  <c r="D3" i="1"/>
  <c r="D16" i="1"/>
  <c r="D14" i="1"/>
  <c r="C16" i="1"/>
  <c r="C14" i="1"/>
  <c r="C12" i="1"/>
  <c r="C10" i="1"/>
  <c r="C15" i="1"/>
  <c r="C13" i="1"/>
  <c r="C3" i="1"/>
  <c r="C17" i="1"/>
  <c r="C9" i="1"/>
  <c r="C8" i="1"/>
  <c r="C7" i="1"/>
  <c r="C6" i="1"/>
  <c r="C5" i="1"/>
  <c r="C4" i="1"/>
  <c r="F9" i="1" l="1"/>
  <c r="E9" i="1"/>
  <c r="E16" i="1"/>
  <c r="F16" i="1"/>
  <c r="E17" i="1"/>
  <c r="F17" i="1"/>
  <c r="F15" i="1"/>
  <c r="E15" i="1"/>
  <c r="E6" i="1"/>
  <c r="F6" i="1"/>
  <c r="F7" i="1"/>
  <c r="E7" i="1"/>
  <c r="E3" i="1"/>
  <c r="F3" i="1"/>
  <c r="F4" i="1"/>
  <c r="E4" i="1"/>
  <c r="E13" i="1"/>
  <c r="F13" i="1"/>
  <c r="E5" i="1"/>
  <c r="F5" i="1"/>
  <c r="E10" i="1"/>
  <c r="F10" i="1"/>
  <c r="F12" i="1"/>
  <c r="E12" i="1"/>
  <c r="F8" i="1"/>
  <c r="E8" i="1"/>
  <c r="E14" i="1"/>
  <c r="F14" i="1"/>
  <c r="E18" i="1" l="1"/>
  <c r="F18" i="1"/>
</calcChain>
</file>

<file path=xl/sharedStrings.xml><?xml version="1.0" encoding="utf-8"?>
<sst xmlns="http://schemas.openxmlformats.org/spreadsheetml/2006/main" count="62" uniqueCount="35">
  <si>
    <t>Overweight (yi)</t>
  </si>
  <si>
    <t>xi - xbar</t>
  </si>
  <si>
    <t>yi - ybar</t>
  </si>
  <si>
    <t>(xi-xbar)^2</t>
  </si>
  <si>
    <t>(xi-xbar)(yi-ybar)</t>
  </si>
  <si>
    <t xml:space="preserve">xbar = </t>
  </si>
  <si>
    <t xml:space="preserve">ybar = </t>
  </si>
  <si>
    <t>TV (xi)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</si>
  <si>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</si>
  <si>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</si>
  <si>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</si>
  <si>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</si>
  <si>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</si>
  <si>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</si>
  <si>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</si>
  <si>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</si>
  <si>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</si>
  <si>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</si>
  <si>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</si>
  <si>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</si>
  <si>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</si>
  <si>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</si>
  <si>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</si>
  <si>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</si>
  <si>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</si>
  <si>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</si>
  <si>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</si>
  <si>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</si>
  <si>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</si>
  <si>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</si>
  <si>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</si>
  <si>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</si>
  <si>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</si>
  <si>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bnot</t>
  </si>
  <si>
    <t>a = y - 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</si>
</sst>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Overweight (yi)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93671599811605"/>
                  <c:y val="-1.1814455245392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42</c:v>
                </c:pt>
                <c:pt idx="1">
                  <c:v>34</c:v>
                </c:pt>
                <c:pt idx="2">
                  <c:v>25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31</c:v>
                </c:pt>
                <c:pt idx="7">
                  <c:v>33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28</c:v>
                </c:pt>
                <c:pt idx="12">
                  <c:v>29</c:v>
                </c:pt>
                <c:pt idx="13">
                  <c:v>36</c:v>
                </c:pt>
                <c:pt idx="14">
                  <c:v>18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-1</c:v>
                </c:pt>
                <c:pt idx="4">
                  <c:v>13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-9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14</c:v>
                </c:pt>
                <c:pt idx="1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6-1A4B-AF7D-97214B03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04096"/>
        <c:axId val="392873408"/>
      </c:scatterChart>
      <c:valAx>
        <c:axId val="3926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3408"/>
        <c:crosses val="autoZero"/>
        <c:crossBetween val="midCat"/>
      </c:valAx>
      <c:valAx>
        <c:axId val="392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2006600</xdr:colOff>
      <xdr:row>1</xdr:row>
      <xdr:rowOff>5080</xdr:rowOff>
    </xdr:from>
    <xdr:to>
      <xdr:col>13</xdr:col>
      <xdr:colOff>264160</xdr:colOff>
      <xdr:row>16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04183-27A6-BEFB-42AB-CD1FF5C50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31A9-3873-AF41-8778-C5CE2742DA4D}">
  <dimension ref="A1:I18"/>
  <sheetViews>
    <sheetView zoomScale="55" zoomScaleNormal="55" workbookViewId="0">
      <selection activeCell="D30" sqref="D30"/>
    </sheetView>
  </sheetViews>
  <sheetFormatPr defaultColWidth="11.19921875" defaultRowHeight="15.6" x14ac:dyDescent="0.3"/>
  <sheetData>
    <row r="1" spans="1:9" x14ac:dyDescent="0.3">
      <c r="A1" t="s">
        <v>8</v>
      </c>
    </row>
    <row r="2" spans="1:9" ht="16.2" thickBot="1" x14ac:dyDescent="0.35"/>
    <row r="3" spans="1:9" x14ac:dyDescent="0.3">
      <c r="A3" s="5" t="s">
        <v>9</v>
      </c>
      <c r="B3" s="5"/>
    </row>
    <row r="4" spans="1:9" x14ac:dyDescent="0.3">
      <c r="A4" t="s">
        <v>10</v>
      </c>
      <c r="B4">
        <v>0.87619654675437719</v>
      </c>
    </row>
    <row r="5" spans="1:9" x14ac:dyDescent="0.3">
      <c r="A5" t="s">
        <v>11</v>
      </c>
      <c r="B5">
        <v>0.76772038854429558</v>
      </c>
    </row>
    <row r="6" spans="1:9" x14ac:dyDescent="0.3">
      <c r="A6" t="s">
        <v>12</v>
      </c>
      <c r="B6">
        <v>0.74985272612462595</v>
      </c>
    </row>
    <row r="7" spans="1:9" x14ac:dyDescent="0.3">
      <c r="A7" t="s">
        <v>13</v>
      </c>
      <c r="B7">
        <v>3.8252352011627648</v>
      </c>
    </row>
    <row r="8" spans="1:9" ht="16.2" thickBot="1" x14ac:dyDescent="0.35">
      <c r="A8" s="3" t="s">
        <v>14</v>
      </c>
      <c r="B8" s="3">
        <v>15</v>
      </c>
    </row>
    <row r="10" spans="1:9" ht="16.2" thickBot="1" x14ac:dyDescent="0.35">
      <c r="A10" t="s">
        <v>15</v>
      </c>
    </row>
    <row r="11" spans="1:9" x14ac:dyDescent="0.3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">
      <c r="A12" t="s">
        <v>16</v>
      </c>
      <c r="B12">
        <v>1</v>
      </c>
      <c r="C12">
        <v>628.71181685854174</v>
      </c>
      <c r="D12">
        <v>628.71181685854174</v>
      </c>
      <c r="E12">
        <v>42.967030074351101</v>
      </c>
      <c r="F12">
        <v>1.8394515506842468E-5</v>
      </c>
    </row>
    <row r="13" spans="1:9" x14ac:dyDescent="0.3">
      <c r="A13" t="s">
        <v>17</v>
      </c>
      <c r="B13">
        <v>13</v>
      </c>
      <c r="C13">
        <v>190.22151647479157</v>
      </c>
      <c r="D13">
        <v>14.632424344214737</v>
      </c>
    </row>
    <row r="14" spans="1:9" ht="16.2" thickBot="1" x14ac:dyDescent="0.35">
      <c r="A14" s="3" t="s">
        <v>18</v>
      </c>
      <c r="B14" s="3">
        <v>14</v>
      </c>
      <c r="C14" s="3">
        <v>818.93333333333328</v>
      </c>
      <c r="D14" s="3"/>
      <c r="E14" s="3"/>
      <c r="F14" s="3"/>
    </row>
    <row r="15" spans="1:9" ht="16.2" thickBot="1" x14ac:dyDescent="0.35"/>
    <row r="16" spans="1:9" x14ac:dyDescent="0.3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">
      <c r="A17" t="s">
        <v>19</v>
      </c>
      <c r="B17">
        <v>-24.709011512504965</v>
      </c>
      <c r="C17">
        <v>4.7480565331052116</v>
      </c>
      <c r="D17">
        <v>-5.204026392740813</v>
      </c>
      <c r="E17">
        <v>1.6989650949871953E-4</v>
      </c>
      <c r="F17">
        <v>-34.966564025738855</v>
      </c>
      <c r="G17">
        <v>-14.451458999271074</v>
      </c>
      <c r="H17">
        <v>-34.966564025738855</v>
      </c>
      <c r="I17">
        <v>-14.451458999271074</v>
      </c>
    </row>
    <row r="18" spans="1:9" ht="16.2" thickBot="1" x14ac:dyDescent="0.35">
      <c r="A18" s="3" t="s">
        <v>32</v>
      </c>
      <c r="B18" s="3">
        <v>0.96744739976181038</v>
      </c>
      <c r="C18" s="3">
        <v>0.14759093830514017</v>
      </c>
      <c r="D18" s="3">
        <v>6.5549241089696153</v>
      </c>
      <c r="E18" s="3">
        <v>1.8394515506842468E-5</v>
      </c>
      <c r="F18" s="3">
        <v>0.64859656266945187</v>
      </c>
      <c r="G18" s="3">
        <v>1.2862982368541689</v>
      </c>
      <c r="H18" s="3">
        <v>0.64859656266945187</v>
      </c>
      <c r="I18" s="3">
        <v>1.2862982368541689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067F-8ACC-1549-BA09-DBA093A0A5C3}">
  <dimension ref="A2:F25"/>
  <sheetViews>
    <sheetView tabSelected="1" zoomScale="70" zoomScaleNormal="70" workbookViewId="0">
      <selection activeCell="H25" sqref="H25"/>
    </sheetView>
  </sheetViews>
  <sheetFormatPr defaultColWidth="10.796875" defaultRowHeight="15.6" x14ac:dyDescent="0.3"/>
  <cols>
    <col min="1" max="1" width="11.5" bestFit="1" customWidth="1"/>
    <col min="2" max="2" width="14.296875" customWidth="1"/>
    <col min="3" max="3" width="12" customWidth="1"/>
    <col min="4" max="4" width="19.796875" customWidth="1"/>
    <col min="5" max="5" width="13.5" bestFit="1" customWidth="1"/>
    <col min="6" max="6" width="26.296875" customWidth="1"/>
  </cols>
  <sheetData>
    <row r="2" spans="1:6" x14ac:dyDescent="0.3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s="1">
        <v>42</v>
      </c>
      <c r="B3" s="1">
        <v>18</v>
      </c>
      <c r="C3" s="6">
        <f>A3-$B$20</f>
        <v>10.533333333333335</v>
      </c>
      <c r="D3" s="6">
        <f>B3-$B$21</f>
        <v>12.266666666666666</v>
      </c>
      <c r="E3" s="6">
        <f>C3*C3</f>
        <v>110.95111111111115</v>
      </c>
      <c r="F3" s="6">
        <f>C3*D3</f>
        <v>129.20888888888891</v>
      </c>
    </row>
    <row r="4" spans="1:6" x14ac:dyDescent="0.3">
      <c r="A4" s="1">
        <v>34</v>
      </c>
      <c r="B4" s="1">
        <v>6</v>
      </c>
      <c r="C4" s="6">
        <f t="shared" ref="C4:C17" si="0">A4-$B$20</f>
        <v>2.533333333333335</v>
      </c>
      <c r="D4" s="6">
        <f t="shared" ref="D4:D17" si="1">B4-$B$21</f>
        <v>0.26666666666666661</v>
      </c>
      <c r="E4" s="6">
        <f t="shared" ref="E4:E17" si="2">C4*C4</f>
        <v>6.4177777777777862</v>
      </c>
      <c r="F4" s="6">
        <f t="shared" ref="F4:F17" si="3">C4*D4</f>
        <v>0.6755555555555558</v>
      </c>
    </row>
    <row r="5" spans="1:6" x14ac:dyDescent="0.3">
      <c r="A5" s="1">
        <v>25</v>
      </c>
      <c r="B5" s="1">
        <v>0</v>
      </c>
      <c r="C5" s="6">
        <f t="shared" si="0"/>
        <v>-6.466666666666665</v>
      </c>
      <c r="D5" s="6">
        <f t="shared" si="1"/>
        <v>-5.7333333333333334</v>
      </c>
      <c r="E5" s="6">
        <f t="shared" si="2"/>
        <v>41.817777777777756</v>
      </c>
      <c r="F5" s="6">
        <f t="shared" si="3"/>
        <v>37.075555555555546</v>
      </c>
    </row>
    <row r="6" spans="1:6" x14ac:dyDescent="0.3">
      <c r="A6" s="1">
        <v>35</v>
      </c>
      <c r="B6" s="1">
        <v>-1</v>
      </c>
      <c r="C6" s="6">
        <f t="shared" si="0"/>
        <v>3.533333333333335</v>
      </c>
      <c r="D6" s="6">
        <f t="shared" si="1"/>
        <v>-6.7333333333333334</v>
      </c>
      <c r="E6" s="6">
        <f t="shared" si="2"/>
        <v>12.484444444444456</v>
      </c>
      <c r="F6" s="6">
        <f t="shared" si="3"/>
        <v>-23.791111111111121</v>
      </c>
    </row>
    <row r="7" spans="1:6" x14ac:dyDescent="0.3">
      <c r="A7" s="1">
        <v>37</v>
      </c>
      <c r="B7" s="1">
        <v>13</v>
      </c>
      <c r="C7" s="6">
        <f t="shared" si="0"/>
        <v>5.533333333333335</v>
      </c>
      <c r="D7" s="6">
        <f t="shared" si="1"/>
        <v>7.2666666666666666</v>
      </c>
      <c r="E7" s="6">
        <f t="shared" si="2"/>
        <v>30.617777777777796</v>
      </c>
      <c r="F7" s="6">
        <f t="shared" si="3"/>
        <v>40.2088888888889</v>
      </c>
    </row>
    <row r="8" spans="1:6" x14ac:dyDescent="0.3">
      <c r="A8" s="1">
        <v>38</v>
      </c>
      <c r="B8" s="1">
        <v>14</v>
      </c>
      <c r="C8" s="6">
        <f t="shared" si="0"/>
        <v>6.533333333333335</v>
      </c>
      <c r="D8" s="6">
        <f t="shared" si="1"/>
        <v>8.2666666666666657</v>
      </c>
      <c r="E8" s="6">
        <f t="shared" si="2"/>
        <v>42.684444444444466</v>
      </c>
      <c r="F8" s="6">
        <f t="shared" si="3"/>
        <v>54.008888888888897</v>
      </c>
    </row>
    <row r="9" spans="1:6" x14ac:dyDescent="0.3">
      <c r="A9" s="1">
        <v>31</v>
      </c>
      <c r="B9" s="1">
        <v>7</v>
      </c>
      <c r="C9" s="6">
        <f t="shared" si="0"/>
        <v>-0.46666666666666501</v>
      </c>
      <c r="D9" s="6">
        <f t="shared" si="1"/>
        <v>1.2666666666666666</v>
      </c>
      <c r="E9" s="6">
        <f t="shared" si="2"/>
        <v>0.21777777777777624</v>
      </c>
      <c r="F9" s="6">
        <f t="shared" si="3"/>
        <v>-0.59111111111110903</v>
      </c>
    </row>
    <row r="10" spans="1:6" x14ac:dyDescent="0.3">
      <c r="A10" s="1">
        <v>33</v>
      </c>
      <c r="B10" s="1">
        <v>7</v>
      </c>
      <c r="C10" s="6">
        <f t="shared" si="0"/>
        <v>1.533333333333335</v>
      </c>
      <c r="D10" s="6">
        <f t="shared" si="1"/>
        <v>1.2666666666666666</v>
      </c>
      <c r="E10" s="6">
        <f t="shared" si="2"/>
        <v>2.3511111111111163</v>
      </c>
      <c r="F10" s="6">
        <f t="shared" si="3"/>
        <v>1.9422222222222243</v>
      </c>
    </row>
    <row r="11" spans="1:6" x14ac:dyDescent="0.3">
      <c r="A11" s="1">
        <v>19</v>
      </c>
      <c r="B11" s="1">
        <v>-9</v>
      </c>
      <c r="C11" s="6">
        <f t="shared" si="0"/>
        <v>-12.466666666666665</v>
      </c>
      <c r="D11" s="6">
        <f t="shared" si="1"/>
        <v>-14.733333333333334</v>
      </c>
      <c r="E11" s="6">
        <f t="shared" si="2"/>
        <v>155.41777777777773</v>
      </c>
      <c r="F11" s="6">
        <f t="shared" si="3"/>
        <v>183.67555555555555</v>
      </c>
    </row>
    <row r="12" spans="1:6" x14ac:dyDescent="0.3">
      <c r="A12" s="1">
        <v>29</v>
      </c>
      <c r="B12" s="1">
        <v>8</v>
      </c>
      <c r="C12" s="6">
        <f t="shared" si="0"/>
        <v>-2.466666666666665</v>
      </c>
      <c r="D12" s="6">
        <f t="shared" si="1"/>
        <v>2.2666666666666666</v>
      </c>
      <c r="E12" s="6">
        <f t="shared" si="2"/>
        <v>6.0844444444444363</v>
      </c>
      <c r="F12" s="6">
        <f t="shared" si="3"/>
        <v>-5.5911111111111076</v>
      </c>
    </row>
    <row r="13" spans="1:6" x14ac:dyDescent="0.3">
      <c r="A13" s="1">
        <v>38</v>
      </c>
      <c r="B13" s="1">
        <v>8</v>
      </c>
      <c r="C13" s="6">
        <f t="shared" si="0"/>
        <v>6.533333333333335</v>
      </c>
      <c r="D13" s="6">
        <f t="shared" si="1"/>
        <v>2.2666666666666666</v>
      </c>
      <c r="E13" s="6">
        <f t="shared" si="2"/>
        <v>42.684444444444466</v>
      </c>
      <c r="F13" s="6">
        <f t="shared" si="3"/>
        <v>14.808888888888893</v>
      </c>
    </row>
    <row r="14" spans="1:6" x14ac:dyDescent="0.3">
      <c r="A14" s="1">
        <v>28</v>
      </c>
      <c r="B14" s="1">
        <v>5</v>
      </c>
      <c r="C14" s="6">
        <f t="shared" si="0"/>
        <v>-3.466666666666665</v>
      </c>
      <c r="D14" s="6">
        <f t="shared" si="1"/>
        <v>-0.73333333333333339</v>
      </c>
      <c r="E14" s="6">
        <f t="shared" si="2"/>
        <v>12.017777777777766</v>
      </c>
      <c r="F14" s="6">
        <f t="shared" si="3"/>
        <v>2.5422222222222213</v>
      </c>
    </row>
    <row r="15" spans="1:6" x14ac:dyDescent="0.3">
      <c r="A15" s="1">
        <v>29</v>
      </c>
      <c r="B15" s="1">
        <v>3</v>
      </c>
      <c r="C15" s="6">
        <f t="shared" si="0"/>
        <v>-2.466666666666665</v>
      </c>
      <c r="D15" s="6">
        <f t="shared" si="1"/>
        <v>-2.7333333333333334</v>
      </c>
      <c r="E15" s="6">
        <f t="shared" si="2"/>
        <v>6.0844444444444363</v>
      </c>
      <c r="F15" s="6">
        <f t="shared" si="3"/>
        <v>6.7422222222222175</v>
      </c>
    </row>
    <row r="16" spans="1:6" x14ac:dyDescent="0.3">
      <c r="A16" s="1">
        <v>36</v>
      </c>
      <c r="B16" s="1">
        <v>14</v>
      </c>
      <c r="C16" s="6">
        <f t="shared" si="0"/>
        <v>4.533333333333335</v>
      </c>
      <c r="D16" s="6">
        <f t="shared" si="1"/>
        <v>8.2666666666666657</v>
      </c>
      <c r="E16" s="6">
        <f t="shared" si="2"/>
        <v>20.551111111111126</v>
      </c>
      <c r="F16" s="6">
        <f t="shared" si="3"/>
        <v>37.475555555555566</v>
      </c>
    </row>
    <row r="17" spans="1:6" x14ac:dyDescent="0.3">
      <c r="A17" s="1">
        <v>18</v>
      </c>
      <c r="B17" s="1">
        <v>-7</v>
      </c>
      <c r="C17" s="6">
        <f t="shared" si="0"/>
        <v>-13.466666666666665</v>
      </c>
      <c r="D17" s="6">
        <f t="shared" si="1"/>
        <v>-12.733333333333334</v>
      </c>
      <c r="E17" s="6">
        <f t="shared" si="2"/>
        <v>181.35111111111107</v>
      </c>
      <c r="F17" s="6">
        <f t="shared" si="3"/>
        <v>171.47555555555556</v>
      </c>
    </row>
    <row r="18" spans="1:6" x14ac:dyDescent="0.3">
      <c r="A18" s="6">
        <f>AVERAGE(A3:A17)</f>
        <v>31.466666666666665</v>
      </c>
      <c r="B18" s="8">
        <f>AVERAGE(B3:B17)</f>
        <v>5.7333333333333334</v>
      </c>
      <c r="C18" s="6"/>
      <c r="D18" s="6"/>
      <c r="E18" s="6">
        <f>SUM(E3:E17)</f>
        <v>671.73333333333335</v>
      </c>
      <c r="F18" s="6">
        <f>SUM(F3:F17)</f>
        <v>649.86666666666667</v>
      </c>
    </row>
    <row r="20" spans="1:6" x14ac:dyDescent="0.3">
      <c r="A20" t="s">
        <v>5</v>
      </c>
      <c r="B20" s="7">
        <f>AVERAGE(A3:A17)</f>
        <v>31.466666666666665</v>
      </c>
    </row>
    <row r="21" spans="1:6" x14ac:dyDescent="0.3">
      <c r="A21" t="s">
        <v>6</v>
      </c>
      <c r="B21" s="7">
        <f>AVERAGE(B3:B17)</f>
        <v>5.7333333333333334</v>
      </c>
    </row>
    <row r="23" spans="1:6" x14ac:dyDescent="0.3">
      <c r="B23" t="s">
        <v>33</v>
      </c>
      <c r="C23" s="7">
        <f>F18/E18</f>
        <v>0.96744739976181027</v>
      </c>
    </row>
    <row r="25" spans="1:6" x14ac:dyDescent="0.3">
      <c r="B25" t="s">
        <v>34</v>
      </c>
      <c r="C25">
        <f>B18-A18*C23</f>
        <v>-24.709011512504961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54C3-1153-DF4D-8DF5-7C53BDE0BA67}">
  <dimension ref="A1:I18"/>
  <sheetViews>
    <sheetView workbookViewId="0">
      <selection activeCell="H27" sqref="H27"/>
    </sheetView>
  </sheetViews>
  <sheetFormatPr defaultColWidth="11.19921875" defaultRowHeight="15.6" x14ac:dyDescent="0.3"/>
  <cols>
    <col min="1" max="1" width="18.296875" customWidth="1"/>
    <col min="2" max="2" width="19" customWidth="1"/>
    <col min="3" max="3" width="19.69921875" customWidth="1"/>
    <col min="4" max="4" width="29.5" customWidth="1"/>
    <col min="5" max="5" width="11" customWidth="1"/>
    <col min="6" max="6" width="28.296875" customWidth="1"/>
  </cols>
  <sheetData>
    <row r="1" spans="1:9" x14ac:dyDescent="0.3">
      <c r="A1" t="s">
        <v>8</v>
      </c>
    </row>
    <row r="2" spans="1:9" ht="16.2" thickBot="1" x14ac:dyDescent="0.35"/>
    <row r="3" spans="1:9" x14ac:dyDescent="0.3">
      <c r="A3" s="5" t="s">
        <v>9</v>
      </c>
      <c r="B3" s="5"/>
    </row>
    <row r="4" spans="1:9" x14ac:dyDescent="0.3">
      <c r="A4" t="s">
        <v>10</v>
      </c>
      <c r="B4">
        <v>0.87619654675437719</v>
      </c>
    </row>
    <row r="5" spans="1:9" x14ac:dyDescent="0.3">
      <c r="A5" t="s">
        <v>11</v>
      </c>
      <c r="B5">
        <v>0.76772038854429558</v>
      </c>
    </row>
    <row r="6" spans="1:9" x14ac:dyDescent="0.3">
      <c r="A6" t="s">
        <v>12</v>
      </c>
      <c r="B6">
        <v>0.74985272612462595</v>
      </c>
    </row>
    <row r="7" spans="1:9" x14ac:dyDescent="0.3">
      <c r="A7" t="s">
        <v>13</v>
      </c>
      <c r="B7">
        <v>3.8252352011627648</v>
      </c>
    </row>
    <row r="8" spans="1:9" ht="16.2" thickBot="1" x14ac:dyDescent="0.35">
      <c r="A8" s="3" t="s">
        <v>14</v>
      </c>
      <c r="B8" s="3">
        <v>15</v>
      </c>
    </row>
    <row r="10" spans="1:9" ht="16.2" thickBot="1" x14ac:dyDescent="0.35">
      <c r="A10" t="s">
        <v>15</v>
      </c>
    </row>
    <row r="11" spans="1:9" x14ac:dyDescent="0.3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">
      <c r="A12" t="s">
        <v>16</v>
      </c>
      <c r="B12">
        <v>1</v>
      </c>
      <c r="C12">
        <v>628.71181685854174</v>
      </c>
      <c r="D12">
        <v>628.71181685854174</v>
      </c>
      <c r="E12">
        <v>42.967030074351101</v>
      </c>
      <c r="F12">
        <v>1.8394515506842468E-5</v>
      </c>
    </row>
    <row r="13" spans="1:9" x14ac:dyDescent="0.3">
      <c r="A13" t="s">
        <v>17</v>
      </c>
      <c r="B13">
        <v>13</v>
      </c>
      <c r="C13">
        <v>190.22151647479157</v>
      </c>
      <c r="D13">
        <v>14.632424344214737</v>
      </c>
    </row>
    <row r="14" spans="1:9" ht="16.2" thickBot="1" x14ac:dyDescent="0.35">
      <c r="A14" s="3" t="s">
        <v>18</v>
      </c>
      <c r="B14" s="3">
        <v>14</v>
      </c>
      <c r="C14" s="3">
        <v>818.93333333333328</v>
      </c>
      <c r="D14" s="3"/>
      <c r="E14" s="3"/>
      <c r="F14" s="3"/>
    </row>
    <row r="15" spans="1:9" ht="16.2" thickBot="1" x14ac:dyDescent="0.35"/>
    <row r="16" spans="1:9" x14ac:dyDescent="0.3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">
      <c r="A17" t="s">
        <v>19</v>
      </c>
      <c r="B17">
        <v>-24.709011512504965</v>
      </c>
      <c r="C17">
        <v>4.7480565331052116</v>
      </c>
      <c r="D17">
        <v>-5.204026392740813</v>
      </c>
      <c r="E17">
        <v>1.6989650949871953E-4</v>
      </c>
      <c r="F17">
        <v>-34.966564025738855</v>
      </c>
      <c r="G17">
        <v>-14.451458999271074</v>
      </c>
      <c r="H17">
        <v>-34.966564025738855</v>
      </c>
      <c r="I17">
        <v>-14.451458999271074</v>
      </c>
    </row>
    <row r="18" spans="1:9" ht="16.2" thickBot="1" x14ac:dyDescent="0.35">
      <c r="A18" s="3" t="s">
        <v>32</v>
      </c>
      <c r="B18" s="3">
        <v>0.96744739976181038</v>
      </c>
      <c r="C18" s="3">
        <v>0.14759093830514017</v>
      </c>
      <c r="D18" s="3">
        <v>6.5549241089696153</v>
      </c>
      <c r="E18" s="3">
        <v>1.8394515506842468E-5</v>
      </c>
      <c r="F18" s="3">
        <v>0.64859656266945187</v>
      </c>
      <c r="G18" s="3">
        <v>1.2862982368541689</v>
      </c>
      <c r="H18" s="3">
        <v>0.64859656266945187</v>
      </c>
      <c r="I18" s="3">
        <v>1.2862982368541689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KUNAL DAS</cp:lastModifiedBy>
  <dcterms:created xsi:type="dcterms:W3CDTF">2022-11-21T06:26:13Z</dcterms:created>
  <dcterms:modified xsi:type="dcterms:W3CDTF">2022-12-11T17:11:44Z</dcterms:modified>
</cp:coreProperties>
</file>