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760" tabRatio="500"/>
  </bookViews>
  <sheets>
    <sheet name="Titrage NaCl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2" l="1"/>
  <c r="G10" i="2"/>
  <c r="G12" i="2"/>
  <c r="D6" i="2"/>
  <c r="C11" i="2"/>
  <c r="D11" i="2"/>
  <c r="C12" i="2"/>
  <c r="D12" i="2"/>
</calcChain>
</file>

<file path=xl/sharedStrings.xml><?xml version="1.0" encoding="utf-8"?>
<sst xmlns="http://schemas.openxmlformats.org/spreadsheetml/2006/main" count="29" uniqueCount="25">
  <si>
    <t>Masse molaire NaCl (g/mol)</t>
  </si>
  <si>
    <t>données sur les composés chimiques</t>
  </si>
  <si>
    <t>∆titrage =0 car rupture brutale</t>
  </si>
  <si>
    <t>Incertitude sur le volume éq</t>
  </si>
  <si>
    <t>Concentration (NaCl) (g/L)</t>
  </si>
  <si>
    <t>∆ goutte (L)</t>
  </si>
  <si>
    <t>Concentration (NaCl) (mol/L)</t>
  </si>
  <si>
    <t>Titrage</t>
  </si>
  <si>
    <t>∆ burette (L)</t>
  </si>
  <si>
    <t>Volume de NaCl titré (L)</t>
  </si>
  <si>
    <t>Pipette jaugée 10 mL</t>
  </si>
  <si>
    <t xml:space="preserve">demi grad </t>
  </si>
  <si>
    <t>∆ lecture (L)</t>
  </si>
  <si>
    <t>Incertitude</t>
  </si>
  <si>
    <t>Valeur</t>
  </si>
  <si>
    <t>Grandeur mesurée</t>
  </si>
  <si>
    <t>Méthode utilisée</t>
  </si>
  <si>
    <t>Sources d'incertitudes sur le volume lu à la burette</t>
  </si>
  <si>
    <t>Solution titrée (NaCl)</t>
  </si>
  <si>
    <t>Volume équivalent (L)</t>
  </si>
  <si>
    <t>Burette</t>
  </si>
  <si>
    <t>Concentration AgNO3 (mol/L)</t>
  </si>
  <si>
    <t>Commerciale</t>
  </si>
  <si>
    <t>Solution titrante d'AgNO3</t>
  </si>
  <si>
    <t>Titrage conductimétrique  des ions (Na+,Cl-) dans un sérum physiologique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</si>
</sst>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C100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35EB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11" fontId="5" fillId="2" borderId="2" xfId="0" applyNumberFormat="1" applyFont="1" applyFill="1" applyBorder="1"/>
    <xf numFmtId="0" fontId="5" fillId="2" borderId="2" xfId="0" applyFont="1" applyFill="1" applyBorder="1"/>
    <xf numFmtId="0" fontId="6" fillId="2" borderId="3" xfId="0" applyFont="1" applyFill="1" applyBorder="1" applyAlignment="1">
      <alignment horizontal="center" vertical="center"/>
    </xf>
    <xf numFmtId="11" fontId="0" fillId="0" borderId="2" xfId="0" applyNumberFormat="1" applyBorder="1"/>
    <xf numFmtId="11" fontId="3" fillId="0" borderId="2" xfId="0" applyNumberFormat="1" applyFont="1" applyBorder="1" applyAlignment="1">
      <alignment wrapText="1"/>
    </xf>
    <xf numFmtId="0" fontId="5" fillId="2" borderId="0" xfId="0" applyFont="1" applyFill="1" applyBorder="1"/>
    <xf numFmtId="0" fontId="6" fillId="2" borderId="4" xfId="0" applyFont="1" applyFill="1" applyBorder="1" applyAlignment="1">
      <alignment horizontal="center" vertical="center"/>
    </xf>
    <xf numFmtId="11" fontId="0" fillId="0" borderId="2" xfId="0" applyNumberForma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 vertical="top" wrapText="1"/>
    </xf>
    <xf numFmtId="11" fontId="1" fillId="0" borderId="5" xfId="0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1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1" fontId="5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2" sqref="C12:D12"/>
    </sheetView>
  </sheetViews>
  <sheetFormatPr baseColWidth="10" defaultRowHeight="15" x14ac:dyDescent="0"/>
  <cols>
    <col min="1" max="1" width="20.5" customWidth="1"/>
    <col min="2" max="2" width="31.33203125" customWidth="1"/>
    <col min="3" max="3" width="33.1640625" customWidth="1"/>
    <col min="6" max="6" width="13.1640625" customWidth="1"/>
  </cols>
  <sheetData>
    <row r="1" spans="1:8">
      <c r="A1" s="29" t="s">
        <v>24</v>
      </c>
      <c r="B1" s="29"/>
      <c r="C1" s="29"/>
      <c r="D1" s="29"/>
    </row>
    <row r="3" spans="1:8">
      <c r="A3" s="28" t="s">
        <v>23</v>
      </c>
      <c r="B3" s="27"/>
      <c r="C3" s="27"/>
      <c r="D3" s="26"/>
    </row>
    <row r="4" spans="1:8">
      <c r="A4" s="15" t="s">
        <v>16</v>
      </c>
      <c r="B4" s="15" t="s">
        <v>15</v>
      </c>
      <c r="C4" s="16" t="s">
        <v>14</v>
      </c>
      <c r="D4" s="15" t="s">
        <v>13</v>
      </c>
    </row>
    <row r="5" spans="1:8">
      <c r="A5" s="25" t="s">
        <v>22</v>
      </c>
      <c r="B5" s="25" t="s">
        <v>21</v>
      </c>
      <c r="C5" s="25">
        <v>0.1</v>
      </c>
      <c r="D5" s="25">
        <v>0</v>
      </c>
    </row>
    <row r="6" spans="1:8">
      <c r="A6" s="24" t="s">
        <v>20</v>
      </c>
      <c r="B6" s="24" t="s">
        <v>19</v>
      </c>
      <c r="C6" s="23">
        <v>1.4999999999999999E-2</v>
      </c>
      <c r="D6" s="22">
        <f>G12</f>
        <v>1.2747548783981962E-4</v>
      </c>
    </row>
    <row r="8" spans="1:8" ht="44" customHeight="1">
      <c r="A8" s="21" t="s">
        <v>18</v>
      </c>
      <c r="B8" s="20"/>
      <c r="C8" s="20"/>
      <c r="D8" s="19"/>
      <c r="F8" s="18" t="s">
        <v>17</v>
      </c>
      <c r="G8" s="17"/>
    </row>
    <row r="9" spans="1:8">
      <c r="A9" s="15" t="s">
        <v>16</v>
      </c>
      <c r="B9" s="15" t="s">
        <v>15</v>
      </c>
      <c r="C9" s="16" t="s">
        <v>14</v>
      </c>
      <c r="D9" s="15" t="s">
        <v>13</v>
      </c>
      <c r="F9" s="10" t="s">
        <v>12</v>
      </c>
      <c r="G9" s="10">
        <f>0.00005/2</f>
        <v>2.5000000000000001E-5</v>
      </c>
      <c r="H9" t="s">
        <v>11</v>
      </c>
    </row>
    <row r="10" spans="1:8">
      <c r="A10" s="8" t="s">
        <v>10</v>
      </c>
      <c r="B10" s="8" t="s">
        <v>9</v>
      </c>
      <c r="C10" s="7">
        <v>0.01</v>
      </c>
      <c r="D10" s="7">
        <v>2.0000000000000002E-5</v>
      </c>
      <c r="F10" s="14" t="s">
        <v>8</v>
      </c>
      <c r="G10" s="10">
        <f>0.00005</f>
        <v>5.0000000000000002E-5</v>
      </c>
    </row>
    <row r="11" spans="1:8">
      <c r="A11" s="13" t="s">
        <v>7</v>
      </c>
      <c r="B11" s="12" t="s">
        <v>6</v>
      </c>
      <c r="C11" s="7">
        <f>C5*C6/C10</f>
        <v>0.15</v>
      </c>
      <c r="D11" s="7">
        <f>C11*SQRT((D6/C6)^2+(D5/C5)^2+(D10/C10)^2)</f>
        <v>1.3095800853708793E-3</v>
      </c>
      <c r="F11" s="11" t="s">
        <v>5</v>
      </c>
      <c r="G11" s="10">
        <v>5.0000000000000002E-5</v>
      </c>
    </row>
    <row r="12" spans="1:8">
      <c r="A12" s="9"/>
      <c r="B12" s="8" t="s">
        <v>4</v>
      </c>
      <c r="C12" s="30">
        <f>C17*C11</f>
        <v>8.766</v>
      </c>
      <c r="D12" s="30">
        <f>C12*D11/C11</f>
        <v>7.6531860189074194E-2</v>
      </c>
      <c r="F12" s="5" t="s">
        <v>3</v>
      </c>
      <c r="G12" s="6">
        <f>SQRT(G9^2+(G9+G10+G11)^2)</f>
        <v>1.2747548783981962E-4</v>
      </c>
    </row>
    <row r="13" spans="1:8">
      <c r="F13" s="5"/>
      <c r="G13" s="4"/>
    </row>
    <row r="15" spans="1:8">
      <c r="F15" t="s">
        <v>2</v>
      </c>
    </row>
    <row r="17" spans="1:3" ht="30">
      <c r="A17" s="3" t="s">
        <v>1</v>
      </c>
      <c r="B17" s="2" t="s">
        <v>0</v>
      </c>
      <c r="C17" s="1">
        <v>58.44</v>
      </c>
    </row>
  </sheetData>
  <mergeCells count="7">
    <mergeCell ref="A1:D1"/>
    <mergeCell ref="A3:D3"/>
    <mergeCell ref="A8:D8"/>
    <mergeCell ref="A11:A12"/>
    <mergeCell ref="F8:G8"/>
    <mergeCell ref="F12:F13"/>
    <mergeCell ref="G12:G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Titrage NaCl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2020-05-17T12:49:15Z</dcterms:created>
  <dcterms:modified xsi:type="dcterms:W3CDTF">2020-05-17T13:02:17Z</dcterms:modified>
</cp:coreProperties>
</file>