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00"/>
  </bookViews>
  <sheets>
    <sheet name="Banking Data" sheetId="1" r:id="rId1"/>
  </sheets>
  <definedNames>
    <definedName name="solver_opt" localSheetId="0" hidden="1">'Banking Data'!$G$117</definedName>
    <definedName name="solver_typ" localSheetId="0" hidden="1">1</definedName>
    <definedName name="solver_val" localSheetId="0" hidden="1">0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<sst xmlns="http://schemas.openxmlformats.org/spreadsheetml/2006/main" count="59" uniqueCount="14">
  <si>
    <t>Banking Data</t>
  </si>
  <si>
    <t>X</t>
  </si>
  <si>
    <t>Y</t>
  </si>
  <si>
    <t>Median</t>
  </si>
  <si>
    <t>Median Years</t>
  </si>
  <si>
    <t>Median Household</t>
  </si>
  <si>
    <t>Average Bank</t>
  </si>
  <si>
    <t>Age</t>
  </si>
  <si>
    <t>Education</t>
  </si>
  <si>
    <t>Income</t>
  </si>
  <si>
    <t>Home Value</t>
  </si>
  <si>
    <t>Wealth</t>
  </si>
  <si>
    <t>Balance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</si>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</sst>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&quot;$&quot;#,##0"/>
    <numFmt numFmtId="180" formatCode="0.000000_ "/>
  </numFmts>
  <fonts count="24">
    <font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color rgb="FF00B05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4" fillId="0" borderId="0" applyFont="0" applyFill="0" applyBorder="0" applyAlignment="0" applyProtection="0">
      <alignment vertical="center"/>
    </xf>
    <xf numFmtId="0" fontId="0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2" fillId="0" borderId="0" xfId="0" applyNumberFormat="1" applyFont="1" applyFill="1" applyAlignment="1">
      <alignment horizontal="center"/>
    </xf>
    <xf numFmtId="179" fontId="2" fillId="0" borderId="0" xfId="2" applyNumberFormat="1" applyFont="1" applyFill="1" applyAlignment="1">
      <alignment horizontal="center"/>
    </xf>
    <xf numFmtId="179" fontId="2" fillId="0" borderId="0" xfId="0" applyNumberFormat="1" applyFont="1" applyFill="1" applyAlignment="1">
      <alignment horizontal="center"/>
    </xf>
    <xf numFmtId="178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top"/>
    </xf>
    <xf numFmtId="179" fontId="2" fillId="0" borderId="0" xfId="0" applyNumberFormat="1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80" fontId="2" fillId="0" borderId="0" xfId="0" applyNumberFormat="1" applyFont="1" applyAlignment="1">
      <alignment vertical="center"/>
    </xf>
    <xf numFmtId="44" fontId="2" fillId="0" borderId="0" xfId="0" applyNumberFormat="1" applyFont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'Banking Data'!$K$5:$K$106</c:f>
              <c:numCache>
                <c:formatCode>"$"#,##0</c:formatCode>
                <c:ptCount val="102"/>
                <c:pt idx="0">
                  <c:v>91033</c:v>
                </c:pt>
                <c:pt idx="1">
                  <c:v>86748</c:v>
                </c:pt>
                <c:pt idx="2">
                  <c:v>72245</c:v>
                </c:pt>
                <c:pt idx="3">
                  <c:v>70639</c:v>
                </c:pt>
                <c:pt idx="4">
                  <c:v>64879</c:v>
                </c:pt>
                <c:pt idx="5">
                  <c:v>75591</c:v>
                </c:pt>
                <c:pt idx="6">
                  <c:v>80615</c:v>
                </c:pt>
                <c:pt idx="7">
                  <c:v>76507</c:v>
                </c:pt>
                <c:pt idx="8">
                  <c:v>107935</c:v>
                </c:pt>
                <c:pt idx="9">
                  <c:v>82557</c:v>
                </c:pt>
                <c:pt idx="10">
                  <c:v>58294</c:v>
                </c:pt>
                <c:pt idx="11">
                  <c:v>88041</c:v>
                </c:pt>
                <c:pt idx="12">
                  <c:v>64597</c:v>
                </c:pt>
                <c:pt idx="13">
                  <c:v>64894</c:v>
                </c:pt>
                <c:pt idx="14">
                  <c:v>61091</c:v>
                </c:pt>
                <c:pt idx="15">
                  <c:v>76771</c:v>
                </c:pt>
                <c:pt idx="16">
                  <c:v>55609</c:v>
                </c:pt>
                <c:pt idx="17">
                  <c:v>74091</c:v>
                </c:pt>
                <c:pt idx="18">
                  <c:v>53713</c:v>
                </c:pt>
                <c:pt idx="19">
                  <c:v>60262</c:v>
                </c:pt>
                <c:pt idx="20">
                  <c:v>111548</c:v>
                </c:pt>
                <c:pt idx="21">
                  <c:v>48600</c:v>
                </c:pt>
                <c:pt idx="22">
                  <c:v>51419</c:v>
                </c:pt>
                <c:pt idx="23">
                  <c:v>51182</c:v>
                </c:pt>
                <c:pt idx="24">
                  <c:v>60753</c:v>
                </c:pt>
                <c:pt idx="25">
                  <c:v>64601</c:v>
                </c:pt>
                <c:pt idx="26">
                  <c:v>62164</c:v>
                </c:pt>
                <c:pt idx="27">
                  <c:v>46607</c:v>
                </c:pt>
                <c:pt idx="28">
                  <c:v>61446</c:v>
                </c:pt>
                <c:pt idx="29">
                  <c:v>62024</c:v>
                </c:pt>
                <c:pt idx="30">
                  <c:v>54986</c:v>
                </c:pt>
                <c:pt idx="31">
                  <c:v>48182</c:v>
                </c:pt>
                <c:pt idx="32">
                  <c:v>47388</c:v>
                </c:pt>
                <c:pt idx="33">
                  <c:v>55273</c:v>
                </c:pt>
                <c:pt idx="34">
                  <c:v>53892</c:v>
                </c:pt>
                <c:pt idx="35">
                  <c:v>47923</c:v>
                </c:pt>
                <c:pt idx="36">
                  <c:v>46176</c:v>
                </c:pt>
                <c:pt idx="37">
                  <c:v>33088</c:v>
                </c:pt>
                <c:pt idx="38">
                  <c:v>53890</c:v>
                </c:pt>
                <c:pt idx="39">
                  <c:v>57390</c:v>
                </c:pt>
                <c:pt idx="40">
                  <c:v>48439</c:v>
                </c:pt>
                <c:pt idx="41">
                  <c:v>56803</c:v>
                </c:pt>
                <c:pt idx="42">
                  <c:v>52392</c:v>
                </c:pt>
                <c:pt idx="43">
                  <c:v>48631</c:v>
                </c:pt>
                <c:pt idx="44">
                  <c:v>52500</c:v>
                </c:pt>
                <c:pt idx="45">
                  <c:v>42401</c:v>
                </c:pt>
                <c:pt idx="46">
                  <c:v>64792</c:v>
                </c:pt>
                <c:pt idx="47">
                  <c:v>59842</c:v>
                </c:pt>
                <c:pt idx="48">
                  <c:v>65625</c:v>
                </c:pt>
                <c:pt idx="49">
                  <c:v>54044</c:v>
                </c:pt>
                <c:pt idx="50">
                  <c:v>39707</c:v>
                </c:pt>
                <c:pt idx="51">
                  <c:v>45286</c:v>
                </c:pt>
                <c:pt idx="52">
                  <c:v>37784</c:v>
                </c:pt>
                <c:pt idx="53">
                  <c:v>52284</c:v>
                </c:pt>
                <c:pt idx="54">
                  <c:v>42944</c:v>
                </c:pt>
                <c:pt idx="55">
                  <c:v>46036</c:v>
                </c:pt>
                <c:pt idx="56">
                  <c:v>50357</c:v>
                </c:pt>
                <c:pt idx="57">
                  <c:v>45521</c:v>
                </c:pt>
                <c:pt idx="58">
                  <c:v>30418</c:v>
                </c:pt>
                <c:pt idx="59">
                  <c:v>52500</c:v>
                </c:pt>
                <c:pt idx="60">
                  <c:v>41795</c:v>
                </c:pt>
                <c:pt idx="61">
                  <c:v>66667</c:v>
                </c:pt>
                <c:pt idx="62">
                  <c:v>38596</c:v>
                </c:pt>
                <c:pt idx="63">
                  <c:v>44286</c:v>
                </c:pt>
                <c:pt idx="64">
                  <c:v>37287</c:v>
                </c:pt>
                <c:pt idx="65">
                  <c:v>38184</c:v>
                </c:pt>
                <c:pt idx="66">
                  <c:v>47119</c:v>
                </c:pt>
                <c:pt idx="67">
                  <c:v>44520</c:v>
                </c:pt>
                <c:pt idx="68">
                  <c:v>52838</c:v>
                </c:pt>
                <c:pt idx="69">
                  <c:v>34688</c:v>
                </c:pt>
                <c:pt idx="70">
                  <c:v>31770</c:v>
                </c:pt>
                <c:pt idx="71">
                  <c:v>32994</c:v>
                </c:pt>
                <c:pt idx="72">
                  <c:v>33891</c:v>
                </c:pt>
                <c:pt idx="73">
                  <c:v>37813</c:v>
                </c:pt>
                <c:pt idx="74">
                  <c:v>46528</c:v>
                </c:pt>
                <c:pt idx="75">
                  <c:v>30319</c:v>
                </c:pt>
                <c:pt idx="76">
                  <c:v>36492</c:v>
                </c:pt>
                <c:pt idx="77">
                  <c:v>51818</c:v>
                </c:pt>
                <c:pt idx="78">
                  <c:v>35625</c:v>
                </c:pt>
                <c:pt idx="79">
                  <c:v>36789</c:v>
                </c:pt>
                <c:pt idx="80">
                  <c:v>42750</c:v>
                </c:pt>
                <c:pt idx="81">
                  <c:v>30412</c:v>
                </c:pt>
                <c:pt idx="82">
                  <c:v>37083</c:v>
                </c:pt>
                <c:pt idx="83">
                  <c:v>31563</c:v>
                </c:pt>
                <c:pt idx="84">
                  <c:v>15395</c:v>
                </c:pt>
                <c:pt idx="85">
                  <c:v>21433</c:v>
                </c:pt>
                <c:pt idx="86">
                  <c:v>31250</c:v>
                </c:pt>
                <c:pt idx="87">
                  <c:v>31344</c:v>
                </c:pt>
                <c:pt idx="88">
                  <c:v>29733</c:v>
                </c:pt>
                <c:pt idx="89">
                  <c:v>41607</c:v>
                </c:pt>
                <c:pt idx="90">
                  <c:v>32813</c:v>
                </c:pt>
                <c:pt idx="91">
                  <c:v>29375</c:v>
                </c:pt>
                <c:pt idx="92">
                  <c:v>34896</c:v>
                </c:pt>
                <c:pt idx="93">
                  <c:v>20578</c:v>
                </c:pt>
                <c:pt idx="94">
                  <c:v>32574</c:v>
                </c:pt>
                <c:pt idx="95">
                  <c:v>30589</c:v>
                </c:pt>
                <c:pt idx="96">
                  <c:v>26565</c:v>
                </c:pt>
                <c:pt idx="97">
                  <c:v>16590</c:v>
                </c:pt>
                <c:pt idx="98">
                  <c:v>9354</c:v>
                </c:pt>
                <c:pt idx="99">
                  <c:v>14115</c:v>
                </c:pt>
                <c:pt idx="100">
                  <c:v>17992</c:v>
                </c:pt>
                <c:pt idx="101">
                  <c:v>7741</c:v>
                </c:pt>
              </c:numCache>
            </c:numRef>
          </c:xVal>
          <c:yVal>
            <c:numRef>
              <c:f>'Banking Data'!$L$5:$L$106</c:f>
              <c:numCache>
                <c:formatCode>"$"#,##0</c:formatCode>
                <c:ptCount val="102"/>
                <c:pt idx="0">
                  <c:v>38517</c:v>
                </c:pt>
                <c:pt idx="1">
                  <c:v>40618</c:v>
                </c:pt>
                <c:pt idx="2">
                  <c:v>35206</c:v>
                </c:pt>
                <c:pt idx="3">
                  <c:v>33434</c:v>
                </c:pt>
                <c:pt idx="4">
                  <c:v>28162</c:v>
                </c:pt>
                <c:pt idx="5">
                  <c:v>36708</c:v>
                </c:pt>
                <c:pt idx="6">
                  <c:v>38766</c:v>
                </c:pt>
                <c:pt idx="7">
                  <c:v>34811</c:v>
                </c:pt>
                <c:pt idx="8">
                  <c:v>41032</c:v>
                </c:pt>
                <c:pt idx="9">
                  <c:v>41742</c:v>
                </c:pt>
                <c:pt idx="10">
                  <c:v>29950</c:v>
                </c:pt>
                <c:pt idx="11">
                  <c:v>51107</c:v>
                </c:pt>
                <c:pt idx="12">
                  <c:v>34936</c:v>
                </c:pt>
                <c:pt idx="13">
                  <c:v>32387</c:v>
                </c:pt>
                <c:pt idx="14">
                  <c:v>32150</c:v>
                </c:pt>
                <c:pt idx="15">
                  <c:v>37996</c:v>
                </c:pt>
                <c:pt idx="16">
                  <c:v>24672</c:v>
                </c:pt>
                <c:pt idx="17">
                  <c:v>37603</c:v>
                </c:pt>
                <c:pt idx="18">
                  <c:v>26785</c:v>
                </c:pt>
                <c:pt idx="19">
                  <c:v>32576</c:v>
                </c:pt>
                <c:pt idx="20">
                  <c:v>56569</c:v>
                </c:pt>
                <c:pt idx="21">
                  <c:v>26144</c:v>
                </c:pt>
                <c:pt idx="22">
                  <c:v>24558</c:v>
                </c:pt>
                <c:pt idx="23">
                  <c:v>23584</c:v>
                </c:pt>
                <c:pt idx="24">
                  <c:v>26773</c:v>
                </c:pt>
                <c:pt idx="25">
                  <c:v>27877</c:v>
                </c:pt>
                <c:pt idx="26">
                  <c:v>28507</c:v>
                </c:pt>
                <c:pt idx="27">
                  <c:v>27096</c:v>
                </c:pt>
                <c:pt idx="28">
                  <c:v>28018</c:v>
                </c:pt>
                <c:pt idx="29">
                  <c:v>31283</c:v>
                </c:pt>
                <c:pt idx="30">
                  <c:v>24671</c:v>
                </c:pt>
                <c:pt idx="31">
                  <c:v>25280</c:v>
                </c:pt>
                <c:pt idx="32">
                  <c:v>24890</c:v>
                </c:pt>
                <c:pt idx="33">
                  <c:v>26114</c:v>
                </c:pt>
                <c:pt idx="34">
                  <c:v>27570</c:v>
                </c:pt>
                <c:pt idx="35">
                  <c:v>20826</c:v>
                </c:pt>
                <c:pt idx="36">
                  <c:v>23858</c:v>
                </c:pt>
                <c:pt idx="37">
                  <c:v>20834</c:v>
                </c:pt>
                <c:pt idx="38">
                  <c:v>26542</c:v>
                </c:pt>
                <c:pt idx="39">
                  <c:v>27396</c:v>
                </c:pt>
                <c:pt idx="40">
                  <c:v>31054</c:v>
                </c:pt>
                <c:pt idx="41">
                  <c:v>29198</c:v>
                </c:pt>
                <c:pt idx="42">
                  <c:v>24650</c:v>
                </c:pt>
                <c:pt idx="43">
                  <c:v>23610</c:v>
                </c:pt>
                <c:pt idx="44">
                  <c:v>29706</c:v>
                </c:pt>
                <c:pt idx="45">
                  <c:v>21572</c:v>
                </c:pt>
                <c:pt idx="46">
                  <c:v>32677</c:v>
                </c:pt>
                <c:pt idx="47">
                  <c:v>29347</c:v>
                </c:pt>
                <c:pt idx="48">
                  <c:v>29127</c:v>
                </c:pt>
                <c:pt idx="49">
                  <c:v>27753</c:v>
                </c:pt>
                <c:pt idx="50">
                  <c:v>21345</c:v>
                </c:pt>
                <c:pt idx="51">
                  <c:v>28174</c:v>
                </c:pt>
                <c:pt idx="52">
                  <c:v>19125</c:v>
                </c:pt>
                <c:pt idx="53">
                  <c:v>29763</c:v>
                </c:pt>
                <c:pt idx="54">
                  <c:v>22275</c:v>
                </c:pt>
                <c:pt idx="55">
                  <c:v>27005</c:v>
                </c:pt>
                <c:pt idx="56">
                  <c:v>24076</c:v>
                </c:pt>
                <c:pt idx="57">
                  <c:v>23293</c:v>
                </c:pt>
                <c:pt idx="58">
                  <c:v>16854</c:v>
                </c:pt>
                <c:pt idx="59">
                  <c:v>28867</c:v>
                </c:pt>
                <c:pt idx="60">
                  <c:v>21556</c:v>
                </c:pt>
                <c:pt idx="61">
                  <c:v>31758</c:v>
                </c:pt>
                <c:pt idx="62">
                  <c:v>17939</c:v>
                </c:pt>
                <c:pt idx="63">
                  <c:v>22579</c:v>
                </c:pt>
                <c:pt idx="64">
                  <c:v>19343</c:v>
                </c:pt>
                <c:pt idx="65">
                  <c:v>21534</c:v>
                </c:pt>
                <c:pt idx="66">
                  <c:v>22357</c:v>
                </c:pt>
                <c:pt idx="67">
                  <c:v>25276</c:v>
                </c:pt>
                <c:pt idx="68">
                  <c:v>23077</c:v>
                </c:pt>
                <c:pt idx="69">
                  <c:v>20082</c:v>
                </c:pt>
                <c:pt idx="70">
                  <c:v>15912</c:v>
                </c:pt>
                <c:pt idx="71">
                  <c:v>21145</c:v>
                </c:pt>
                <c:pt idx="72">
                  <c:v>18340</c:v>
                </c:pt>
                <c:pt idx="73">
                  <c:v>19196</c:v>
                </c:pt>
                <c:pt idx="74">
                  <c:v>21798</c:v>
                </c:pt>
                <c:pt idx="75">
                  <c:v>13677</c:v>
                </c:pt>
                <c:pt idx="76">
                  <c:v>20572</c:v>
                </c:pt>
                <c:pt idx="77">
                  <c:v>26242</c:v>
                </c:pt>
                <c:pt idx="78">
                  <c:v>17077</c:v>
                </c:pt>
                <c:pt idx="79">
                  <c:v>20020</c:v>
                </c:pt>
                <c:pt idx="80">
                  <c:v>25385</c:v>
                </c:pt>
                <c:pt idx="81">
                  <c:v>20463</c:v>
                </c:pt>
                <c:pt idx="82">
                  <c:v>21670</c:v>
                </c:pt>
                <c:pt idx="83">
                  <c:v>15961</c:v>
                </c:pt>
                <c:pt idx="84">
                  <c:v>5956</c:v>
                </c:pt>
                <c:pt idx="85">
                  <c:v>11380</c:v>
                </c:pt>
                <c:pt idx="86">
                  <c:v>18959</c:v>
                </c:pt>
                <c:pt idx="87">
                  <c:v>16100</c:v>
                </c:pt>
                <c:pt idx="88">
                  <c:v>14620</c:v>
                </c:pt>
                <c:pt idx="89">
                  <c:v>22340</c:v>
                </c:pt>
                <c:pt idx="90">
                  <c:v>26405</c:v>
                </c:pt>
                <c:pt idx="91">
                  <c:v>13693</c:v>
                </c:pt>
                <c:pt idx="92">
                  <c:v>20586</c:v>
                </c:pt>
                <c:pt idx="93">
                  <c:v>14095</c:v>
                </c:pt>
                <c:pt idx="94">
                  <c:v>14393</c:v>
                </c:pt>
                <c:pt idx="95">
                  <c:v>16352</c:v>
                </c:pt>
                <c:pt idx="96">
                  <c:v>17410</c:v>
                </c:pt>
                <c:pt idx="97">
                  <c:v>10436</c:v>
                </c:pt>
                <c:pt idx="98">
                  <c:v>9904</c:v>
                </c:pt>
                <c:pt idx="99">
                  <c:v>9071</c:v>
                </c:pt>
                <c:pt idx="100">
                  <c:v>10679</c:v>
                </c:pt>
                <c:pt idx="101">
                  <c:v>6207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98358"/>
        <c:axId val="658035796"/>
      </c:scatterChart>
      <c:valAx>
        <c:axId val="54619835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035796"/>
        <c:crosses val="autoZero"/>
        <c:crossBetween val="midCat"/>
      </c:valAx>
      <c:valAx>
        <c:axId val="6580357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1983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01180521397"/>
                  <c:y val="-0.1461397058823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'Banking Data'!$X$5:$X$106</c:f>
              <c:numCache>
                <c:formatCode>0.0</c:formatCode>
                <c:ptCount val="102"/>
                <c:pt idx="0">
                  <c:v>14.8</c:v>
                </c:pt>
                <c:pt idx="1">
                  <c:v>13.8</c:v>
                </c:pt>
                <c:pt idx="2">
                  <c:v>13.8</c:v>
                </c:pt>
                <c:pt idx="3">
                  <c:v>13.2</c:v>
                </c:pt>
                <c:pt idx="4">
                  <c:v>13.2</c:v>
                </c:pt>
                <c:pt idx="5">
                  <c:v>13.7</c:v>
                </c:pt>
                <c:pt idx="6">
                  <c:v>14.4</c:v>
                </c:pt>
                <c:pt idx="7">
                  <c:v>13.9</c:v>
                </c:pt>
                <c:pt idx="8">
                  <c:v>16.1</c:v>
                </c:pt>
                <c:pt idx="9">
                  <c:v>15.1</c:v>
                </c:pt>
                <c:pt idx="10">
                  <c:v>14.2</c:v>
                </c:pt>
                <c:pt idx="11">
                  <c:v>15.8</c:v>
                </c:pt>
                <c:pt idx="12">
                  <c:v>12.9</c:v>
                </c:pt>
                <c:pt idx="13">
                  <c:v>13.1</c:v>
                </c:pt>
                <c:pt idx="14">
                  <c:v>16.1</c:v>
                </c:pt>
                <c:pt idx="15">
                  <c:v>13.6</c:v>
                </c:pt>
                <c:pt idx="16">
                  <c:v>13.5</c:v>
                </c:pt>
                <c:pt idx="17">
                  <c:v>12.8</c:v>
                </c:pt>
                <c:pt idx="18">
                  <c:v>12.9</c:v>
                </c:pt>
                <c:pt idx="19">
                  <c:v>12.7</c:v>
                </c:pt>
                <c:pt idx="20">
                  <c:v>16.1</c:v>
                </c:pt>
                <c:pt idx="21">
                  <c:v>12.8</c:v>
                </c:pt>
                <c:pt idx="22">
                  <c:v>12.7</c:v>
                </c:pt>
                <c:pt idx="23">
                  <c:v>12.8</c:v>
                </c:pt>
                <c:pt idx="24">
                  <c:v>12.8</c:v>
                </c:pt>
                <c:pt idx="25">
                  <c:v>13.8</c:v>
                </c:pt>
                <c:pt idx="26">
                  <c:v>13.2</c:v>
                </c:pt>
                <c:pt idx="27">
                  <c:v>12.7</c:v>
                </c:pt>
                <c:pt idx="28">
                  <c:v>12.7</c:v>
                </c:pt>
                <c:pt idx="29">
                  <c:v>12.8</c:v>
                </c:pt>
                <c:pt idx="30">
                  <c:v>12.6</c:v>
                </c:pt>
                <c:pt idx="31">
                  <c:v>12.7</c:v>
                </c:pt>
                <c:pt idx="32">
                  <c:v>12.7</c:v>
                </c:pt>
                <c:pt idx="33">
                  <c:v>12.5</c:v>
                </c:pt>
                <c:pt idx="34">
                  <c:v>12.9</c:v>
                </c:pt>
                <c:pt idx="35">
                  <c:v>12.6</c:v>
                </c:pt>
                <c:pt idx="36">
                  <c:v>12.5</c:v>
                </c:pt>
                <c:pt idx="37">
                  <c:v>13.6</c:v>
                </c:pt>
                <c:pt idx="38">
                  <c:v>13.6</c:v>
                </c:pt>
                <c:pt idx="39">
                  <c:v>12.7</c:v>
                </c:pt>
                <c:pt idx="40">
                  <c:v>13</c:v>
                </c:pt>
                <c:pt idx="41">
                  <c:v>14.1</c:v>
                </c:pt>
                <c:pt idx="42">
                  <c:v>12.4</c:v>
                </c:pt>
                <c:pt idx="43">
                  <c:v>12.8</c:v>
                </c:pt>
                <c:pt idx="44">
                  <c:v>12.5</c:v>
                </c:pt>
                <c:pt idx="45">
                  <c:v>12.5</c:v>
                </c:pt>
                <c:pt idx="46">
                  <c:v>12.7</c:v>
                </c:pt>
                <c:pt idx="47">
                  <c:v>14.1</c:v>
                </c:pt>
                <c:pt idx="48">
                  <c:v>12.7</c:v>
                </c:pt>
                <c:pt idx="49">
                  <c:v>12.5</c:v>
                </c:pt>
                <c:pt idx="50">
                  <c:v>12.6</c:v>
                </c:pt>
                <c:pt idx="51">
                  <c:v>12.9</c:v>
                </c:pt>
                <c:pt idx="52">
                  <c:v>12.8</c:v>
                </c:pt>
                <c:pt idx="53">
                  <c:v>12.4</c:v>
                </c:pt>
                <c:pt idx="54">
                  <c:v>12.4</c:v>
                </c:pt>
                <c:pt idx="55">
                  <c:v>13.4</c:v>
                </c:pt>
                <c:pt idx="56">
                  <c:v>12.3</c:v>
                </c:pt>
                <c:pt idx="57">
                  <c:v>12.3</c:v>
                </c:pt>
                <c:pt idx="58">
                  <c:v>16.1</c:v>
                </c:pt>
                <c:pt idx="59">
                  <c:v>12.7</c:v>
                </c:pt>
                <c:pt idx="60">
                  <c:v>12.5</c:v>
                </c:pt>
                <c:pt idx="61">
                  <c:v>12.5</c:v>
                </c:pt>
                <c:pt idx="62">
                  <c:v>12.9</c:v>
                </c:pt>
                <c:pt idx="63">
                  <c:v>12.6</c:v>
                </c:pt>
                <c:pt idx="64">
                  <c:v>12.2</c:v>
                </c:pt>
                <c:pt idx="65">
                  <c:v>12.9</c:v>
                </c:pt>
                <c:pt idx="66">
                  <c:v>12.5</c:v>
                </c:pt>
                <c:pt idx="67">
                  <c:v>13.6</c:v>
                </c:pt>
                <c:pt idx="68">
                  <c:v>12.7</c:v>
                </c:pt>
                <c:pt idx="69">
                  <c:v>12.3</c:v>
                </c:pt>
                <c:pt idx="70">
                  <c:v>12.4</c:v>
                </c:pt>
                <c:pt idx="71">
                  <c:v>12.8</c:v>
                </c:pt>
                <c:pt idx="72">
                  <c:v>12.3</c:v>
                </c:pt>
                <c:pt idx="73">
                  <c:v>12.4</c:v>
                </c:pt>
                <c:pt idx="74">
                  <c:v>12.3</c:v>
                </c:pt>
                <c:pt idx="75">
                  <c:v>12.3</c:v>
                </c:pt>
                <c:pt idx="76">
                  <c:v>13.3</c:v>
                </c:pt>
                <c:pt idx="77">
                  <c:v>12.4</c:v>
                </c:pt>
                <c:pt idx="78">
                  <c:v>12.2</c:v>
                </c:pt>
                <c:pt idx="79">
                  <c:v>12.6</c:v>
                </c:pt>
                <c:pt idx="80">
                  <c:v>12.3</c:v>
                </c:pt>
                <c:pt idx="81">
                  <c:v>13</c:v>
                </c:pt>
                <c:pt idx="82">
                  <c:v>12.5</c:v>
                </c:pt>
                <c:pt idx="83">
                  <c:v>12.6</c:v>
                </c:pt>
                <c:pt idx="84">
                  <c:v>16.1</c:v>
                </c:pt>
                <c:pt idx="85">
                  <c:v>12.8</c:v>
                </c:pt>
                <c:pt idx="86">
                  <c:v>12.3</c:v>
                </c:pt>
                <c:pt idx="87">
                  <c:v>12.5</c:v>
                </c:pt>
                <c:pt idx="88">
                  <c:v>12.6</c:v>
                </c:pt>
                <c:pt idx="89">
                  <c:v>12.4</c:v>
                </c:pt>
                <c:pt idx="90">
                  <c:v>12.1</c:v>
                </c:pt>
                <c:pt idx="91">
                  <c:v>12.1</c:v>
                </c:pt>
                <c:pt idx="92">
                  <c:v>11.1</c:v>
                </c:pt>
                <c:pt idx="93">
                  <c:v>12.6</c:v>
                </c:pt>
                <c:pt idx="94">
                  <c:v>12.1</c:v>
                </c:pt>
                <c:pt idx="95">
                  <c:v>12.2</c:v>
                </c:pt>
                <c:pt idx="96">
                  <c:v>12.3</c:v>
                </c:pt>
                <c:pt idx="97">
                  <c:v>12.3</c:v>
                </c:pt>
                <c:pt idx="98">
                  <c:v>12.2</c:v>
                </c:pt>
                <c:pt idx="99">
                  <c:v>12</c:v>
                </c:pt>
                <c:pt idx="100">
                  <c:v>11.9</c:v>
                </c:pt>
                <c:pt idx="101">
                  <c:v>11</c:v>
                </c:pt>
              </c:numCache>
            </c:numRef>
          </c:xVal>
          <c:yVal>
            <c:numRef>
              <c:f>'Banking Data'!$Y$5:$Y$106</c:f>
              <c:numCache>
                <c:formatCode>"$"#,##0</c:formatCode>
                <c:ptCount val="102"/>
                <c:pt idx="0">
                  <c:v>183104</c:v>
                </c:pt>
                <c:pt idx="1">
                  <c:v>163843</c:v>
                </c:pt>
                <c:pt idx="2">
                  <c:v>142732</c:v>
                </c:pt>
                <c:pt idx="3">
                  <c:v>145024</c:v>
                </c:pt>
                <c:pt idx="4">
                  <c:v>135951</c:v>
                </c:pt>
                <c:pt idx="5">
                  <c:v>155334</c:v>
                </c:pt>
                <c:pt idx="6">
                  <c:v>181265</c:v>
                </c:pt>
                <c:pt idx="7">
                  <c:v>149880</c:v>
                </c:pt>
                <c:pt idx="8">
                  <c:v>276139</c:v>
                </c:pt>
                <c:pt idx="9">
                  <c:v>182088</c:v>
                </c:pt>
                <c:pt idx="10">
                  <c:v>123500</c:v>
                </c:pt>
                <c:pt idx="11">
                  <c:v>194369</c:v>
                </c:pt>
                <c:pt idx="12">
                  <c:v>119305</c:v>
                </c:pt>
                <c:pt idx="13">
                  <c:v>141011</c:v>
                </c:pt>
                <c:pt idx="14">
                  <c:v>194928</c:v>
                </c:pt>
                <c:pt idx="15">
                  <c:v>159531</c:v>
                </c:pt>
                <c:pt idx="16">
                  <c:v>123085</c:v>
                </c:pt>
                <c:pt idx="17">
                  <c:v>143750</c:v>
                </c:pt>
                <c:pt idx="18">
                  <c:v>112649</c:v>
                </c:pt>
                <c:pt idx="19">
                  <c:v>126928</c:v>
                </c:pt>
                <c:pt idx="20">
                  <c:v>230893</c:v>
                </c:pt>
                <c:pt idx="21">
                  <c:v>105737</c:v>
                </c:pt>
                <c:pt idx="22">
                  <c:v>104149</c:v>
                </c:pt>
                <c:pt idx="23">
                  <c:v>106898</c:v>
                </c:pt>
                <c:pt idx="24">
                  <c:v>95869</c:v>
                </c:pt>
                <c:pt idx="25">
                  <c:v>103737</c:v>
                </c:pt>
                <c:pt idx="26">
                  <c:v>114257</c:v>
                </c:pt>
                <c:pt idx="27">
                  <c:v>94576</c:v>
                </c:pt>
                <c:pt idx="28">
                  <c:v>122619</c:v>
                </c:pt>
                <c:pt idx="29">
                  <c:v>134430</c:v>
                </c:pt>
                <c:pt idx="30">
                  <c:v>105647</c:v>
                </c:pt>
                <c:pt idx="31">
                  <c:v>114436</c:v>
                </c:pt>
                <c:pt idx="32">
                  <c:v>92820</c:v>
                </c:pt>
                <c:pt idx="33">
                  <c:v>102468</c:v>
                </c:pt>
                <c:pt idx="34">
                  <c:v>92968</c:v>
                </c:pt>
                <c:pt idx="35">
                  <c:v>104539</c:v>
                </c:pt>
                <c:pt idx="36">
                  <c:v>92654</c:v>
                </c:pt>
                <c:pt idx="37">
                  <c:v>105430</c:v>
                </c:pt>
                <c:pt idx="38">
                  <c:v>108446</c:v>
                </c:pt>
                <c:pt idx="39">
                  <c:v>111836</c:v>
                </c:pt>
                <c:pt idx="40">
                  <c:v>100788</c:v>
                </c:pt>
                <c:pt idx="41">
                  <c:v>149138</c:v>
                </c:pt>
                <c:pt idx="42">
                  <c:v>93875</c:v>
                </c:pt>
                <c:pt idx="43">
                  <c:v>95490</c:v>
                </c:pt>
                <c:pt idx="44">
                  <c:v>105377</c:v>
                </c:pt>
                <c:pt idx="45">
                  <c:v>106478</c:v>
                </c:pt>
                <c:pt idx="46">
                  <c:v>116071</c:v>
                </c:pt>
                <c:pt idx="47">
                  <c:v>106949</c:v>
                </c:pt>
                <c:pt idx="48">
                  <c:v>129688</c:v>
                </c:pt>
                <c:pt idx="49">
                  <c:v>108654</c:v>
                </c:pt>
                <c:pt idx="50">
                  <c:v>89552</c:v>
                </c:pt>
                <c:pt idx="51">
                  <c:v>108431</c:v>
                </c:pt>
                <c:pt idx="52">
                  <c:v>92712</c:v>
                </c:pt>
                <c:pt idx="53">
                  <c:v>92143</c:v>
                </c:pt>
                <c:pt idx="54">
                  <c:v>86192</c:v>
                </c:pt>
                <c:pt idx="55">
                  <c:v>99508</c:v>
                </c:pt>
                <c:pt idx="56">
                  <c:v>90750</c:v>
                </c:pt>
                <c:pt idx="57">
                  <c:v>82720</c:v>
                </c:pt>
                <c:pt idx="58">
                  <c:v>139739</c:v>
                </c:pt>
                <c:pt idx="59">
                  <c:v>94792</c:v>
                </c:pt>
                <c:pt idx="60">
                  <c:v>94456</c:v>
                </c:pt>
                <c:pt idx="61">
                  <c:v>78906</c:v>
                </c:pt>
                <c:pt idx="62">
                  <c:v>95364</c:v>
                </c:pt>
                <c:pt idx="63">
                  <c:v>93103</c:v>
                </c:pt>
                <c:pt idx="64">
                  <c:v>75561</c:v>
                </c:pt>
                <c:pt idx="65">
                  <c:v>80099</c:v>
                </c:pt>
                <c:pt idx="66">
                  <c:v>88958</c:v>
                </c:pt>
                <c:pt idx="67">
                  <c:v>96112</c:v>
                </c:pt>
                <c:pt idx="68">
                  <c:v>101705</c:v>
                </c:pt>
                <c:pt idx="69">
                  <c:v>82870</c:v>
                </c:pt>
                <c:pt idx="70">
                  <c:v>74525</c:v>
                </c:pt>
                <c:pt idx="71">
                  <c:v>89223</c:v>
                </c:pt>
                <c:pt idx="72">
                  <c:v>72739</c:v>
                </c:pt>
                <c:pt idx="73">
                  <c:v>86667</c:v>
                </c:pt>
                <c:pt idx="74">
                  <c:v>88889</c:v>
                </c:pt>
                <c:pt idx="75">
                  <c:v>67083</c:v>
                </c:pt>
                <c:pt idx="76">
                  <c:v>172768</c:v>
                </c:pt>
                <c:pt idx="77">
                  <c:v>80357</c:v>
                </c:pt>
                <c:pt idx="78">
                  <c:v>64737</c:v>
                </c:pt>
                <c:pt idx="79">
                  <c:v>86563</c:v>
                </c:pt>
                <c:pt idx="80">
                  <c:v>77717</c:v>
                </c:pt>
                <c:pt idx="81">
                  <c:v>138911</c:v>
                </c:pt>
                <c:pt idx="82">
                  <c:v>70909</c:v>
                </c:pt>
                <c:pt idx="83">
                  <c:v>81597</c:v>
                </c:pt>
                <c:pt idx="84">
                  <c:v>67500</c:v>
                </c:pt>
                <c:pt idx="85">
                  <c:v>83456</c:v>
                </c:pt>
                <c:pt idx="86">
                  <c:v>91049</c:v>
                </c:pt>
                <c:pt idx="87">
                  <c:v>77541</c:v>
                </c:pt>
                <c:pt idx="88">
                  <c:v>60252</c:v>
                </c:pt>
                <c:pt idx="89">
                  <c:v>76270</c:v>
                </c:pt>
                <c:pt idx="90">
                  <c:v>40313</c:v>
                </c:pt>
                <c:pt idx="91">
                  <c:v>52096</c:v>
                </c:pt>
                <c:pt idx="92">
                  <c:v>65357</c:v>
                </c:pt>
                <c:pt idx="93">
                  <c:v>113239</c:v>
                </c:pt>
                <c:pt idx="94">
                  <c:v>50244</c:v>
                </c:pt>
                <c:pt idx="95">
                  <c:v>69375</c:v>
                </c:pt>
                <c:pt idx="96">
                  <c:v>64038</c:v>
                </c:pt>
                <c:pt idx="97">
                  <c:v>67850</c:v>
                </c:pt>
                <c:pt idx="98">
                  <c:v>91708</c:v>
                </c:pt>
                <c:pt idx="99">
                  <c:v>53923</c:v>
                </c:pt>
                <c:pt idx="100">
                  <c:v>46885</c:v>
                </c:pt>
                <c:pt idx="101">
                  <c:v>99375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61414"/>
        <c:axId val="634631158"/>
      </c:scatterChart>
      <c:valAx>
        <c:axId val="123261414"/>
        <c:scaling>
          <c:orientation val="minMax"/>
          <c:min val="1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631158"/>
        <c:crosses val="autoZero"/>
        <c:crossBetween val="midCat"/>
      </c:valAx>
      <c:valAx>
        <c:axId val="634631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2614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 cmpd="sng">
                <a:solidFill>
                  <a:srgbClr val="C0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252473178208"/>
                  <c:y val="-0.2587830080367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'Banking Data'!$AI$5:$AI$106</c:f>
              <c:numCache>
                <c:formatCode>0.0</c:formatCode>
                <c:ptCount val="102"/>
                <c:pt idx="0">
                  <c:v>35.9</c:v>
                </c:pt>
                <c:pt idx="1">
                  <c:v>37.7</c:v>
                </c:pt>
                <c:pt idx="2">
                  <c:v>36.8</c:v>
                </c:pt>
                <c:pt idx="3">
                  <c:v>35.3</c:v>
                </c:pt>
                <c:pt idx="4">
                  <c:v>35.3</c:v>
                </c:pt>
                <c:pt idx="5">
                  <c:v>34.8</c:v>
                </c:pt>
                <c:pt idx="6">
                  <c:v>39.3</c:v>
                </c:pt>
                <c:pt idx="7">
                  <c:v>36.6</c:v>
                </c:pt>
                <c:pt idx="8">
                  <c:v>35.7</c:v>
                </c:pt>
                <c:pt idx="9">
                  <c:v>40.5</c:v>
                </c:pt>
                <c:pt idx="10">
                  <c:v>37.9</c:v>
                </c:pt>
                <c:pt idx="11">
                  <c:v>43.1</c:v>
                </c:pt>
                <c:pt idx="12">
                  <c:v>37.7</c:v>
                </c:pt>
                <c:pt idx="13">
                  <c:v>36</c:v>
                </c:pt>
                <c:pt idx="14">
                  <c:v>40.4</c:v>
                </c:pt>
                <c:pt idx="15">
                  <c:v>33.8</c:v>
                </c:pt>
                <c:pt idx="16">
                  <c:v>36.4</c:v>
                </c:pt>
                <c:pt idx="17">
                  <c:v>37.7</c:v>
                </c:pt>
                <c:pt idx="18">
                  <c:v>36.2</c:v>
                </c:pt>
                <c:pt idx="19">
                  <c:v>39.1</c:v>
                </c:pt>
                <c:pt idx="20">
                  <c:v>39.4</c:v>
                </c:pt>
                <c:pt idx="21">
                  <c:v>36.1</c:v>
                </c:pt>
                <c:pt idx="22">
                  <c:v>35.3</c:v>
                </c:pt>
                <c:pt idx="23">
                  <c:v>37.5</c:v>
                </c:pt>
                <c:pt idx="24">
                  <c:v>34.4</c:v>
                </c:pt>
                <c:pt idx="25">
                  <c:v>33.7</c:v>
                </c:pt>
                <c:pt idx="26">
                  <c:v>40.4</c:v>
                </c:pt>
                <c:pt idx="27">
                  <c:v>38.9</c:v>
                </c:pt>
                <c:pt idx="28">
                  <c:v>34.3</c:v>
                </c:pt>
                <c:pt idx="29">
                  <c:v>38.7</c:v>
                </c:pt>
                <c:pt idx="30">
                  <c:v>33.4</c:v>
                </c:pt>
                <c:pt idx="31">
                  <c:v>35</c:v>
                </c:pt>
                <c:pt idx="32">
                  <c:v>38.1</c:v>
                </c:pt>
                <c:pt idx="33">
                  <c:v>34.9</c:v>
                </c:pt>
                <c:pt idx="34">
                  <c:v>36.1</c:v>
                </c:pt>
                <c:pt idx="35">
                  <c:v>32.7</c:v>
                </c:pt>
                <c:pt idx="36">
                  <c:v>37.1</c:v>
                </c:pt>
                <c:pt idx="37">
                  <c:v>23.5</c:v>
                </c:pt>
                <c:pt idx="38">
                  <c:v>38</c:v>
                </c:pt>
                <c:pt idx="39">
                  <c:v>33.6</c:v>
                </c:pt>
                <c:pt idx="40">
                  <c:v>41.7</c:v>
                </c:pt>
                <c:pt idx="41">
                  <c:v>36.6</c:v>
                </c:pt>
                <c:pt idx="42">
                  <c:v>34.9</c:v>
                </c:pt>
                <c:pt idx="43">
                  <c:v>36.7</c:v>
                </c:pt>
                <c:pt idx="44">
                  <c:v>38.4</c:v>
                </c:pt>
                <c:pt idx="45">
                  <c:v>34.8</c:v>
                </c:pt>
                <c:pt idx="46">
                  <c:v>33.6</c:v>
                </c:pt>
                <c:pt idx="47">
                  <c:v>37</c:v>
                </c:pt>
                <c:pt idx="48">
                  <c:v>34.4</c:v>
                </c:pt>
                <c:pt idx="49">
                  <c:v>37.2</c:v>
                </c:pt>
                <c:pt idx="50">
                  <c:v>35.7</c:v>
                </c:pt>
                <c:pt idx="51">
                  <c:v>37.8</c:v>
                </c:pt>
                <c:pt idx="52">
                  <c:v>35.6</c:v>
                </c:pt>
                <c:pt idx="53">
                  <c:v>35.7</c:v>
                </c:pt>
                <c:pt idx="54">
                  <c:v>34.3</c:v>
                </c:pt>
                <c:pt idx="55">
                  <c:v>39.8</c:v>
                </c:pt>
                <c:pt idx="56">
                  <c:v>36.2</c:v>
                </c:pt>
                <c:pt idx="57">
                  <c:v>35.1</c:v>
                </c:pt>
                <c:pt idx="58">
                  <c:v>35.6</c:v>
                </c:pt>
                <c:pt idx="59">
                  <c:v>40.7</c:v>
                </c:pt>
                <c:pt idx="60">
                  <c:v>33.5</c:v>
                </c:pt>
                <c:pt idx="61">
                  <c:v>37.5</c:v>
                </c:pt>
                <c:pt idx="62">
                  <c:v>37.6</c:v>
                </c:pt>
                <c:pt idx="63">
                  <c:v>39.1</c:v>
                </c:pt>
                <c:pt idx="64">
                  <c:v>33.1</c:v>
                </c:pt>
                <c:pt idx="65">
                  <c:v>36.4</c:v>
                </c:pt>
                <c:pt idx="66">
                  <c:v>37.3</c:v>
                </c:pt>
                <c:pt idx="67">
                  <c:v>38.7</c:v>
                </c:pt>
                <c:pt idx="68">
                  <c:v>36.9</c:v>
                </c:pt>
                <c:pt idx="69">
                  <c:v>32.7</c:v>
                </c:pt>
                <c:pt idx="70">
                  <c:v>36.1</c:v>
                </c:pt>
                <c:pt idx="71">
                  <c:v>39.5</c:v>
                </c:pt>
                <c:pt idx="72">
                  <c:v>36.5</c:v>
                </c:pt>
                <c:pt idx="73">
                  <c:v>32.9</c:v>
                </c:pt>
                <c:pt idx="74">
                  <c:v>29.9</c:v>
                </c:pt>
                <c:pt idx="75">
                  <c:v>32.1</c:v>
                </c:pt>
                <c:pt idx="76">
                  <c:v>36.1</c:v>
                </c:pt>
                <c:pt idx="77">
                  <c:v>35.9</c:v>
                </c:pt>
                <c:pt idx="78">
                  <c:v>32.7</c:v>
                </c:pt>
                <c:pt idx="79">
                  <c:v>37.2</c:v>
                </c:pt>
                <c:pt idx="80">
                  <c:v>38.8</c:v>
                </c:pt>
                <c:pt idx="81">
                  <c:v>37.5</c:v>
                </c:pt>
                <c:pt idx="82">
                  <c:v>36.4</c:v>
                </c:pt>
                <c:pt idx="83">
                  <c:v>42.4</c:v>
                </c:pt>
                <c:pt idx="84">
                  <c:v>19.5</c:v>
                </c:pt>
                <c:pt idx="85">
                  <c:v>30.5</c:v>
                </c:pt>
                <c:pt idx="86">
                  <c:v>33.2</c:v>
                </c:pt>
                <c:pt idx="87">
                  <c:v>36.7</c:v>
                </c:pt>
                <c:pt idx="88">
                  <c:v>32.4</c:v>
                </c:pt>
                <c:pt idx="89">
                  <c:v>36.5</c:v>
                </c:pt>
                <c:pt idx="90">
                  <c:v>33.9</c:v>
                </c:pt>
                <c:pt idx="91">
                  <c:v>29.6</c:v>
                </c:pt>
                <c:pt idx="92">
                  <c:v>37.5</c:v>
                </c:pt>
                <c:pt idx="93">
                  <c:v>34</c:v>
                </c:pt>
                <c:pt idx="94">
                  <c:v>28.7</c:v>
                </c:pt>
                <c:pt idx="95">
                  <c:v>36.1</c:v>
                </c:pt>
                <c:pt idx="96">
                  <c:v>30.6</c:v>
                </c:pt>
                <c:pt idx="97">
                  <c:v>22.8</c:v>
                </c:pt>
                <c:pt idx="98">
                  <c:v>30.3</c:v>
                </c:pt>
                <c:pt idx="99">
                  <c:v>22</c:v>
                </c:pt>
                <c:pt idx="100">
                  <c:v>30.8</c:v>
                </c:pt>
                <c:pt idx="101">
                  <c:v>35.1</c:v>
                </c:pt>
              </c:numCache>
            </c:numRef>
          </c:xVal>
          <c:yVal>
            <c:numRef>
              <c:f>'Banking Data'!$AJ$5:$AJ$106</c:f>
              <c:numCache>
                <c:formatCode>"$"#,##0</c:formatCode>
                <c:ptCount val="102"/>
                <c:pt idx="0">
                  <c:v>183104</c:v>
                </c:pt>
                <c:pt idx="1">
                  <c:v>163843</c:v>
                </c:pt>
                <c:pt idx="2">
                  <c:v>142732</c:v>
                </c:pt>
                <c:pt idx="3">
                  <c:v>145024</c:v>
                </c:pt>
                <c:pt idx="4">
                  <c:v>135951</c:v>
                </c:pt>
                <c:pt idx="5">
                  <c:v>155334</c:v>
                </c:pt>
                <c:pt idx="6">
                  <c:v>181265</c:v>
                </c:pt>
                <c:pt idx="7">
                  <c:v>149880</c:v>
                </c:pt>
                <c:pt idx="8">
                  <c:v>276139</c:v>
                </c:pt>
                <c:pt idx="9">
                  <c:v>182088</c:v>
                </c:pt>
                <c:pt idx="10">
                  <c:v>123500</c:v>
                </c:pt>
                <c:pt idx="11">
                  <c:v>194369</c:v>
                </c:pt>
                <c:pt idx="12">
                  <c:v>119305</c:v>
                </c:pt>
                <c:pt idx="13">
                  <c:v>141011</c:v>
                </c:pt>
                <c:pt idx="14">
                  <c:v>194928</c:v>
                </c:pt>
                <c:pt idx="15">
                  <c:v>159531</c:v>
                </c:pt>
                <c:pt idx="16">
                  <c:v>123085</c:v>
                </c:pt>
                <c:pt idx="17">
                  <c:v>143750</c:v>
                </c:pt>
                <c:pt idx="18">
                  <c:v>112649</c:v>
                </c:pt>
                <c:pt idx="19">
                  <c:v>126928</c:v>
                </c:pt>
                <c:pt idx="20">
                  <c:v>230893</c:v>
                </c:pt>
                <c:pt idx="21">
                  <c:v>105737</c:v>
                </c:pt>
                <c:pt idx="22">
                  <c:v>104149</c:v>
                </c:pt>
                <c:pt idx="23">
                  <c:v>106898</c:v>
                </c:pt>
                <c:pt idx="24">
                  <c:v>95869</c:v>
                </c:pt>
                <c:pt idx="25">
                  <c:v>103737</c:v>
                </c:pt>
                <c:pt idx="26">
                  <c:v>114257</c:v>
                </c:pt>
                <c:pt idx="27">
                  <c:v>94576</c:v>
                </c:pt>
                <c:pt idx="28">
                  <c:v>122619</c:v>
                </c:pt>
                <c:pt idx="29">
                  <c:v>134430</c:v>
                </c:pt>
                <c:pt idx="30">
                  <c:v>105647</c:v>
                </c:pt>
                <c:pt idx="31">
                  <c:v>114436</c:v>
                </c:pt>
                <c:pt idx="32">
                  <c:v>92820</c:v>
                </c:pt>
                <c:pt idx="33">
                  <c:v>102468</c:v>
                </c:pt>
                <c:pt idx="34">
                  <c:v>92968</c:v>
                </c:pt>
                <c:pt idx="35">
                  <c:v>104539</c:v>
                </c:pt>
                <c:pt idx="36">
                  <c:v>92654</c:v>
                </c:pt>
                <c:pt idx="37">
                  <c:v>105430</c:v>
                </c:pt>
                <c:pt idx="38">
                  <c:v>108446</c:v>
                </c:pt>
                <c:pt idx="39">
                  <c:v>111836</c:v>
                </c:pt>
                <c:pt idx="40">
                  <c:v>100788</c:v>
                </c:pt>
                <c:pt idx="41">
                  <c:v>149138</c:v>
                </c:pt>
                <c:pt idx="42">
                  <c:v>93875</c:v>
                </c:pt>
                <c:pt idx="43">
                  <c:v>95490</c:v>
                </c:pt>
                <c:pt idx="44">
                  <c:v>105377</c:v>
                </c:pt>
                <c:pt idx="45">
                  <c:v>106478</c:v>
                </c:pt>
                <c:pt idx="46">
                  <c:v>116071</c:v>
                </c:pt>
                <c:pt idx="47">
                  <c:v>106949</c:v>
                </c:pt>
                <c:pt idx="48">
                  <c:v>129688</c:v>
                </c:pt>
                <c:pt idx="49">
                  <c:v>108654</c:v>
                </c:pt>
                <c:pt idx="50">
                  <c:v>89552</c:v>
                </c:pt>
                <c:pt idx="51">
                  <c:v>108431</c:v>
                </c:pt>
                <c:pt idx="52">
                  <c:v>92712</c:v>
                </c:pt>
                <c:pt idx="53">
                  <c:v>92143</c:v>
                </c:pt>
                <c:pt idx="54">
                  <c:v>86192</c:v>
                </c:pt>
                <c:pt idx="55">
                  <c:v>99508</c:v>
                </c:pt>
                <c:pt idx="56">
                  <c:v>90750</c:v>
                </c:pt>
                <c:pt idx="57">
                  <c:v>82720</c:v>
                </c:pt>
                <c:pt idx="58">
                  <c:v>139739</c:v>
                </c:pt>
                <c:pt idx="59">
                  <c:v>94792</c:v>
                </c:pt>
                <c:pt idx="60">
                  <c:v>94456</c:v>
                </c:pt>
                <c:pt idx="61">
                  <c:v>78906</c:v>
                </c:pt>
                <c:pt idx="62">
                  <c:v>95364</c:v>
                </c:pt>
                <c:pt idx="63">
                  <c:v>93103</c:v>
                </c:pt>
                <c:pt idx="64">
                  <c:v>75561</c:v>
                </c:pt>
                <c:pt idx="65">
                  <c:v>80099</c:v>
                </c:pt>
                <c:pt idx="66">
                  <c:v>88958</c:v>
                </c:pt>
                <c:pt idx="67">
                  <c:v>96112</c:v>
                </c:pt>
                <c:pt idx="68">
                  <c:v>101705</c:v>
                </c:pt>
                <c:pt idx="69">
                  <c:v>82870</c:v>
                </c:pt>
                <c:pt idx="70">
                  <c:v>74525</c:v>
                </c:pt>
                <c:pt idx="71">
                  <c:v>89223</c:v>
                </c:pt>
                <c:pt idx="72">
                  <c:v>72739</c:v>
                </c:pt>
                <c:pt idx="73">
                  <c:v>86667</c:v>
                </c:pt>
                <c:pt idx="74">
                  <c:v>88889</c:v>
                </c:pt>
                <c:pt idx="75">
                  <c:v>67083</c:v>
                </c:pt>
                <c:pt idx="76">
                  <c:v>172768</c:v>
                </c:pt>
                <c:pt idx="77">
                  <c:v>80357</c:v>
                </c:pt>
                <c:pt idx="78">
                  <c:v>64737</c:v>
                </c:pt>
                <c:pt idx="79">
                  <c:v>86563</c:v>
                </c:pt>
                <c:pt idx="80">
                  <c:v>77717</c:v>
                </c:pt>
                <c:pt idx="81">
                  <c:v>138911</c:v>
                </c:pt>
                <c:pt idx="82">
                  <c:v>70909</c:v>
                </c:pt>
                <c:pt idx="83">
                  <c:v>81597</c:v>
                </c:pt>
                <c:pt idx="84">
                  <c:v>67500</c:v>
                </c:pt>
                <c:pt idx="85">
                  <c:v>83456</c:v>
                </c:pt>
                <c:pt idx="86">
                  <c:v>91049</c:v>
                </c:pt>
                <c:pt idx="87">
                  <c:v>77541</c:v>
                </c:pt>
                <c:pt idx="88">
                  <c:v>60252</c:v>
                </c:pt>
                <c:pt idx="89">
                  <c:v>76270</c:v>
                </c:pt>
                <c:pt idx="90">
                  <c:v>40313</c:v>
                </c:pt>
                <c:pt idx="91">
                  <c:v>52096</c:v>
                </c:pt>
                <c:pt idx="92">
                  <c:v>65357</c:v>
                </c:pt>
                <c:pt idx="93">
                  <c:v>113239</c:v>
                </c:pt>
                <c:pt idx="94">
                  <c:v>50244</c:v>
                </c:pt>
                <c:pt idx="95">
                  <c:v>69375</c:v>
                </c:pt>
                <c:pt idx="96">
                  <c:v>64038</c:v>
                </c:pt>
                <c:pt idx="97">
                  <c:v>67850</c:v>
                </c:pt>
                <c:pt idx="98">
                  <c:v>91708</c:v>
                </c:pt>
                <c:pt idx="99">
                  <c:v>53923</c:v>
                </c:pt>
                <c:pt idx="100">
                  <c:v>46885</c:v>
                </c:pt>
                <c:pt idx="101">
                  <c:v>99375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30125"/>
        <c:axId val="446318012"/>
      </c:scatterChart>
      <c:valAx>
        <c:axId val="640730125"/>
        <c:scaling>
          <c:orientation val="minMax"/>
          <c:max val="45"/>
          <c:min val="18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318012"/>
        <c:crosses val="autoZero"/>
        <c:crossBetween val="midCat"/>
      </c:valAx>
      <c:valAx>
        <c:axId val="446318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7301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34925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279977691021"/>
                  <c:y val="-0.19894325752354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'Banking Data'!$AT$6:$AT$107</c:f>
              <c:numCache>
                <c:formatCode>0.0</c:formatCode>
                <c:ptCount val="102"/>
                <c:pt idx="0">
                  <c:v>35.9</c:v>
                </c:pt>
                <c:pt idx="1">
                  <c:v>37.7</c:v>
                </c:pt>
                <c:pt idx="2">
                  <c:v>36.8</c:v>
                </c:pt>
                <c:pt idx="3">
                  <c:v>35.3</c:v>
                </c:pt>
                <c:pt idx="4">
                  <c:v>35.3</c:v>
                </c:pt>
                <c:pt idx="5">
                  <c:v>34.8</c:v>
                </c:pt>
                <c:pt idx="6">
                  <c:v>39.3</c:v>
                </c:pt>
                <c:pt idx="7">
                  <c:v>36.6</c:v>
                </c:pt>
                <c:pt idx="8">
                  <c:v>35.7</c:v>
                </c:pt>
                <c:pt idx="9">
                  <c:v>40.5</c:v>
                </c:pt>
                <c:pt idx="10">
                  <c:v>37.9</c:v>
                </c:pt>
                <c:pt idx="11">
                  <c:v>43.1</c:v>
                </c:pt>
                <c:pt idx="12">
                  <c:v>37.7</c:v>
                </c:pt>
                <c:pt idx="13">
                  <c:v>36</c:v>
                </c:pt>
                <c:pt idx="14">
                  <c:v>40.4</c:v>
                </c:pt>
                <c:pt idx="15">
                  <c:v>33.8</c:v>
                </c:pt>
                <c:pt idx="16">
                  <c:v>36.4</c:v>
                </c:pt>
                <c:pt idx="17">
                  <c:v>37.7</c:v>
                </c:pt>
                <c:pt idx="18">
                  <c:v>36.2</c:v>
                </c:pt>
                <c:pt idx="19">
                  <c:v>39.1</c:v>
                </c:pt>
                <c:pt idx="20">
                  <c:v>39.4</c:v>
                </c:pt>
                <c:pt idx="21">
                  <c:v>36.1</c:v>
                </c:pt>
                <c:pt idx="22">
                  <c:v>35.3</c:v>
                </c:pt>
                <c:pt idx="23">
                  <c:v>37.5</c:v>
                </c:pt>
                <c:pt idx="24">
                  <c:v>34.4</c:v>
                </c:pt>
                <c:pt idx="25">
                  <c:v>33.7</c:v>
                </c:pt>
                <c:pt idx="26">
                  <c:v>40.4</c:v>
                </c:pt>
                <c:pt idx="27">
                  <c:v>38.9</c:v>
                </c:pt>
                <c:pt idx="28">
                  <c:v>34.3</c:v>
                </c:pt>
                <c:pt idx="29">
                  <c:v>38.7</c:v>
                </c:pt>
                <c:pt idx="30">
                  <c:v>33.4</c:v>
                </c:pt>
                <c:pt idx="31">
                  <c:v>35</c:v>
                </c:pt>
                <c:pt idx="32">
                  <c:v>38.1</c:v>
                </c:pt>
                <c:pt idx="33">
                  <c:v>34.9</c:v>
                </c:pt>
                <c:pt idx="34">
                  <c:v>36.1</c:v>
                </c:pt>
                <c:pt idx="35">
                  <c:v>32.7</c:v>
                </c:pt>
                <c:pt idx="36">
                  <c:v>37.1</c:v>
                </c:pt>
                <c:pt idx="37">
                  <c:v>23.5</c:v>
                </c:pt>
                <c:pt idx="38">
                  <c:v>38</c:v>
                </c:pt>
                <c:pt idx="39">
                  <c:v>33.6</c:v>
                </c:pt>
                <c:pt idx="40">
                  <c:v>41.7</c:v>
                </c:pt>
                <c:pt idx="41">
                  <c:v>36.6</c:v>
                </c:pt>
                <c:pt idx="42">
                  <c:v>34.9</c:v>
                </c:pt>
                <c:pt idx="43">
                  <c:v>36.7</c:v>
                </c:pt>
                <c:pt idx="44">
                  <c:v>38.4</c:v>
                </c:pt>
                <c:pt idx="45">
                  <c:v>34.8</c:v>
                </c:pt>
                <c:pt idx="46">
                  <c:v>33.6</c:v>
                </c:pt>
                <c:pt idx="47">
                  <c:v>37</c:v>
                </c:pt>
                <c:pt idx="48">
                  <c:v>34.4</c:v>
                </c:pt>
                <c:pt idx="49">
                  <c:v>37.2</c:v>
                </c:pt>
                <c:pt idx="50">
                  <c:v>35.7</c:v>
                </c:pt>
                <c:pt idx="51">
                  <c:v>37.8</c:v>
                </c:pt>
                <c:pt idx="52">
                  <c:v>35.6</c:v>
                </c:pt>
                <c:pt idx="53">
                  <c:v>35.7</c:v>
                </c:pt>
                <c:pt idx="54">
                  <c:v>34.3</c:v>
                </c:pt>
                <c:pt idx="55">
                  <c:v>39.8</c:v>
                </c:pt>
                <c:pt idx="56">
                  <c:v>36.2</c:v>
                </c:pt>
                <c:pt idx="57">
                  <c:v>35.1</c:v>
                </c:pt>
                <c:pt idx="58">
                  <c:v>35.6</c:v>
                </c:pt>
                <c:pt idx="59">
                  <c:v>40.7</c:v>
                </c:pt>
                <c:pt idx="60">
                  <c:v>33.5</c:v>
                </c:pt>
                <c:pt idx="61">
                  <c:v>37.5</c:v>
                </c:pt>
                <c:pt idx="62">
                  <c:v>37.6</c:v>
                </c:pt>
                <c:pt idx="63">
                  <c:v>39.1</c:v>
                </c:pt>
                <c:pt idx="64">
                  <c:v>33.1</c:v>
                </c:pt>
                <c:pt idx="65">
                  <c:v>36.4</c:v>
                </c:pt>
                <c:pt idx="66">
                  <c:v>37.3</c:v>
                </c:pt>
                <c:pt idx="67">
                  <c:v>38.7</c:v>
                </c:pt>
                <c:pt idx="68">
                  <c:v>36.9</c:v>
                </c:pt>
                <c:pt idx="69">
                  <c:v>32.7</c:v>
                </c:pt>
                <c:pt idx="70">
                  <c:v>36.1</c:v>
                </c:pt>
                <c:pt idx="71">
                  <c:v>39.5</c:v>
                </c:pt>
                <c:pt idx="72">
                  <c:v>36.5</c:v>
                </c:pt>
                <c:pt idx="73">
                  <c:v>32.9</c:v>
                </c:pt>
                <c:pt idx="74">
                  <c:v>29.9</c:v>
                </c:pt>
                <c:pt idx="75">
                  <c:v>32.1</c:v>
                </c:pt>
                <c:pt idx="76">
                  <c:v>36.1</c:v>
                </c:pt>
                <c:pt idx="77">
                  <c:v>35.9</c:v>
                </c:pt>
                <c:pt idx="78">
                  <c:v>32.7</c:v>
                </c:pt>
                <c:pt idx="79">
                  <c:v>37.2</c:v>
                </c:pt>
                <c:pt idx="80">
                  <c:v>38.8</c:v>
                </c:pt>
                <c:pt idx="81">
                  <c:v>37.5</c:v>
                </c:pt>
                <c:pt idx="82">
                  <c:v>36.4</c:v>
                </c:pt>
                <c:pt idx="83">
                  <c:v>42.4</c:v>
                </c:pt>
                <c:pt idx="84">
                  <c:v>19.5</c:v>
                </c:pt>
                <c:pt idx="85">
                  <c:v>30.5</c:v>
                </c:pt>
                <c:pt idx="86">
                  <c:v>33.2</c:v>
                </c:pt>
                <c:pt idx="87">
                  <c:v>36.7</c:v>
                </c:pt>
                <c:pt idx="88">
                  <c:v>32.4</c:v>
                </c:pt>
                <c:pt idx="89">
                  <c:v>36.5</c:v>
                </c:pt>
                <c:pt idx="90">
                  <c:v>33.9</c:v>
                </c:pt>
                <c:pt idx="91">
                  <c:v>29.6</c:v>
                </c:pt>
                <c:pt idx="92">
                  <c:v>37.5</c:v>
                </c:pt>
                <c:pt idx="93">
                  <c:v>34</c:v>
                </c:pt>
                <c:pt idx="94">
                  <c:v>28.7</c:v>
                </c:pt>
                <c:pt idx="95">
                  <c:v>36.1</c:v>
                </c:pt>
                <c:pt idx="96">
                  <c:v>30.6</c:v>
                </c:pt>
                <c:pt idx="97">
                  <c:v>22.8</c:v>
                </c:pt>
                <c:pt idx="98">
                  <c:v>30.3</c:v>
                </c:pt>
                <c:pt idx="99">
                  <c:v>22</c:v>
                </c:pt>
                <c:pt idx="100">
                  <c:v>30.8</c:v>
                </c:pt>
                <c:pt idx="101">
                  <c:v>35.1</c:v>
                </c:pt>
              </c:numCache>
            </c:numRef>
          </c:xVal>
          <c:yVal>
            <c:numRef>
              <c:f>'Banking Data'!$AU$6:$AU$107</c:f>
              <c:numCache>
                <c:formatCode>"$"#,##0</c:formatCode>
                <c:ptCount val="102"/>
                <c:pt idx="0">
                  <c:v>91033</c:v>
                </c:pt>
                <c:pt idx="1">
                  <c:v>86748</c:v>
                </c:pt>
                <c:pt idx="2">
                  <c:v>72245</c:v>
                </c:pt>
                <c:pt idx="3">
                  <c:v>70639</c:v>
                </c:pt>
                <c:pt idx="4">
                  <c:v>64879</c:v>
                </c:pt>
                <c:pt idx="5">
                  <c:v>75591</c:v>
                </c:pt>
                <c:pt idx="6">
                  <c:v>80615</c:v>
                </c:pt>
                <c:pt idx="7">
                  <c:v>76507</c:v>
                </c:pt>
                <c:pt idx="8">
                  <c:v>107935</c:v>
                </c:pt>
                <c:pt idx="9">
                  <c:v>82557</c:v>
                </c:pt>
                <c:pt idx="10">
                  <c:v>58294</c:v>
                </c:pt>
                <c:pt idx="11">
                  <c:v>88041</c:v>
                </c:pt>
                <c:pt idx="12">
                  <c:v>64597</c:v>
                </c:pt>
                <c:pt idx="13">
                  <c:v>64894</c:v>
                </c:pt>
                <c:pt idx="14">
                  <c:v>61091</c:v>
                </c:pt>
                <c:pt idx="15">
                  <c:v>76771</c:v>
                </c:pt>
                <c:pt idx="16">
                  <c:v>55609</c:v>
                </c:pt>
                <c:pt idx="17">
                  <c:v>74091</c:v>
                </c:pt>
                <c:pt idx="18">
                  <c:v>53713</c:v>
                </c:pt>
                <c:pt idx="19">
                  <c:v>60262</c:v>
                </c:pt>
                <c:pt idx="20">
                  <c:v>111548</c:v>
                </c:pt>
                <c:pt idx="21">
                  <c:v>48600</c:v>
                </c:pt>
                <c:pt idx="22">
                  <c:v>51419</c:v>
                </c:pt>
                <c:pt idx="23">
                  <c:v>51182</c:v>
                </c:pt>
                <c:pt idx="24">
                  <c:v>60753</c:v>
                </c:pt>
                <c:pt idx="25">
                  <c:v>64601</c:v>
                </c:pt>
                <c:pt idx="26">
                  <c:v>62164</c:v>
                </c:pt>
                <c:pt idx="27">
                  <c:v>46607</c:v>
                </c:pt>
                <c:pt idx="28">
                  <c:v>61446</c:v>
                </c:pt>
                <c:pt idx="29">
                  <c:v>62024</c:v>
                </c:pt>
                <c:pt idx="30">
                  <c:v>54986</c:v>
                </c:pt>
                <c:pt idx="31">
                  <c:v>48182</c:v>
                </c:pt>
                <c:pt idx="32">
                  <c:v>47388</c:v>
                </c:pt>
                <c:pt idx="33">
                  <c:v>55273</c:v>
                </c:pt>
                <c:pt idx="34">
                  <c:v>53892</c:v>
                </c:pt>
                <c:pt idx="35">
                  <c:v>47923</c:v>
                </c:pt>
                <c:pt idx="36">
                  <c:v>46176</c:v>
                </c:pt>
                <c:pt idx="37">
                  <c:v>33088</c:v>
                </c:pt>
                <c:pt idx="38">
                  <c:v>53890</c:v>
                </c:pt>
                <c:pt idx="39">
                  <c:v>57390</c:v>
                </c:pt>
                <c:pt idx="40">
                  <c:v>48439</c:v>
                </c:pt>
                <c:pt idx="41">
                  <c:v>56803</c:v>
                </c:pt>
                <c:pt idx="42">
                  <c:v>52392</c:v>
                </c:pt>
                <c:pt idx="43">
                  <c:v>48631</c:v>
                </c:pt>
                <c:pt idx="44">
                  <c:v>52500</c:v>
                </c:pt>
                <c:pt idx="45">
                  <c:v>42401</c:v>
                </c:pt>
                <c:pt idx="46">
                  <c:v>64792</c:v>
                </c:pt>
                <c:pt idx="47">
                  <c:v>59842</c:v>
                </c:pt>
                <c:pt idx="48">
                  <c:v>65625</c:v>
                </c:pt>
                <c:pt idx="49">
                  <c:v>54044</c:v>
                </c:pt>
                <c:pt idx="50">
                  <c:v>39707</c:v>
                </c:pt>
                <c:pt idx="51">
                  <c:v>45286</c:v>
                </c:pt>
                <c:pt idx="52">
                  <c:v>37784</c:v>
                </c:pt>
                <c:pt idx="53">
                  <c:v>52284</c:v>
                </c:pt>
                <c:pt idx="54">
                  <c:v>42944</c:v>
                </c:pt>
                <c:pt idx="55">
                  <c:v>46036</c:v>
                </c:pt>
                <c:pt idx="56">
                  <c:v>50357</c:v>
                </c:pt>
                <c:pt idx="57">
                  <c:v>45521</c:v>
                </c:pt>
                <c:pt idx="58">
                  <c:v>30418</c:v>
                </c:pt>
                <c:pt idx="59">
                  <c:v>52500</c:v>
                </c:pt>
                <c:pt idx="60">
                  <c:v>41795</c:v>
                </c:pt>
                <c:pt idx="61">
                  <c:v>66667</c:v>
                </c:pt>
                <c:pt idx="62">
                  <c:v>38596</c:v>
                </c:pt>
                <c:pt idx="63">
                  <c:v>44286</c:v>
                </c:pt>
                <c:pt idx="64">
                  <c:v>37287</c:v>
                </c:pt>
                <c:pt idx="65">
                  <c:v>38184</c:v>
                </c:pt>
                <c:pt idx="66">
                  <c:v>47119</c:v>
                </c:pt>
                <c:pt idx="67">
                  <c:v>44520</c:v>
                </c:pt>
                <c:pt idx="68">
                  <c:v>52838</c:v>
                </c:pt>
                <c:pt idx="69">
                  <c:v>34688</c:v>
                </c:pt>
                <c:pt idx="70">
                  <c:v>31770</c:v>
                </c:pt>
                <c:pt idx="71">
                  <c:v>32994</c:v>
                </c:pt>
                <c:pt idx="72">
                  <c:v>33891</c:v>
                </c:pt>
                <c:pt idx="73">
                  <c:v>37813</c:v>
                </c:pt>
                <c:pt idx="74">
                  <c:v>46528</c:v>
                </c:pt>
                <c:pt idx="75">
                  <c:v>30319</c:v>
                </c:pt>
                <c:pt idx="76">
                  <c:v>36492</c:v>
                </c:pt>
                <c:pt idx="77">
                  <c:v>51818</c:v>
                </c:pt>
                <c:pt idx="78">
                  <c:v>35625</c:v>
                </c:pt>
                <c:pt idx="79">
                  <c:v>36789</c:v>
                </c:pt>
                <c:pt idx="80">
                  <c:v>42750</c:v>
                </c:pt>
                <c:pt idx="81">
                  <c:v>30412</c:v>
                </c:pt>
                <c:pt idx="82">
                  <c:v>37083</c:v>
                </c:pt>
                <c:pt idx="83">
                  <c:v>31563</c:v>
                </c:pt>
                <c:pt idx="84">
                  <c:v>15395</c:v>
                </c:pt>
                <c:pt idx="85">
                  <c:v>21433</c:v>
                </c:pt>
                <c:pt idx="86">
                  <c:v>31250</c:v>
                </c:pt>
                <c:pt idx="87">
                  <c:v>31344</c:v>
                </c:pt>
                <c:pt idx="88">
                  <c:v>29733</c:v>
                </c:pt>
                <c:pt idx="89">
                  <c:v>41607</c:v>
                </c:pt>
                <c:pt idx="90">
                  <c:v>32813</c:v>
                </c:pt>
                <c:pt idx="91">
                  <c:v>29375</c:v>
                </c:pt>
                <c:pt idx="92">
                  <c:v>34896</c:v>
                </c:pt>
                <c:pt idx="93">
                  <c:v>20578</c:v>
                </c:pt>
                <c:pt idx="94">
                  <c:v>32574</c:v>
                </c:pt>
                <c:pt idx="95">
                  <c:v>30589</c:v>
                </c:pt>
                <c:pt idx="96">
                  <c:v>26565</c:v>
                </c:pt>
                <c:pt idx="97">
                  <c:v>16590</c:v>
                </c:pt>
                <c:pt idx="98">
                  <c:v>9354</c:v>
                </c:pt>
                <c:pt idx="99">
                  <c:v>14115</c:v>
                </c:pt>
                <c:pt idx="100">
                  <c:v>17992</c:v>
                </c:pt>
                <c:pt idx="101">
                  <c:v>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09591"/>
        <c:axId val="41138151"/>
      </c:scatterChart>
      <c:valAx>
        <c:axId val="970909591"/>
        <c:scaling>
          <c:orientation val="minMax"/>
          <c:max val="45"/>
          <c:min val="18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38151"/>
        <c:crosses val="autoZero"/>
        <c:crossBetween val="midCat"/>
      </c:valAx>
      <c:valAx>
        <c:axId val="41138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09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254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308099818765"/>
                  <c:y val="-0.09576211660032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'Banking Data'!$A$116:$A$217</c:f>
              <c:numCache>
                <c:formatCode>0.0</c:formatCode>
                <c:ptCount val="102"/>
                <c:pt idx="0">
                  <c:v>35.9</c:v>
                </c:pt>
                <c:pt idx="1">
                  <c:v>37.7</c:v>
                </c:pt>
                <c:pt idx="2">
                  <c:v>36.8</c:v>
                </c:pt>
                <c:pt idx="3">
                  <c:v>35.3</c:v>
                </c:pt>
                <c:pt idx="4">
                  <c:v>35.3</c:v>
                </c:pt>
                <c:pt idx="5">
                  <c:v>34.8</c:v>
                </c:pt>
                <c:pt idx="6">
                  <c:v>39.3</c:v>
                </c:pt>
                <c:pt idx="7">
                  <c:v>36.6</c:v>
                </c:pt>
                <c:pt idx="8">
                  <c:v>35.7</c:v>
                </c:pt>
                <c:pt idx="9">
                  <c:v>40.5</c:v>
                </c:pt>
                <c:pt idx="10">
                  <c:v>37.9</c:v>
                </c:pt>
                <c:pt idx="11">
                  <c:v>43.1</c:v>
                </c:pt>
                <c:pt idx="12">
                  <c:v>37.7</c:v>
                </c:pt>
                <c:pt idx="13">
                  <c:v>36</c:v>
                </c:pt>
                <c:pt idx="14">
                  <c:v>40.4</c:v>
                </c:pt>
                <c:pt idx="15">
                  <c:v>33.8</c:v>
                </c:pt>
                <c:pt idx="16">
                  <c:v>36.4</c:v>
                </c:pt>
                <c:pt idx="17">
                  <c:v>37.7</c:v>
                </c:pt>
                <c:pt idx="18">
                  <c:v>36.2</c:v>
                </c:pt>
                <c:pt idx="19">
                  <c:v>39.1</c:v>
                </c:pt>
                <c:pt idx="20">
                  <c:v>39.4</c:v>
                </c:pt>
                <c:pt idx="21">
                  <c:v>36.1</c:v>
                </c:pt>
                <c:pt idx="22">
                  <c:v>35.3</c:v>
                </c:pt>
                <c:pt idx="23">
                  <c:v>37.5</c:v>
                </c:pt>
                <c:pt idx="24">
                  <c:v>34.4</c:v>
                </c:pt>
                <c:pt idx="25">
                  <c:v>33.7</c:v>
                </c:pt>
                <c:pt idx="26">
                  <c:v>40.4</c:v>
                </c:pt>
                <c:pt idx="27">
                  <c:v>38.9</c:v>
                </c:pt>
                <c:pt idx="28">
                  <c:v>34.3</c:v>
                </c:pt>
                <c:pt idx="29">
                  <c:v>38.7</c:v>
                </c:pt>
                <c:pt idx="30">
                  <c:v>33.4</c:v>
                </c:pt>
                <c:pt idx="31">
                  <c:v>35</c:v>
                </c:pt>
                <c:pt idx="32">
                  <c:v>38.1</c:v>
                </c:pt>
                <c:pt idx="33">
                  <c:v>34.9</c:v>
                </c:pt>
                <c:pt idx="34">
                  <c:v>36.1</c:v>
                </c:pt>
                <c:pt idx="35">
                  <c:v>32.7</c:v>
                </c:pt>
                <c:pt idx="36">
                  <c:v>37.1</c:v>
                </c:pt>
                <c:pt idx="37">
                  <c:v>23.5</c:v>
                </c:pt>
                <c:pt idx="38">
                  <c:v>38</c:v>
                </c:pt>
                <c:pt idx="39">
                  <c:v>33.6</c:v>
                </c:pt>
                <c:pt idx="40">
                  <c:v>41.7</c:v>
                </c:pt>
                <c:pt idx="41">
                  <c:v>36.6</c:v>
                </c:pt>
                <c:pt idx="42">
                  <c:v>34.9</c:v>
                </c:pt>
                <c:pt idx="43">
                  <c:v>36.7</c:v>
                </c:pt>
                <c:pt idx="44">
                  <c:v>38.4</c:v>
                </c:pt>
                <c:pt idx="45">
                  <c:v>34.8</c:v>
                </c:pt>
                <c:pt idx="46">
                  <c:v>33.6</c:v>
                </c:pt>
                <c:pt idx="47">
                  <c:v>37</c:v>
                </c:pt>
                <c:pt idx="48">
                  <c:v>34.4</c:v>
                </c:pt>
                <c:pt idx="49">
                  <c:v>37.2</c:v>
                </c:pt>
                <c:pt idx="50">
                  <c:v>35.7</c:v>
                </c:pt>
                <c:pt idx="51">
                  <c:v>37.8</c:v>
                </c:pt>
                <c:pt idx="52">
                  <c:v>35.6</c:v>
                </c:pt>
                <c:pt idx="53">
                  <c:v>35.7</c:v>
                </c:pt>
                <c:pt idx="54">
                  <c:v>34.3</c:v>
                </c:pt>
                <c:pt idx="55">
                  <c:v>39.8</c:v>
                </c:pt>
                <c:pt idx="56">
                  <c:v>36.2</c:v>
                </c:pt>
                <c:pt idx="57">
                  <c:v>35.1</c:v>
                </c:pt>
                <c:pt idx="58">
                  <c:v>35.6</c:v>
                </c:pt>
                <c:pt idx="59">
                  <c:v>40.7</c:v>
                </c:pt>
                <c:pt idx="60">
                  <c:v>33.5</c:v>
                </c:pt>
                <c:pt idx="61">
                  <c:v>37.5</c:v>
                </c:pt>
                <c:pt idx="62">
                  <c:v>37.6</c:v>
                </c:pt>
                <c:pt idx="63">
                  <c:v>39.1</c:v>
                </c:pt>
                <c:pt idx="64">
                  <c:v>33.1</c:v>
                </c:pt>
                <c:pt idx="65">
                  <c:v>36.4</c:v>
                </c:pt>
                <c:pt idx="66">
                  <c:v>37.3</c:v>
                </c:pt>
                <c:pt idx="67">
                  <c:v>38.7</c:v>
                </c:pt>
                <c:pt idx="68">
                  <c:v>36.9</c:v>
                </c:pt>
                <c:pt idx="69">
                  <c:v>32.7</c:v>
                </c:pt>
                <c:pt idx="70">
                  <c:v>36.1</c:v>
                </c:pt>
                <c:pt idx="71">
                  <c:v>39.5</c:v>
                </c:pt>
                <c:pt idx="72">
                  <c:v>36.5</c:v>
                </c:pt>
                <c:pt idx="73">
                  <c:v>32.9</c:v>
                </c:pt>
                <c:pt idx="74">
                  <c:v>29.9</c:v>
                </c:pt>
                <c:pt idx="75">
                  <c:v>32.1</c:v>
                </c:pt>
                <c:pt idx="76">
                  <c:v>36.1</c:v>
                </c:pt>
                <c:pt idx="77">
                  <c:v>35.9</c:v>
                </c:pt>
                <c:pt idx="78">
                  <c:v>32.7</c:v>
                </c:pt>
                <c:pt idx="79">
                  <c:v>37.2</c:v>
                </c:pt>
                <c:pt idx="80">
                  <c:v>38.8</c:v>
                </c:pt>
                <c:pt idx="81">
                  <c:v>37.5</c:v>
                </c:pt>
                <c:pt idx="82">
                  <c:v>36.4</c:v>
                </c:pt>
                <c:pt idx="83">
                  <c:v>42.4</c:v>
                </c:pt>
                <c:pt idx="84">
                  <c:v>19.5</c:v>
                </c:pt>
                <c:pt idx="85">
                  <c:v>30.5</c:v>
                </c:pt>
                <c:pt idx="86">
                  <c:v>33.2</c:v>
                </c:pt>
                <c:pt idx="87">
                  <c:v>36.7</c:v>
                </c:pt>
                <c:pt idx="88">
                  <c:v>32.4</c:v>
                </c:pt>
                <c:pt idx="89">
                  <c:v>36.5</c:v>
                </c:pt>
                <c:pt idx="90">
                  <c:v>33.9</c:v>
                </c:pt>
                <c:pt idx="91">
                  <c:v>29.6</c:v>
                </c:pt>
                <c:pt idx="92">
                  <c:v>37.5</c:v>
                </c:pt>
                <c:pt idx="93">
                  <c:v>34</c:v>
                </c:pt>
                <c:pt idx="94">
                  <c:v>28.7</c:v>
                </c:pt>
                <c:pt idx="95">
                  <c:v>36.1</c:v>
                </c:pt>
                <c:pt idx="96">
                  <c:v>30.6</c:v>
                </c:pt>
                <c:pt idx="97">
                  <c:v>22.8</c:v>
                </c:pt>
                <c:pt idx="98">
                  <c:v>30.3</c:v>
                </c:pt>
                <c:pt idx="99">
                  <c:v>22</c:v>
                </c:pt>
                <c:pt idx="100">
                  <c:v>30.8</c:v>
                </c:pt>
                <c:pt idx="101">
                  <c:v>35.1</c:v>
                </c:pt>
              </c:numCache>
            </c:numRef>
          </c:xVal>
          <c:yVal>
            <c:numRef>
              <c:f>'Banking Data'!$B$116:$B$217</c:f>
              <c:numCache>
                <c:formatCode>0.0</c:formatCode>
                <c:ptCount val="102"/>
                <c:pt idx="0">
                  <c:v>14.8</c:v>
                </c:pt>
                <c:pt idx="1">
                  <c:v>13.8</c:v>
                </c:pt>
                <c:pt idx="2">
                  <c:v>13.8</c:v>
                </c:pt>
                <c:pt idx="3">
                  <c:v>13.2</c:v>
                </c:pt>
                <c:pt idx="4">
                  <c:v>13.2</c:v>
                </c:pt>
                <c:pt idx="5">
                  <c:v>13.7</c:v>
                </c:pt>
                <c:pt idx="6">
                  <c:v>14.4</c:v>
                </c:pt>
                <c:pt idx="7">
                  <c:v>13.9</c:v>
                </c:pt>
                <c:pt idx="8">
                  <c:v>16.1</c:v>
                </c:pt>
                <c:pt idx="9">
                  <c:v>15.1</c:v>
                </c:pt>
                <c:pt idx="10">
                  <c:v>14.2</c:v>
                </c:pt>
                <c:pt idx="11">
                  <c:v>15.8</c:v>
                </c:pt>
                <c:pt idx="12">
                  <c:v>12.9</c:v>
                </c:pt>
                <c:pt idx="13">
                  <c:v>13.1</c:v>
                </c:pt>
                <c:pt idx="14">
                  <c:v>16.1</c:v>
                </c:pt>
                <c:pt idx="15">
                  <c:v>13.6</c:v>
                </c:pt>
                <c:pt idx="16">
                  <c:v>13.5</c:v>
                </c:pt>
                <c:pt idx="17">
                  <c:v>12.8</c:v>
                </c:pt>
                <c:pt idx="18">
                  <c:v>12.9</c:v>
                </c:pt>
                <c:pt idx="19">
                  <c:v>12.7</c:v>
                </c:pt>
                <c:pt idx="20">
                  <c:v>16.1</c:v>
                </c:pt>
                <c:pt idx="21">
                  <c:v>12.8</c:v>
                </c:pt>
                <c:pt idx="22">
                  <c:v>12.7</c:v>
                </c:pt>
                <c:pt idx="23">
                  <c:v>12.8</c:v>
                </c:pt>
                <c:pt idx="24">
                  <c:v>12.8</c:v>
                </c:pt>
                <c:pt idx="25">
                  <c:v>13.8</c:v>
                </c:pt>
                <c:pt idx="26">
                  <c:v>13.2</c:v>
                </c:pt>
                <c:pt idx="27">
                  <c:v>12.7</c:v>
                </c:pt>
                <c:pt idx="28">
                  <c:v>12.7</c:v>
                </c:pt>
                <c:pt idx="29">
                  <c:v>12.8</c:v>
                </c:pt>
                <c:pt idx="30">
                  <c:v>12.6</c:v>
                </c:pt>
                <c:pt idx="31">
                  <c:v>12.7</c:v>
                </c:pt>
                <c:pt idx="32">
                  <c:v>12.7</c:v>
                </c:pt>
                <c:pt idx="33">
                  <c:v>12.5</c:v>
                </c:pt>
                <c:pt idx="34">
                  <c:v>12.9</c:v>
                </c:pt>
                <c:pt idx="35">
                  <c:v>12.6</c:v>
                </c:pt>
                <c:pt idx="36">
                  <c:v>12.5</c:v>
                </c:pt>
                <c:pt idx="37">
                  <c:v>13.6</c:v>
                </c:pt>
                <c:pt idx="38">
                  <c:v>13.6</c:v>
                </c:pt>
                <c:pt idx="39">
                  <c:v>12.7</c:v>
                </c:pt>
                <c:pt idx="40">
                  <c:v>13</c:v>
                </c:pt>
                <c:pt idx="41">
                  <c:v>14.1</c:v>
                </c:pt>
                <c:pt idx="42">
                  <c:v>12.4</c:v>
                </c:pt>
                <c:pt idx="43">
                  <c:v>12.8</c:v>
                </c:pt>
                <c:pt idx="44">
                  <c:v>12.5</c:v>
                </c:pt>
                <c:pt idx="45">
                  <c:v>12.5</c:v>
                </c:pt>
                <c:pt idx="46">
                  <c:v>12.7</c:v>
                </c:pt>
                <c:pt idx="47">
                  <c:v>14.1</c:v>
                </c:pt>
                <c:pt idx="48">
                  <c:v>12.7</c:v>
                </c:pt>
                <c:pt idx="49">
                  <c:v>12.5</c:v>
                </c:pt>
                <c:pt idx="50">
                  <c:v>12.6</c:v>
                </c:pt>
                <c:pt idx="51">
                  <c:v>12.9</c:v>
                </c:pt>
                <c:pt idx="52">
                  <c:v>12.8</c:v>
                </c:pt>
                <c:pt idx="53">
                  <c:v>12.4</c:v>
                </c:pt>
                <c:pt idx="54">
                  <c:v>12.4</c:v>
                </c:pt>
                <c:pt idx="55">
                  <c:v>13.4</c:v>
                </c:pt>
                <c:pt idx="56">
                  <c:v>12.3</c:v>
                </c:pt>
                <c:pt idx="57">
                  <c:v>12.3</c:v>
                </c:pt>
                <c:pt idx="58">
                  <c:v>16.1</c:v>
                </c:pt>
                <c:pt idx="59">
                  <c:v>12.7</c:v>
                </c:pt>
                <c:pt idx="60">
                  <c:v>12.5</c:v>
                </c:pt>
                <c:pt idx="61">
                  <c:v>12.5</c:v>
                </c:pt>
                <c:pt idx="62">
                  <c:v>12.9</c:v>
                </c:pt>
                <c:pt idx="63">
                  <c:v>12.6</c:v>
                </c:pt>
                <c:pt idx="64">
                  <c:v>12.2</c:v>
                </c:pt>
                <c:pt idx="65">
                  <c:v>12.9</c:v>
                </c:pt>
                <c:pt idx="66">
                  <c:v>12.5</c:v>
                </c:pt>
                <c:pt idx="67">
                  <c:v>13.6</c:v>
                </c:pt>
                <c:pt idx="68">
                  <c:v>12.7</c:v>
                </c:pt>
                <c:pt idx="69">
                  <c:v>12.3</c:v>
                </c:pt>
                <c:pt idx="70">
                  <c:v>12.4</c:v>
                </c:pt>
                <c:pt idx="71">
                  <c:v>12.8</c:v>
                </c:pt>
                <c:pt idx="72">
                  <c:v>12.3</c:v>
                </c:pt>
                <c:pt idx="73">
                  <c:v>12.4</c:v>
                </c:pt>
                <c:pt idx="74">
                  <c:v>12.3</c:v>
                </c:pt>
                <c:pt idx="75">
                  <c:v>12.3</c:v>
                </c:pt>
                <c:pt idx="76">
                  <c:v>13.3</c:v>
                </c:pt>
                <c:pt idx="77">
                  <c:v>12.4</c:v>
                </c:pt>
                <c:pt idx="78">
                  <c:v>12.2</c:v>
                </c:pt>
                <c:pt idx="79">
                  <c:v>12.6</c:v>
                </c:pt>
                <c:pt idx="80">
                  <c:v>12.3</c:v>
                </c:pt>
                <c:pt idx="81">
                  <c:v>13</c:v>
                </c:pt>
                <c:pt idx="82">
                  <c:v>12.5</c:v>
                </c:pt>
                <c:pt idx="83">
                  <c:v>12.6</c:v>
                </c:pt>
                <c:pt idx="84">
                  <c:v>16.1</c:v>
                </c:pt>
                <c:pt idx="85">
                  <c:v>12.8</c:v>
                </c:pt>
                <c:pt idx="86">
                  <c:v>12.3</c:v>
                </c:pt>
                <c:pt idx="87">
                  <c:v>12.5</c:v>
                </c:pt>
                <c:pt idx="88">
                  <c:v>12.6</c:v>
                </c:pt>
                <c:pt idx="89">
                  <c:v>12.4</c:v>
                </c:pt>
                <c:pt idx="90">
                  <c:v>12.1</c:v>
                </c:pt>
                <c:pt idx="91">
                  <c:v>12.1</c:v>
                </c:pt>
                <c:pt idx="92">
                  <c:v>11.1</c:v>
                </c:pt>
                <c:pt idx="93">
                  <c:v>12.6</c:v>
                </c:pt>
                <c:pt idx="94">
                  <c:v>12.1</c:v>
                </c:pt>
                <c:pt idx="95">
                  <c:v>12.2</c:v>
                </c:pt>
                <c:pt idx="96">
                  <c:v>12.3</c:v>
                </c:pt>
                <c:pt idx="97">
                  <c:v>12.3</c:v>
                </c:pt>
                <c:pt idx="98">
                  <c:v>12.2</c:v>
                </c:pt>
                <c:pt idx="99">
                  <c:v>12</c:v>
                </c:pt>
                <c:pt idx="100">
                  <c:v>11.9</c:v>
                </c:pt>
                <c:pt idx="10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72143"/>
        <c:axId val="590058715"/>
      </c:scatterChart>
      <c:valAx>
        <c:axId val="982872143"/>
        <c:scaling>
          <c:orientation val="minMax"/>
          <c:min val="2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058715"/>
        <c:crosses val="autoZero"/>
        <c:crossBetween val="midCat"/>
      </c:valAx>
      <c:valAx>
        <c:axId val="59005871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87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666666666667"/>
                  <c:y val="-0.03613620569840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'Banking Data'!$R$117:$R$218</c:f>
              <c:numCache>
                <c:formatCode>"$"#,##0</c:formatCode>
                <c:ptCount val="102"/>
                <c:pt idx="0">
                  <c:v>220741</c:v>
                </c:pt>
                <c:pt idx="1">
                  <c:v>223152</c:v>
                </c:pt>
                <c:pt idx="2">
                  <c:v>176926</c:v>
                </c:pt>
                <c:pt idx="3">
                  <c:v>166260</c:v>
                </c:pt>
                <c:pt idx="4">
                  <c:v>148868</c:v>
                </c:pt>
                <c:pt idx="5">
                  <c:v>188310</c:v>
                </c:pt>
                <c:pt idx="6">
                  <c:v>201743</c:v>
                </c:pt>
                <c:pt idx="7">
                  <c:v>189727</c:v>
                </c:pt>
                <c:pt idx="8">
                  <c:v>211085</c:v>
                </c:pt>
                <c:pt idx="9">
                  <c:v>220782</c:v>
                </c:pt>
                <c:pt idx="10">
                  <c:v>132432</c:v>
                </c:pt>
                <c:pt idx="11">
                  <c:v>267556</c:v>
                </c:pt>
                <c:pt idx="12">
                  <c:v>186156</c:v>
                </c:pt>
                <c:pt idx="13">
                  <c:v>160017</c:v>
                </c:pt>
                <c:pt idx="14">
                  <c:v>113559</c:v>
                </c:pt>
                <c:pt idx="15">
                  <c:v>197264</c:v>
                </c:pt>
                <c:pt idx="16">
                  <c:v>105582</c:v>
                </c:pt>
                <c:pt idx="17">
                  <c:v>217869</c:v>
                </c:pt>
                <c:pt idx="18">
                  <c:v>117441</c:v>
                </c:pt>
                <c:pt idx="19">
                  <c:v>161322</c:v>
                </c:pt>
                <c:pt idx="20">
                  <c:v>331009</c:v>
                </c:pt>
                <c:pt idx="21">
                  <c:v>106671</c:v>
                </c:pt>
                <c:pt idx="22">
                  <c:v>111168</c:v>
                </c:pt>
                <c:pt idx="23">
                  <c:v>88370</c:v>
                </c:pt>
                <c:pt idx="24">
                  <c:v>143115</c:v>
                </c:pt>
                <c:pt idx="25">
                  <c:v>134223</c:v>
                </c:pt>
                <c:pt idx="26">
                  <c:v>144038</c:v>
                </c:pt>
                <c:pt idx="27">
                  <c:v>114799</c:v>
                </c:pt>
                <c:pt idx="28">
                  <c:v>161538</c:v>
                </c:pt>
                <c:pt idx="29">
                  <c:v>149351</c:v>
                </c:pt>
                <c:pt idx="30">
                  <c:v>126929</c:v>
                </c:pt>
                <c:pt idx="31">
                  <c:v>102732</c:v>
                </c:pt>
                <c:pt idx="32">
                  <c:v>118016</c:v>
                </c:pt>
                <c:pt idx="33">
                  <c:v>126959</c:v>
                </c:pt>
                <c:pt idx="34">
                  <c:v>129176</c:v>
                </c:pt>
                <c:pt idx="35">
                  <c:v>88384</c:v>
                </c:pt>
                <c:pt idx="36">
                  <c:v>101964</c:v>
                </c:pt>
                <c:pt idx="37">
                  <c:v>44223</c:v>
                </c:pt>
                <c:pt idx="38">
                  <c:v>95013</c:v>
                </c:pt>
                <c:pt idx="39">
                  <c:v>134434</c:v>
                </c:pt>
                <c:pt idx="40">
                  <c:v>124474</c:v>
                </c:pt>
                <c:pt idx="41">
                  <c:v>101695</c:v>
                </c:pt>
                <c:pt idx="42">
                  <c:v>133101</c:v>
                </c:pt>
                <c:pt idx="43">
                  <c:v>105202</c:v>
                </c:pt>
                <c:pt idx="44">
                  <c:v>139199</c:v>
                </c:pt>
                <c:pt idx="45">
                  <c:v>94867</c:v>
                </c:pt>
                <c:pt idx="46">
                  <c:v>185714</c:v>
                </c:pt>
                <c:pt idx="47">
                  <c:v>135329</c:v>
                </c:pt>
                <c:pt idx="48">
                  <c:v>175000</c:v>
                </c:pt>
                <c:pt idx="49">
                  <c:v>140726</c:v>
                </c:pt>
                <c:pt idx="50">
                  <c:v>80124</c:v>
                </c:pt>
                <c:pt idx="51">
                  <c:v>91928</c:v>
                </c:pt>
                <c:pt idx="52">
                  <c:v>60721</c:v>
                </c:pt>
                <c:pt idx="53">
                  <c:v>146028</c:v>
                </c:pt>
                <c:pt idx="54">
                  <c:v>98778</c:v>
                </c:pt>
                <c:pt idx="55">
                  <c:v>98343</c:v>
                </c:pt>
                <c:pt idx="56">
                  <c:v>126613</c:v>
                </c:pt>
                <c:pt idx="57">
                  <c:v>105346</c:v>
                </c:pt>
                <c:pt idx="58">
                  <c:v>24999</c:v>
                </c:pt>
                <c:pt idx="59">
                  <c:v>147222</c:v>
                </c:pt>
                <c:pt idx="60">
                  <c:v>91806</c:v>
                </c:pt>
                <c:pt idx="61">
                  <c:v>143750</c:v>
                </c:pt>
                <c:pt idx="62">
                  <c:v>54453</c:v>
                </c:pt>
                <c:pt idx="63">
                  <c:v>110465</c:v>
                </c:pt>
                <c:pt idx="64">
                  <c:v>86591</c:v>
                </c:pt>
                <c:pt idx="65">
                  <c:v>76438</c:v>
                </c:pt>
                <c:pt idx="66">
                  <c:v>102993</c:v>
                </c:pt>
                <c:pt idx="67">
                  <c:v>93915</c:v>
                </c:pt>
                <c:pt idx="68">
                  <c:v>75040</c:v>
                </c:pt>
                <c:pt idx="69">
                  <c:v>93750</c:v>
                </c:pt>
                <c:pt idx="70">
                  <c:v>47446</c:v>
                </c:pt>
                <c:pt idx="71">
                  <c:v>50592</c:v>
                </c:pt>
                <c:pt idx="72">
                  <c:v>81880</c:v>
                </c:pt>
                <c:pt idx="73">
                  <c:v>69643</c:v>
                </c:pt>
                <c:pt idx="74">
                  <c:v>96591</c:v>
                </c:pt>
                <c:pt idx="75">
                  <c:v>34367</c:v>
                </c:pt>
                <c:pt idx="76">
                  <c:v>24999</c:v>
                </c:pt>
                <c:pt idx="77">
                  <c:v>135185</c:v>
                </c:pt>
                <c:pt idx="78">
                  <c:v>76321</c:v>
                </c:pt>
                <c:pt idx="79">
                  <c:v>69764</c:v>
                </c:pt>
                <c:pt idx="80">
                  <c:v>95192</c:v>
                </c:pt>
                <c:pt idx="81">
                  <c:v>24999</c:v>
                </c:pt>
                <c:pt idx="82">
                  <c:v>95833</c:v>
                </c:pt>
                <c:pt idx="83">
                  <c:v>71759</c:v>
                </c:pt>
                <c:pt idx="84">
                  <c:v>24999</c:v>
                </c:pt>
                <c:pt idx="85">
                  <c:v>24999</c:v>
                </c:pt>
                <c:pt idx="86">
                  <c:v>52976</c:v>
                </c:pt>
                <c:pt idx="87">
                  <c:v>36510</c:v>
                </c:pt>
                <c:pt idx="88">
                  <c:v>27531</c:v>
                </c:pt>
                <c:pt idx="89">
                  <c:v>98455</c:v>
                </c:pt>
                <c:pt idx="90">
                  <c:v>79167</c:v>
                </c:pt>
                <c:pt idx="91">
                  <c:v>24999</c:v>
                </c:pt>
                <c:pt idx="92">
                  <c:v>81818</c:v>
                </c:pt>
                <c:pt idx="93">
                  <c:v>24999</c:v>
                </c:pt>
                <c:pt idx="94">
                  <c:v>49662</c:v>
                </c:pt>
                <c:pt idx="95">
                  <c:v>48890</c:v>
                </c:pt>
                <c:pt idx="96">
                  <c:v>42543</c:v>
                </c:pt>
                <c:pt idx="97">
                  <c:v>24999</c:v>
                </c:pt>
                <c:pt idx="98">
                  <c:v>24999</c:v>
                </c:pt>
                <c:pt idx="99">
                  <c:v>24999</c:v>
                </c:pt>
                <c:pt idx="100">
                  <c:v>24999</c:v>
                </c:pt>
                <c:pt idx="101">
                  <c:v>24999</c:v>
                </c:pt>
              </c:numCache>
            </c:numRef>
          </c:xVal>
          <c:yVal>
            <c:numRef>
              <c:f>'Banking Data'!$S$117:$S$218</c:f>
              <c:numCache>
                <c:formatCode>"$"#,##0</c:formatCode>
                <c:ptCount val="102"/>
                <c:pt idx="0">
                  <c:v>91033</c:v>
                </c:pt>
                <c:pt idx="1">
                  <c:v>86748</c:v>
                </c:pt>
                <c:pt idx="2">
                  <c:v>72245</c:v>
                </c:pt>
                <c:pt idx="3">
                  <c:v>70639</c:v>
                </c:pt>
                <c:pt idx="4">
                  <c:v>64879</c:v>
                </c:pt>
                <c:pt idx="5">
                  <c:v>75591</c:v>
                </c:pt>
                <c:pt idx="6">
                  <c:v>80615</c:v>
                </c:pt>
                <c:pt idx="7">
                  <c:v>76507</c:v>
                </c:pt>
                <c:pt idx="8">
                  <c:v>107935</c:v>
                </c:pt>
                <c:pt idx="9">
                  <c:v>82557</c:v>
                </c:pt>
                <c:pt idx="10">
                  <c:v>58294</c:v>
                </c:pt>
                <c:pt idx="11">
                  <c:v>88041</c:v>
                </c:pt>
                <c:pt idx="12">
                  <c:v>64597</c:v>
                </c:pt>
                <c:pt idx="13">
                  <c:v>64894</c:v>
                </c:pt>
                <c:pt idx="14">
                  <c:v>61091</c:v>
                </c:pt>
                <c:pt idx="15">
                  <c:v>76771</c:v>
                </c:pt>
                <c:pt idx="16">
                  <c:v>55609</c:v>
                </c:pt>
                <c:pt idx="17">
                  <c:v>74091</c:v>
                </c:pt>
                <c:pt idx="18">
                  <c:v>53713</c:v>
                </c:pt>
                <c:pt idx="19">
                  <c:v>60262</c:v>
                </c:pt>
                <c:pt idx="20">
                  <c:v>111548</c:v>
                </c:pt>
                <c:pt idx="21">
                  <c:v>48600</c:v>
                </c:pt>
                <c:pt idx="22">
                  <c:v>51419</c:v>
                </c:pt>
                <c:pt idx="23">
                  <c:v>51182</c:v>
                </c:pt>
                <c:pt idx="24">
                  <c:v>60753</c:v>
                </c:pt>
                <c:pt idx="25">
                  <c:v>64601</c:v>
                </c:pt>
                <c:pt idx="26">
                  <c:v>62164</c:v>
                </c:pt>
                <c:pt idx="27">
                  <c:v>46607</c:v>
                </c:pt>
                <c:pt idx="28">
                  <c:v>61446</c:v>
                </c:pt>
                <c:pt idx="29">
                  <c:v>62024</c:v>
                </c:pt>
                <c:pt idx="30">
                  <c:v>54986</c:v>
                </c:pt>
                <c:pt idx="31">
                  <c:v>48182</c:v>
                </c:pt>
                <c:pt idx="32">
                  <c:v>47388</c:v>
                </c:pt>
                <c:pt idx="33">
                  <c:v>55273</c:v>
                </c:pt>
                <c:pt idx="34">
                  <c:v>53892</c:v>
                </c:pt>
                <c:pt idx="35">
                  <c:v>47923</c:v>
                </c:pt>
                <c:pt idx="36">
                  <c:v>46176</c:v>
                </c:pt>
                <c:pt idx="37">
                  <c:v>33088</c:v>
                </c:pt>
                <c:pt idx="38">
                  <c:v>53890</c:v>
                </c:pt>
                <c:pt idx="39">
                  <c:v>57390</c:v>
                </c:pt>
                <c:pt idx="40">
                  <c:v>48439</c:v>
                </c:pt>
                <c:pt idx="41">
                  <c:v>56803</c:v>
                </c:pt>
                <c:pt idx="42">
                  <c:v>52392</c:v>
                </c:pt>
                <c:pt idx="43">
                  <c:v>48631</c:v>
                </c:pt>
                <c:pt idx="44">
                  <c:v>52500</c:v>
                </c:pt>
                <c:pt idx="45">
                  <c:v>42401</c:v>
                </c:pt>
                <c:pt idx="46">
                  <c:v>64792</c:v>
                </c:pt>
                <c:pt idx="47">
                  <c:v>59842</c:v>
                </c:pt>
                <c:pt idx="48">
                  <c:v>65625</c:v>
                </c:pt>
                <c:pt idx="49">
                  <c:v>54044</c:v>
                </c:pt>
                <c:pt idx="50">
                  <c:v>39707</c:v>
                </c:pt>
                <c:pt idx="51">
                  <c:v>45286</c:v>
                </c:pt>
                <c:pt idx="52">
                  <c:v>37784</c:v>
                </c:pt>
                <c:pt idx="53">
                  <c:v>52284</c:v>
                </c:pt>
                <c:pt idx="54">
                  <c:v>42944</c:v>
                </c:pt>
                <c:pt idx="55">
                  <c:v>46036</c:v>
                </c:pt>
                <c:pt idx="56">
                  <c:v>50357</c:v>
                </c:pt>
                <c:pt idx="57">
                  <c:v>45521</c:v>
                </c:pt>
                <c:pt idx="58">
                  <c:v>30418</c:v>
                </c:pt>
                <c:pt idx="59">
                  <c:v>52500</c:v>
                </c:pt>
                <c:pt idx="60">
                  <c:v>41795</c:v>
                </c:pt>
                <c:pt idx="61">
                  <c:v>66667</c:v>
                </c:pt>
                <c:pt idx="62">
                  <c:v>38596</c:v>
                </c:pt>
                <c:pt idx="63">
                  <c:v>44286</c:v>
                </c:pt>
                <c:pt idx="64">
                  <c:v>37287</c:v>
                </c:pt>
                <c:pt idx="65">
                  <c:v>38184</c:v>
                </c:pt>
                <c:pt idx="66">
                  <c:v>47119</c:v>
                </c:pt>
                <c:pt idx="67">
                  <c:v>44520</c:v>
                </c:pt>
                <c:pt idx="68">
                  <c:v>52838</c:v>
                </c:pt>
                <c:pt idx="69">
                  <c:v>34688</c:v>
                </c:pt>
                <c:pt idx="70">
                  <c:v>31770</c:v>
                </c:pt>
                <c:pt idx="71">
                  <c:v>32994</c:v>
                </c:pt>
                <c:pt idx="72">
                  <c:v>33891</c:v>
                </c:pt>
                <c:pt idx="73">
                  <c:v>37813</c:v>
                </c:pt>
                <c:pt idx="74">
                  <c:v>46528</c:v>
                </c:pt>
                <c:pt idx="75">
                  <c:v>30319</c:v>
                </c:pt>
                <c:pt idx="76">
                  <c:v>36492</c:v>
                </c:pt>
                <c:pt idx="77">
                  <c:v>51818</c:v>
                </c:pt>
                <c:pt idx="78">
                  <c:v>35625</c:v>
                </c:pt>
                <c:pt idx="79">
                  <c:v>36789</c:v>
                </c:pt>
                <c:pt idx="80">
                  <c:v>42750</c:v>
                </c:pt>
                <c:pt idx="81">
                  <c:v>30412</c:v>
                </c:pt>
                <c:pt idx="82">
                  <c:v>37083</c:v>
                </c:pt>
                <c:pt idx="83">
                  <c:v>31563</c:v>
                </c:pt>
                <c:pt idx="84">
                  <c:v>15395</c:v>
                </c:pt>
                <c:pt idx="85">
                  <c:v>21433</c:v>
                </c:pt>
                <c:pt idx="86">
                  <c:v>31250</c:v>
                </c:pt>
                <c:pt idx="87">
                  <c:v>31344</c:v>
                </c:pt>
                <c:pt idx="88">
                  <c:v>29733</c:v>
                </c:pt>
                <c:pt idx="89">
                  <c:v>41607</c:v>
                </c:pt>
                <c:pt idx="90">
                  <c:v>32813</c:v>
                </c:pt>
                <c:pt idx="91">
                  <c:v>29375</c:v>
                </c:pt>
                <c:pt idx="92">
                  <c:v>34896</c:v>
                </c:pt>
                <c:pt idx="93">
                  <c:v>20578</c:v>
                </c:pt>
                <c:pt idx="94">
                  <c:v>32574</c:v>
                </c:pt>
                <c:pt idx="95">
                  <c:v>30589</c:v>
                </c:pt>
                <c:pt idx="96">
                  <c:v>26565</c:v>
                </c:pt>
                <c:pt idx="97">
                  <c:v>16590</c:v>
                </c:pt>
                <c:pt idx="98">
                  <c:v>9354</c:v>
                </c:pt>
                <c:pt idx="99">
                  <c:v>14115</c:v>
                </c:pt>
                <c:pt idx="100">
                  <c:v>17992</c:v>
                </c:pt>
                <c:pt idx="101">
                  <c:v>7741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54638"/>
        <c:axId val="641740753"/>
      </c:scatterChart>
      <c:valAx>
        <c:axId val="71315463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740753"/>
        <c:crosses val="autoZero"/>
        <c:crossBetween val="midCat"/>
      </c:valAx>
      <c:valAx>
        <c:axId val="641740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15463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7392702362645"/>
                  <c:y val="0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600"/>
                      <a:t>y = 0.4275x + 4020.3</a:t>
                    </a:r>
                    <a:br>
                      <a:rPr sz="1600"/>
                    </a:br>
                    <a:r>
                      <a:rPr sz="1600"/>
                      <a:t>R</a:t>
                    </a:r>
                    <a:r>
                      <a:rPr sz="1600" baseline="35000"/>
                      <a:t>2</a:t>
                    </a:r>
                    <a:r>
                      <a:rPr sz="1600"/>
                      <a:t> = 0.9057</a:t>
                    </a:r>
                    <a:endParaRPr sz="16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'Banking Data'!$AF$118:$AF$219</c:f>
              <c:numCache>
                <c:formatCode>"$"#,##0</c:formatCode>
                <c:ptCount val="102"/>
                <c:pt idx="0">
                  <c:v>91033</c:v>
                </c:pt>
                <c:pt idx="1">
                  <c:v>86748</c:v>
                </c:pt>
                <c:pt idx="2">
                  <c:v>72245</c:v>
                </c:pt>
                <c:pt idx="3">
                  <c:v>70639</c:v>
                </c:pt>
                <c:pt idx="4">
                  <c:v>64879</c:v>
                </c:pt>
                <c:pt idx="5">
                  <c:v>75591</c:v>
                </c:pt>
                <c:pt idx="6">
                  <c:v>80615</c:v>
                </c:pt>
                <c:pt idx="7">
                  <c:v>76507</c:v>
                </c:pt>
                <c:pt idx="8">
                  <c:v>107935</c:v>
                </c:pt>
                <c:pt idx="9">
                  <c:v>82557</c:v>
                </c:pt>
                <c:pt idx="10">
                  <c:v>58294</c:v>
                </c:pt>
                <c:pt idx="11">
                  <c:v>88041</c:v>
                </c:pt>
                <c:pt idx="12">
                  <c:v>64597</c:v>
                </c:pt>
                <c:pt idx="13">
                  <c:v>64894</c:v>
                </c:pt>
                <c:pt idx="14">
                  <c:v>61091</c:v>
                </c:pt>
                <c:pt idx="15">
                  <c:v>76771</c:v>
                </c:pt>
                <c:pt idx="16">
                  <c:v>55609</c:v>
                </c:pt>
                <c:pt idx="17">
                  <c:v>74091</c:v>
                </c:pt>
                <c:pt idx="18">
                  <c:v>53713</c:v>
                </c:pt>
                <c:pt idx="19">
                  <c:v>60262</c:v>
                </c:pt>
                <c:pt idx="20">
                  <c:v>111548</c:v>
                </c:pt>
                <c:pt idx="21">
                  <c:v>48600</c:v>
                </c:pt>
                <c:pt idx="22">
                  <c:v>51419</c:v>
                </c:pt>
                <c:pt idx="23">
                  <c:v>51182</c:v>
                </c:pt>
                <c:pt idx="24">
                  <c:v>60753</c:v>
                </c:pt>
                <c:pt idx="25">
                  <c:v>64601</c:v>
                </c:pt>
                <c:pt idx="26">
                  <c:v>62164</c:v>
                </c:pt>
                <c:pt idx="27">
                  <c:v>46607</c:v>
                </c:pt>
                <c:pt idx="28">
                  <c:v>61446</c:v>
                </c:pt>
                <c:pt idx="29">
                  <c:v>62024</c:v>
                </c:pt>
                <c:pt idx="30">
                  <c:v>54986</c:v>
                </c:pt>
                <c:pt idx="31">
                  <c:v>48182</c:v>
                </c:pt>
                <c:pt idx="32">
                  <c:v>47388</c:v>
                </c:pt>
                <c:pt idx="33">
                  <c:v>55273</c:v>
                </c:pt>
                <c:pt idx="34">
                  <c:v>53892</c:v>
                </c:pt>
                <c:pt idx="35">
                  <c:v>47923</c:v>
                </c:pt>
                <c:pt idx="36">
                  <c:v>46176</c:v>
                </c:pt>
                <c:pt idx="37">
                  <c:v>33088</c:v>
                </c:pt>
                <c:pt idx="38">
                  <c:v>53890</c:v>
                </c:pt>
                <c:pt idx="39">
                  <c:v>57390</c:v>
                </c:pt>
                <c:pt idx="40">
                  <c:v>48439</c:v>
                </c:pt>
                <c:pt idx="41">
                  <c:v>56803</c:v>
                </c:pt>
                <c:pt idx="42">
                  <c:v>52392</c:v>
                </c:pt>
                <c:pt idx="43">
                  <c:v>48631</c:v>
                </c:pt>
                <c:pt idx="44">
                  <c:v>52500</c:v>
                </c:pt>
                <c:pt idx="45">
                  <c:v>42401</c:v>
                </c:pt>
                <c:pt idx="46">
                  <c:v>64792</c:v>
                </c:pt>
                <c:pt idx="47">
                  <c:v>59842</c:v>
                </c:pt>
                <c:pt idx="48">
                  <c:v>65625</c:v>
                </c:pt>
                <c:pt idx="49">
                  <c:v>54044</c:v>
                </c:pt>
                <c:pt idx="50">
                  <c:v>39707</c:v>
                </c:pt>
                <c:pt idx="51">
                  <c:v>45286</c:v>
                </c:pt>
                <c:pt idx="52">
                  <c:v>37784</c:v>
                </c:pt>
                <c:pt idx="53">
                  <c:v>52284</c:v>
                </c:pt>
                <c:pt idx="54">
                  <c:v>42944</c:v>
                </c:pt>
                <c:pt idx="55">
                  <c:v>46036</c:v>
                </c:pt>
                <c:pt idx="56">
                  <c:v>50357</c:v>
                </c:pt>
                <c:pt idx="57">
                  <c:v>45521</c:v>
                </c:pt>
                <c:pt idx="58">
                  <c:v>30418</c:v>
                </c:pt>
                <c:pt idx="59">
                  <c:v>52500</c:v>
                </c:pt>
                <c:pt idx="60">
                  <c:v>41795</c:v>
                </c:pt>
                <c:pt idx="61">
                  <c:v>66667</c:v>
                </c:pt>
                <c:pt idx="62">
                  <c:v>38596</c:v>
                </c:pt>
                <c:pt idx="63">
                  <c:v>44286</c:v>
                </c:pt>
                <c:pt idx="64">
                  <c:v>37287</c:v>
                </c:pt>
                <c:pt idx="65">
                  <c:v>38184</c:v>
                </c:pt>
                <c:pt idx="66">
                  <c:v>47119</c:v>
                </c:pt>
                <c:pt idx="67">
                  <c:v>44520</c:v>
                </c:pt>
                <c:pt idx="68">
                  <c:v>52838</c:v>
                </c:pt>
                <c:pt idx="69">
                  <c:v>34688</c:v>
                </c:pt>
                <c:pt idx="70">
                  <c:v>31770</c:v>
                </c:pt>
                <c:pt idx="71">
                  <c:v>32994</c:v>
                </c:pt>
                <c:pt idx="72">
                  <c:v>33891</c:v>
                </c:pt>
                <c:pt idx="73">
                  <c:v>37813</c:v>
                </c:pt>
                <c:pt idx="74">
                  <c:v>46528</c:v>
                </c:pt>
                <c:pt idx="75">
                  <c:v>30319</c:v>
                </c:pt>
                <c:pt idx="76">
                  <c:v>36492</c:v>
                </c:pt>
                <c:pt idx="77">
                  <c:v>51818</c:v>
                </c:pt>
                <c:pt idx="78">
                  <c:v>35625</c:v>
                </c:pt>
                <c:pt idx="79">
                  <c:v>36789</c:v>
                </c:pt>
                <c:pt idx="80">
                  <c:v>42750</c:v>
                </c:pt>
                <c:pt idx="81">
                  <c:v>30412</c:v>
                </c:pt>
                <c:pt idx="82">
                  <c:v>37083</c:v>
                </c:pt>
                <c:pt idx="83">
                  <c:v>31563</c:v>
                </c:pt>
                <c:pt idx="84">
                  <c:v>15395</c:v>
                </c:pt>
                <c:pt idx="85">
                  <c:v>21433</c:v>
                </c:pt>
                <c:pt idx="86">
                  <c:v>31250</c:v>
                </c:pt>
                <c:pt idx="87">
                  <c:v>31344</c:v>
                </c:pt>
                <c:pt idx="88">
                  <c:v>29733</c:v>
                </c:pt>
                <c:pt idx="89">
                  <c:v>41607</c:v>
                </c:pt>
                <c:pt idx="90">
                  <c:v>32813</c:v>
                </c:pt>
                <c:pt idx="91">
                  <c:v>29375</c:v>
                </c:pt>
                <c:pt idx="92">
                  <c:v>34896</c:v>
                </c:pt>
                <c:pt idx="93">
                  <c:v>20578</c:v>
                </c:pt>
                <c:pt idx="94">
                  <c:v>32574</c:v>
                </c:pt>
                <c:pt idx="95">
                  <c:v>30589</c:v>
                </c:pt>
                <c:pt idx="96">
                  <c:v>26565</c:v>
                </c:pt>
                <c:pt idx="97">
                  <c:v>16590</c:v>
                </c:pt>
                <c:pt idx="98">
                  <c:v>9354</c:v>
                </c:pt>
                <c:pt idx="99">
                  <c:v>14115</c:v>
                </c:pt>
                <c:pt idx="100">
                  <c:v>17992</c:v>
                </c:pt>
                <c:pt idx="101">
                  <c:v>7741</c:v>
                </c:pt>
              </c:numCache>
            </c:numRef>
          </c:xVal>
          <c:yVal>
            <c:numRef>
              <c:f>'Banking Data'!$AG$118:$AG$219</c:f>
              <c:numCache>
                <c:formatCode>"$"#,##0</c:formatCode>
                <c:ptCount val="102"/>
                <c:pt idx="0">
                  <c:v>38517</c:v>
                </c:pt>
                <c:pt idx="1">
                  <c:v>40618</c:v>
                </c:pt>
                <c:pt idx="2">
                  <c:v>35206</c:v>
                </c:pt>
                <c:pt idx="3">
                  <c:v>33434</c:v>
                </c:pt>
                <c:pt idx="4">
                  <c:v>28162</c:v>
                </c:pt>
                <c:pt idx="5">
                  <c:v>36708</c:v>
                </c:pt>
                <c:pt idx="6">
                  <c:v>38766</c:v>
                </c:pt>
                <c:pt idx="7">
                  <c:v>34811</c:v>
                </c:pt>
                <c:pt idx="8">
                  <c:v>41032</c:v>
                </c:pt>
                <c:pt idx="9">
                  <c:v>41742</c:v>
                </c:pt>
                <c:pt idx="10">
                  <c:v>29950</c:v>
                </c:pt>
                <c:pt idx="11">
                  <c:v>51107</c:v>
                </c:pt>
                <c:pt idx="12">
                  <c:v>34936</c:v>
                </c:pt>
                <c:pt idx="13">
                  <c:v>32387</c:v>
                </c:pt>
                <c:pt idx="14">
                  <c:v>32150</c:v>
                </c:pt>
                <c:pt idx="15">
                  <c:v>37996</c:v>
                </c:pt>
                <c:pt idx="16">
                  <c:v>24672</c:v>
                </c:pt>
                <c:pt idx="17">
                  <c:v>37603</c:v>
                </c:pt>
                <c:pt idx="18">
                  <c:v>26785</c:v>
                </c:pt>
                <c:pt idx="19">
                  <c:v>32576</c:v>
                </c:pt>
                <c:pt idx="20">
                  <c:v>56569</c:v>
                </c:pt>
                <c:pt idx="21">
                  <c:v>26144</c:v>
                </c:pt>
                <c:pt idx="22">
                  <c:v>24558</c:v>
                </c:pt>
                <c:pt idx="23">
                  <c:v>23584</c:v>
                </c:pt>
                <c:pt idx="24">
                  <c:v>26773</c:v>
                </c:pt>
                <c:pt idx="25">
                  <c:v>27877</c:v>
                </c:pt>
                <c:pt idx="26">
                  <c:v>28507</c:v>
                </c:pt>
                <c:pt idx="27">
                  <c:v>27096</c:v>
                </c:pt>
                <c:pt idx="28">
                  <c:v>28018</c:v>
                </c:pt>
                <c:pt idx="29">
                  <c:v>31283</c:v>
                </c:pt>
                <c:pt idx="30">
                  <c:v>24671</c:v>
                </c:pt>
                <c:pt idx="31">
                  <c:v>25280</c:v>
                </c:pt>
                <c:pt idx="32">
                  <c:v>24890</c:v>
                </c:pt>
                <c:pt idx="33">
                  <c:v>26114</c:v>
                </c:pt>
                <c:pt idx="34">
                  <c:v>27570</c:v>
                </c:pt>
                <c:pt idx="35">
                  <c:v>20826</c:v>
                </c:pt>
                <c:pt idx="36">
                  <c:v>23858</c:v>
                </c:pt>
                <c:pt idx="37">
                  <c:v>20834</c:v>
                </c:pt>
                <c:pt idx="38">
                  <c:v>26542</c:v>
                </c:pt>
                <c:pt idx="39">
                  <c:v>27396</c:v>
                </c:pt>
                <c:pt idx="40">
                  <c:v>31054</c:v>
                </c:pt>
                <c:pt idx="41">
                  <c:v>29198</c:v>
                </c:pt>
                <c:pt idx="42">
                  <c:v>24650</c:v>
                </c:pt>
                <c:pt idx="43">
                  <c:v>23610</c:v>
                </c:pt>
                <c:pt idx="44">
                  <c:v>29706</c:v>
                </c:pt>
                <c:pt idx="45">
                  <c:v>21572</c:v>
                </c:pt>
                <c:pt idx="46">
                  <c:v>32677</c:v>
                </c:pt>
                <c:pt idx="47">
                  <c:v>29347</c:v>
                </c:pt>
                <c:pt idx="48">
                  <c:v>29127</c:v>
                </c:pt>
                <c:pt idx="49">
                  <c:v>27753</c:v>
                </c:pt>
                <c:pt idx="50">
                  <c:v>21345</c:v>
                </c:pt>
                <c:pt idx="51">
                  <c:v>28174</c:v>
                </c:pt>
                <c:pt idx="52">
                  <c:v>19125</c:v>
                </c:pt>
                <c:pt idx="53">
                  <c:v>29763</c:v>
                </c:pt>
                <c:pt idx="54">
                  <c:v>22275</c:v>
                </c:pt>
                <c:pt idx="55">
                  <c:v>27005</c:v>
                </c:pt>
                <c:pt idx="56">
                  <c:v>24076</c:v>
                </c:pt>
                <c:pt idx="57">
                  <c:v>23293</c:v>
                </c:pt>
                <c:pt idx="58">
                  <c:v>16854</c:v>
                </c:pt>
                <c:pt idx="59">
                  <c:v>28867</c:v>
                </c:pt>
                <c:pt idx="60">
                  <c:v>21556</c:v>
                </c:pt>
                <c:pt idx="61">
                  <c:v>31758</c:v>
                </c:pt>
                <c:pt idx="62">
                  <c:v>17939</c:v>
                </c:pt>
                <c:pt idx="63">
                  <c:v>22579</c:v>
                </c:pt>
                <c:pt idx="64">
                  <c:v>19343</c:v>
                </c:pt>
                <c:pt idx="65">
                  <c:v>21534</c:v>
                </c:pt>
                <c:pt idx="66">
                  <c:v>22357</c:v>
                </c:pt>
                <c:pt idx="67">
                  <c:v>25276</c:v>
                </c:pt>
                <c:pt idx="68">
                  <c:v>23077</c:v>
                </c:pt>
                <c:pt idx="69">
                  <c:v>20082</c:v>
                </c:pt>
                <c:pt idx="70">
                  <c:v>15912</c:v>
                </c:pt>
                <c:pt idx="71">
                  <c:v>21145</c:v>
                </c:pt>
                <c:pt idx="72">
                  <c:v>18340</c:v>
                </c:pt>
                <c:pt idx="73">
                  <c:v>19196</c:v>
                </c:pt>
                <c:pt idx="74">
                  <c:v>21798</c:v>
                </c:pt>
                <c:pt idx="75">
                  <c:v>13677</c:v>
                </c:pt>
                <c:pt idx="76">
                  <c:v>20572</c:v>
                </c:pt>
                <c:pt idx="77">
                  <c:v>26242</c:v>
                </c:pt>
                <c:pt idx="78">
                  <c:v>17077</c:v>
                </c:pt>
                <c:pt idx="79">
                  <c:v>20020</c:v>
                </c:pt>
                <c:pt idx="80">
                  <c:v>25385</c:v>
                </c:pt>
                <c:pt idx="81">
                  <c:v>20463</c:v>
                </c:pt>
                <c:pt idx="82">
                  <c:v>21670</c:v>
                </c:pt>
                <c:pt idx="83">
                  <c:v>15961</c:v>
                </c:pt>
                <c:pt idx="84">
                  <c:v>5956</c:v>
                </c:pt>
                <c:pt idx="85">
                  <c:v>11380</c:v>
                </c:pt>
                <c:pt idx="86">
                  <c:v>18959</c:v>
                </c:pt>
                <c:pt idx="87">
                  <c:v>16100</c:v>
                </c:pt>
                <c:pt idx="88">
                  <c:v>14620</c:v>
                </c:pt>
                <c:pt idx="89">
                  <c:v>22340</c:v>
                </c:pt>
                <c:pt idx="90">
                  <c:v>26405</c:v>
                </c:pt>
                <c:pt idx="91">
                  <c:v>13693</c:v>
                </c:pt>
                <c:pt idx="92">
                  <c:v>20586</c:v>
                </c:pt>
                <c:pt idx="93">
                  <c:v>14095</c:v>
                </c:pt>
                <c:pt idx="94">
                  <c:v>14393</c:v>
                </c:pt>
                <c:pt idx="95">
                  <c:v>16352</c:v>
                </c:pt>
                <c:pt idx="96">
                  <c:v>17410</c:v>
                </c:pt>
                <c:pt idx="97">
                  <c:v>10436</c:v>
                </c:pt>
                <c:pt idx="98">
                  <c:v>9904</c:v>
                </c:pt>
                <c:pt idx="99">
                  <c:v>9071</c:v>
                </c:pt>
                <c:pt idx="100">
                  <c:v>10679</c:v>
                </c:pt>
                <c:pt idx="101">
                  <c:v>6207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8037"/>
        <c:axId val="980266003"/>
      </c:scatterChart>
      <c:valAx>
        <c:axId val="21910803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266003"/>
        <c:crosses val="autoZero"/>
        <c:crossBetween val="midCat"/>
      </c:valAx>
      <c:valAx>
        <c:axId val="980266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1080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1517780531986"/>
          <c:y val="0.139705882352941"/>
          <c:w val="0.836438173324435"/>
          <c:h val="0.58472022955523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0065828518499"/>
                  <c:y val="-0.00974100067270608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/>
                      <a:t>y = 0.4275x + 4020.3</a:t>
                    </a:r>
                    <a:br>
                      <a:rPr sz="1400"/>
                    </a:br>
                    <a:r>
                      <a:rPr sz="1400"/>
                      <a:t>R</a:t>
                    </a:r>
                    <a:r>
                      <a:rPr sz="1400" baseline="35000"/>
                      <a:t>2</a:t>
                    </a:r>
                    <a:r>
                      <a:rPr sz="1400"/>
                      <a:t> = 0.9057</a:t>
                    </a:r>
                    <a:endParaRPr sz="1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'Banking Data'!$AU$118:$AU$219</c:f>
              <c:numCache>
                <c:formatCode>"$"#,##0</c:formatCode>
                <c:ptCount val="102"/>
                <c:pt idx="0">
                  <c:v>91033</c:v>
                </c:pt>
                <c:pt idx="1">
                  <c:v>86748</c:v>
                </c:pt>
                <c:pt idx="2">
                  <c:v>72245</c:v>
                </c:pt>
                <c:pt idx="3">
                  <c:v>70639</c:v>
                </c:pt>
                <c:pt idx="4">
                  <c:v>64879</c:v>
                </c:pt>
                <c:pt idx="5">
                  <c:v>75591</c:v>
                </c:pt>
                <c:pt idx="6">
                  <c:v>80615</c:v>
                </c:pt>
                <c:pt idx="7">
                  <c:v>76507</c:v>
                </c:pt>
                <c:pt idx="8">
                  <c:v>107935</c:v>
                </c:pt>
                <c:pt idx="9">
                  <c:v>82557</c:v>
                </c:pt>
                <c:pt idx="10">
                  <c:v>58294</c:v>
                </c:pt>
                <c:pt idx="11">
                  <c:v>88041</c:v>
                </c:pt>
                <c:pt idx="12">
                  <c:v>64597</c:v>
                </c:pt>
                <c:pt idx="13">
                  <c:v>64894</c:v>
                </c:pt>
                <c:pt idx="14">
                  <c:v>61091</c:v>
                </c:pt>
                <c:pt idx="15">
                  <c:v>76771</c:v>
                </c:pt>
                <c:pt idx="16">
                  <c:v>55609</c:v>
                </c:pt>
                <c:pt idx="17">
                  <c:v>74091</c:v>
                </c:pt>
                <c:pt idx="18">
                  <c:v>53713</c:v>
                </c:pt>
                <c:pt idx="19">
                  <c:v>60262</c:v>
                </c:pt>
                <c:pt idx="20">
                  <c:v>111548</c:v>
                </c:pt>
                <c:pt idx="21">
                  <c:v>48600</c:v>
                </c:pt>
                <c:pt idx="22">
                  <c:v>51419</c:v>
                </c:pt>
                <c:pt idx="23">
                  <c:v>51182</c:v>
                </c:pt>
                <c:pt idx="24">
                  <c:v>60753</c:v>
                </c:pt>
                <c:pt idx="25">
                  <c:v>64601</c:v>
                </c:pt>
                <c:pt idx="26">
                  <c:v>62164</c:v>
                </c:pt>
                <c:pt idx="27">
                  <c:v>46607</c:v>
                </c:pt>
                <c:pt idx="28">
                  <c:v>61446</c:v>
                </c:pt>
                <c:pt idx="29">
                  <c:v>62024</c:v>
                </c:pt>
                <c:pt idx="30">
                  <c:v>54986</c:v>
                </c:pt>
                <c:pt idx="31">
                  <c:v>48182</c:v>
                </c:pt>
                <c:pt idx="32">
                  <c:v>47388</c:v>
                </c:pt>
                <c:pt idx="33">
                  <c:v>55273</c:v>
                </c:pt>
                <c:pt idx="34">
                  <c:v>53892</c:v>
                </c:pt>
                <c:pt idx="35">
                  <c:v>47923</c:v>
                </c:pt>
                <c:pt idx="36">
                  <c:v>46176</c:v>
                </c:pt>
                <c:pt idx="37">
                  <c:v>33088</c:v>
                </c:pt>
                <c:pt idx="38">
                  <c:v>53890</c:v>
                </c:pt>
                <c:pt idx="39">
                  <c:v>57390</c:v>
                </c:pt>
                <c:pt idx="40">
                  <c:v>48439</c:v>
                </c:pt>
                <c:pt idx="41">
                  <c:v>56803</c:v>
                </c:pt>
                <c:pt idx="42">
                  <c:v>52392</c:v>
                </c:pt>
                <c:pt idx="43">
                  <c:v>48631</c:v>
                </c:pt>
                <c:pt idx="44">
                  <c:v>52500</c:v>
                </c:pt>
                <c:pt idx="45">
                  <c:v>42401</c:v>
                </c:pt>
                <c:pt idx="46">
                  <c:v>64792</c:v>
                </c:pt>
                <c:pt idx="47">
                  <c:v>59842</c:v>
                </c:pt>
                <c:pt idx="48">
                  <c:v>65625</c:v>
                </c:pt>
                <c:pt idx="49">
                  <c:v>54044</c:v>
                </c:pt>
                <c:pt idx="50">
                  <c:v>39707</c:v>
                </c:pt>
                <c:pt idx="51">
                  <c:v>45286</c:v>
                </c:pt>
                <c:pt idx="52">
                  <c:v>37784</c:v>
                </c:pt>
                <c:pt idx="53">
                  <c:v>52284</c:v>
                </c:pt>
                <c:pt idx="54">
                  <c:v>42944</c:v>
                </c:pt>
                <c:pt idx="55">
                  <c:v>46036</c:v>
                </c:pt>
                <c:pt idx="56">
                  <c:v>50357</c:v>
                </c:pt>
                <c:pt idx="57">
                  <c:v>45521</c:v>
                </c:pt>
                <c:pt idx="58">
                  <c:v>30418</c:v>
                </c:pt>
                <c:pt idx="59">
                  <c:v>52500</c:v>
                </c:pt>
                <c:pt idx="60">
                  <c:v>41795</c:v>
                </c:pt>
                <c:pt idx="61">
                  <c:v>66667</c:v>
                </c:pt>
                <c:pt idx="62">
                  <c:v>38596</c:v>
                </c:pt>
                <c:pt idx="63">
                  <c:v>44286</c:v>
                </c:pt>
                <c:pt idx="64">
                  <c:v>37287</c:v>
                </c:pt>
                <c:pt idx="65">
                  <c:v>38184</c:v>
                </c:pt>
                <c:pt idx="66">
                  <c:v>47119</c:v>
                </c:pt>
                <c:pt idx="67">
                  <c:v>44520</c:v>
                </c:pt>
                <c:pt idx="68">
                  <c:v>52838</c:v>
                </c:pt>
                <c:pt idx="69">
                  <c:v>34688</c:v>
                </c:pt>
                <c:pt idx="70">
                  <c:v>31770</c:v>
                </c:pt>
                <c:pt idx="71">
                  <c:v>32994</c:v>
                </c:pt>
                <c:pt idx="72">
                  <c:v>33891</c:v>
                </c:pt>
                <c:pt idx="73">
                  <c:v>37813</c:v>
                </c:pt>
                <c:pt idx="74">
                  <c:v>46528</c:v>
                </c:pt>
                <c:pt idx="75">
                  <c:v>30319</c:v>
                </c:pt>
                <c:pt idx="76">
                  <c:v>36492</c:v>
                </c:pt>
                <c:pt idx="77">
                  <c:v>51818</c:v>
                </c:pt>
                <c:pt idx="78">
                  <c:v>35625</c:v>
                </c:pt>
                <c:pt idx="79">
                  <c:v>36789</c:v>
                </c:pt>
                <c:pt idx="80">
                  <c:v>42750</c:v>
                </c:pt>
                <c:pt idx="81">
                  <c:v>30412</c:v>
                </c:pt>
                <c:pt idx="82">
                  <c:v>37083</c:v>
                </c:pt>
                <c:pt idx="83">
                  <c:v>31563</c:v>
                </c:pt>
                <c:pt idx="84">
                  <c:v>15395</c:v>
                </c:pt>
                <c:pt idx="85">
                  <c:v>21433</c:v>
                </c:pt>
                <c:pt idx="86">
                  <c:v>31250</c:v>
                </c:pt>
                <c:pt idx="87">
                  <c:v>31344</c:v>
                </c:pt>
                <c:pt idx="88">
                  <c:v>29733</c:v>
                </c:pt>
                <c:pt idx="89">
                  <c:v>41607</c:v>
                </c:pt>
                <c:pt idx="90">
                  <c:v>32813</c:v>
                </c:pt>
                <c:pt idx="91">
                  <c:v>29375</c:v>
                </c:pt>
                <c:pt idx="92">
                  <c:v>34896</c:v>
                </c:pt>
                <c:pt idx="93">
                  <c:v>20578</c:v>
                </c:pt>
                <c:pt idx="94">
                  <c:v>32574</c:v>
                </c:pt>
                <c:pt idx="95">
                  <c:v>30589</c:v>
                </c:pt>
                <c:pt idx="96">
                  <c:v>26565</c:v>
                </c:pt>
                <c:pt idx="97">
                  <c:v>16590</c:v>
                </c:pt>
                <c:pt idx="98">
                  <c:v>9354</c:v>
                </c:pt>
                <c:pt idx="99">
                  <c:v>14115</c:v>
                </c:pt>
                <c:pt idx="100">
                  <c:v>17992</c:v>
                </c:pt>
                <c:pt idx="101">
                  <c:v>7741</c:v>
                </c:pt>
              </c:numCache>
            </c:numRef>
          </c:xVal>
          <c:yVal>
            <c:numRef>
              <c:f>'Banking Data'!$AV$118:$AV$219</c:f>
              <c:numCache>
                <c:formatCode>"$"#,##0</c:formatCode>
                <c:ptCount val="102"/>
                <c:pt idx="0">
                  <c:v>38517</c:v>
                </c:pt>
                <c:pt idx="1">
                  <c:v>40618</c:v>
                </c:pt>
                <c:pt idx="2">
                  <c:v>35206</c:v>
                </c:pt>
                <c:pt idx="3">
                  <c:v>33434</c:v>
                </c:pt>
                <c:pt idx="4">
                  <c:v>28162</c:v>
                </c:pt>
                <c:pt idx="5">
                  <c:v>36708</c:v>
                </c:pt>
                <c:pt idx="6">
                  <c:v>38766</c:v>
                </c:pt>
                <c:pt idx="7">
                  <c:v>34811</c:v>
                </c:pt>
                <c:pt idx="8">
                  <c:v>41032</c:v>
                </c:pt>
                <c:pt idx="9">
                  <c:v>41742</c:v>
                </c:pt>
                <c:pt idx="10">
                  <c:v>29950</c:v>
                </c:pt>
                <c:pt idx="11">
                  <c:v>51107</c:v>
                </c:pt>
                <c:pt idx="12">
                  <c:v>34936</c:v>
                </c:pt>
                <c:pt idx="13">
                  <c:v>32387</c:v>
                </c:pt>
                <c:pt idx="14">
                  <c:v>32150</c:v>
                </c:pt>
                <c:pt idx="15">
                  <c:v>37996</c:v>
                </c:pt>
                <c:pt idx="16">
                  <c:v>24672</c:v>
                </c:pt>
                <c:pt idx="17">
                  <c:v>37603</c:v>
                </c:pt>
                <c:pt idx="18">
                  <c:v>26785</c:v>
                </c:pt>
                <c:pt idx="19">
                  <c:v>32576</c:v>
                </c:pt>
                <c:pt idx="20">
                  <c:v>56569</c:v>
                </c:pt>
                <c:pt idx="21">
                  <c:v>26144</c:v>
                </c:pt>
                <c:pt idx="22">
                  <c:v>24558</c:v>
                </c:pt>
                <c:pt idx="23">
                  <c:v>23584</c:v>
                </c:pt>
                <c:pt idx="24">
                  <c:v>26773</c:v>
                </c:pt>
                <c:pt idx="25">
                  <c:v>27877</c:v>
                </c:pt>
                <c:pt idx="26">
                  <c:v>28507</c:v>
                </c:pt>
                <c:pt idx="27">
                  <c:v>27096</c:v>
                </c:pt>
                <c:pt idx="28">
                  <c:v>28018</c:v>
                </c:pt>
                <c:pt idx="29">
                  <c:v>31283</c:v>
                </c:pt>
                <c:pt idx="30">
                  <c:v>24671</c:v>
                </c:pt>
                <c:pt idx="31">
                  <c:v>25280</c:v>
                </c:pt>
                <c:pt idx="32">
                  <c:v>24890</c:v>
                </c:pt>
                <c:pt idx="33">
                  <c:v>26114</c:v>
                </c:pt>
                <c:pt idx="34">
                  <c:v>27570</c:v>
                </c:pt>
                <c:pt idx="35">
                  <c:v>20826</c:v>
                </c:pt>
                <c:pt idx="36">
                  <c:v>23858</c:v>
                </c:pt>
                <c:pt idx="37">
                  <c:v>20834</c:v>
                </c:pt>
                <c:pt idx="38">
                  <c:v>26542</c:v>
                </c:pt>
                <c:pt idx="39">
                  <c:v>27396</c:v>
                </c:pt>
                <c:pt idx="40">
                  <c:v>31054</c:v>
                </c:pt>
                <c:pt idx="41">
                  <c:v>29198</c:v>
                </c:pt>
                <c:pt idx="42">
                  <c:v>24650</c:v>
                </c:pt>
                <c:pt idx="43">
                  <c:v>23610</c:v>
                </c:pt>
                <c:pt idx="44">
                  <c:v>29706</c:v>
                </c:pt>
                <c:pt idx="45">
                  <c:v>21572</c:v>
                </c:pt>
                <c:pt idx="46">
                  <c:v>32677</c:v>
                </c:pt>
                <c:pt idx="47">
                  <c:v>29347</c:v>
                </c:pt>
                <c:pt idx="48">
                  <c:v>29127</c:v>
                </c:pt>
                <c:pt idx="49">
                  <c:v>27753</c:v>
                </c:pt>
                <c:pt idx="50">
                  <c:v>21345</c:v>
                </c:pt>
                <c:pt idx="51">
                  <c:v>28174</c:v>
                </c:pt>
                <c:pt idx="52">
                  <c:v>19125</c:v>
                </c:pt>
                <c:pt idx="53">
                  <c:v>29763</c:v>
                </c:pt>
                <c:pt idx="54">
                  <c:v>22275</c:v>
                </c:pt>
                <c:pt idx="55">
                  <c:v>27005</c:v>
                </c:pt>
                <c:pt idx="56">
                  <c:v>24076</c:v>
                </c:pt>
                <c:pt idx="57">
                  <c:v>23293</c:v>
                </c:pt>
                <c:pt idx="58">
                  <c:v>16854</c:v>
                </c:pt>
                <c:pt idx="59">
                  <c:v>28867</c:v>
                </c:pt>
                <c:pt idx="60">
                  <c:v>21556</c:v>
                </c:pt>
                <c:pt idx="61">
                  <c:v>31758</c:v>
                </c:pt>
                <c:pt idx="62">
                  <c:v>17939</c:v>
                </c:pt>
                <c:pt idx="63">
                  <c:v>22579</c:v>
                </c:pt>
                <c:pt idx="64">
                  <c:v>19343</c:v>
                </c:pt>
                <c:pt idx="65">
                  <c:v>21534</c:v>
                </c:pt>
                <c:pt idx="66">
                  <c:v>22357</c:v>
                </c:pt>
                <c:pt idx="67">
                  <c:v>25276</c:v>
                </c:pt>
                <c:pt idx="68">
                  <c:v>23077</c:v>
                </c:pt>
                <c:pt idx="69">
                  <c:v>20082</c:v>
                </c:pt>
                <c:pt idx="70">
                  <c:v>15912</c:v>
                </c:pt>
                <c:pt idx="71">
                  <c:v>21145</c:v>
                </c:pt>
                <c:pt idx="72">
                  <c:v>18340</c:v>
                </c:pt>
                <c:pt idx="73">
                  <c:v>19196</c:v>
                </c:pt>
                <c:pt idx="74">
                  <c:v>21798</c:v>
                </c:pt>
                <c:pt idx="75">
                  <c:v>13677</c:v>
                </c:pt>
                <c:pt idx="76">
                  <c:v>20572</c:v>
                </c:pt>
                <c:pt idx="77">
                  <c:v>26242</c:v>
                </c:pt>
                <c:pt idx="78">
                  <c:v>17077</c:v>
                </c:pt>
                <c:pt idx="79">
                  <c:v>20020</c:v>
                </c:pt>
                <c:pt idx="80">
                  <c:v>25385</c:v>
                </c:pt>
                <c:pt idx="81">
                  <c:v>20463</c:v>
                </c:pt>
                <c:pt idx="82">
                  <c:v>21670</c:v>
                </c:pt>
                <c:pt idx="83">
                  <c:v>15961</c:v>
                </c:pt>
                <c:pt idx="84">
                  <c:v>5956</c:v>
                </c:pt>
                <c:pt idx="85">
                  <c:v>11380</c:v>
                </c:pt>
                <c:pt idx="86">
                  <c:v>18959</c:v>
                </c:pt>
                <c:pt idx="87">
                  <c:v>16100</c:v>
                </c:pt>
                <c:pt idx="88">
                  <c:v>14620</c:v>
                </c:pt>
                <c:pt idx="89">
                  <c:v>22340</c:v>
                </c:pt>
                <c:pt idx="90">
                  <c:v>26405</c:v>
                </c:pt>
                <c:pt idx="91">
                  <c:v>13693</c:v>
                </c:pt>
                <c:pt idx="92">
                  <c:v>20586</c:v>
                </c:pt>
                <c:pt idx="93">
                  <c:v>14095</c:v>
                </c:pt>
                <c:pt idx="94">
                  <c:v>14393</c:v>
                </c:pt>
                <c:pt idx="95">
                  <c:v>16352</c:v>
                </c:pt>
                <c:pt idx="96">
                  <c:v>17410</c:v>
                </c:pt>
                <c:pt idx="97">
                  <c:v>10436</c:v>
                </c:pt>
                <c:pt idx="98">
                  <c:v>9904</c:v>
                </c:pt>
                <c:pt idx="99">
                  <c:v>9071</c:v>
                </c:pt>
                <c:pt idx="100">
                  <c:v>10679</c:v>
                </c:pt>
                <c:pt idx="101">
                  <c:v>6207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31820"/>
        <c:axId val="553502464"/>
      </c:scatterChart>
      <c:valAx>
        <c:axId val="3798318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800"/>
                  <a:t>Income orqali Balansni aniqlash</a:t>
                </a:r>
                <a:endParaRPr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502464"/>
        <c:crosses val="autoZero"/>
        <c:crossBetween val="midCat"/>
      </c:valAx>
      <c:valAx>
        <c:axId val="5535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8318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505460</xdr:colOff>
      <xdr:row>3</xdr:row>
      <xdr:rowOff>187960</xdr:rowOff>
    </xdr:from>
    <xdr:to>
      <xdr:col>20</xdr:col>
      <xdr:colOff>30480</xdr:colOff>
      <xdr:row>18</xdr:row>
      <xdr:rowOff>46990</xdr:rowOff>
    </xdr:to>
    <xdr:graphicFrame>
      <xdr:nvGraphicFramePr>
        <xdr:cNvPr id="2" name="Chart 1"/>
        <xdr:cNvGraphicFramePr/>
      </xdr:nvGraphicFramePr>
      <xdr:xfrm>
        <a:off x="11864975" y="774700"/>
        <a:ext cx="5727065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530860</xdr:colOff>
      <xdr:row>4</xdr:row>
      <xdr:rowOff>81915</xdr:rowOff>
    </xdr:from>
    <xdr:to>
      <xdr:col>33</xdr:col>
      <xdr:colOff>55880</xdr:colOff>
      <xdr:row>18</xdr:row>
      <xdr:rowOff>148590</xdr:rowOff>
    </xdr:to>
    <xdr:graphicFrame>
      <xdr:nvGraphicFramePr>
        <xdr:cNvPr id="3" name="Chart 2"/>
        <xdr:cNvGraphicFramePr/>
      </xdr:nvGraphicFramePr>
      <xdr:xfrm>
        <a:off x="22932390" y="876300"/>
        <a:ext cx="6362700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304800</xdr:colOff>
      <xdr:row>4</xdr:row>
      <xdr:rowOff>154305</xdr:rowOff>
    </xdr:from>
    <xdr:to>
      <xdr:col>43</xdr:col>
      <xdr:colOff>455930</xdr:colOff>
      <xdr:row>19</xdr:row>
      <xdr:rowOff>30480</xdr:rowOff>
    </xdr:to>
    <xdr:graphicFrame>
      <xdr:nvGraphicFramePr>
        <xdr:cNvPr id="4" name="Chart 3"/>
        <xdr:cNvGraphicFramePr/>
      </xdr:nvGraphicFramePr>
      <xdr:xfrm>
        <a:off x="31808420" y="948690"/>
        <a:ext cx="5309235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180975</xdr:colOff>
      <xdr:row>4</xdr:row>
      <xdr:rowOff>193040</xdr:rowOff>
    </xdr:from>
    <xdr:to>
      <xdr:col>54</xdr:col>
      <xdr:colOff>328930</xdr:colOff>
      <xdr:row>19</xdr:row>
      <xdr:rowOff>48260</xdr:rowOff>
    </xdr:to>
    <xdr:graphicFrame>
      <xdr:nvGraphicFramePr>
        <xdr:cNvPr id="5" name="Chart 4"/>
        <xdr:cNvGraphicFramePr/>
      </xdr:nvGraphicFramePr>
      <xdr:xfrm>
        <a:off x="39484935" y="987425"/>
        <a:ext cx="5089525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487680</xdr:colOff>
      <xdr:row>120</xdr:row>
      <xdr:rowOff>107315</xdr:rowOff>
    </xdr:from>
    <xdr:to>
      <xdr:col>15</xdr:col>
      <xdr:colOff>11430</xdr:colOff>
      <xdr:row>134</xdr:row>
      <xdr:rowOff>183515</xdr:rowOff>
    </xdr:to>
    <xdr:graphicFrame>
      <xdr:nvGraphicFramePr>
        <xdr:cNvPr id="6" name="Chart 5"/>
        <xdr:cNvGraphicFramePr/>
      </xdr:nvGraphicFramePr>
      <xdr:xfrm>
        <a:off x="7860665" y="23123525"/>
        <a:ext cx="53981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8255</xdr:colOff>
      <xdr:row>116</xdr:row>
      <xdr:rowOff>97155</xdr:rowOff>
    </xdr:from>
    <xdr:to>
      <xdr:col>28</xdr:col>
      <xdr:colOff>264795</xdr:colOff>
      <xdr:row>130</xdr:row>
      <xdr:rowOff>94615</xdr:rowOff>
    </xdr:to>
    <xdr:graphicFrame>
      <xdr:nvGraphicFramePr>
        <xdr:cNvPr id="9" name="Chart 8"/>
        <xdr:cNvGraphicFramePr/>
      </xdr:nvGraphicFramePr>
      <xdr:xfrm>
        <a:off x="17569815" y="22315170"/>
        <a:ext cx="698436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251460</xdr:colOff>
      <xdr:row>116</xdr:row>
      <xdr:rowOff>201930</xdr:rowOff>
    </xdr:from>
    <xdr:to>
      <xdr:col>42</xdr:col>
      <xdr:colOff>22860</xdr:colOff>
      <xdr:row>131</xdr:row>
      <xdr:rowOff>51435</xdr:rowOff>
    </xdr:to>
    <xdr:graphicFrame>
      <xdr:nvGraphicFramePr>
        <xdr:cNvPr id="10" name="Chart 9"/>
        <xdr:cNvGraphicFramePr/>
      </xdr:nvGraphicFramePr>
      <xdr:xfrm>
        <a:off x="30749240" y="22419945"/>
        <a:ext cx="53060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226060</xdr:colOff>
      <xdr:row>117</xdr:row>
      <xdr:rowOff>42545</xdr:rowOff>
    </xdr:from>
    <xdr:to>
      <xdr:col>59</xdr:col>
      <xdr:colOff>611505</xdr:colOff>
      <xdr:row>135</xdr:row>
      <xdr:rowOff>187325</xdr:rowOff>
    </xdr:to>
    <xdr:graphicFrame>
      <xdr:nvGraphicFramePr>
        <xdr:cNvPr id="11" name="Chart 10"/>
        <xdr:cNvGraphicFramePr/>
      </xdr:nvGraphicFramePr>
      <xdr:xfrm>
        <a:off x="41325165" y="22477730"/>
        <a:ext cx="6678295" cy="3583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IV219"/>
  <sheetViews>
    <sheetView tabSelected="1" zoomScale="85" zoomScaleNormal="85" topLeftCell="AR115" workbookViewId="0">
      <selection activeCell="BG142" sqref="BG142"/>
    </sheetView>
  </sheetViews>
  <sheetFormatPr defaultColWidth="8.81481481481481" defaultRowHeight="15"/>
  <cols>
    <col min="1" max="1" width="16.4444444444444" style="4" customWidth="1"/>
    <col min="2" max="2" width="16.6666666666667" style="4" customWidth="1"/>
    <col min="3" max="3" width="11" style="5" customWidth="1"/>
    <col min="4" max="4" width="14.6666666666667" style="4" customWidth="1"/>
    <col min="5" max="5" width="22.5555555555556" style="4" customWidth="1"/>
    <col min="6" max="6" width="17" style="4" customWidth="1"/>
    <col min="7" max="8" width="9.17592592592593" style="6" customWidth="1"/>
    <col min="9" max="9" width="11.7777777777778" style="6" customWidth="1"/>
    <col min="10" max="10" width="9.17592592592593" style="6" customWidth="1"/>
    <col min="11" max="11" width="11" style="6" customWidth="1"/>
    <col min="12" max="12" width="17" style="6" customWidth="1"/>
    <col min="13" max="16" width="9.17592592592593" style="6" customWidth="1"/>
    <col min="17" max="17" width="11" style="6" customWidth="1"/>
    <col min="18" max="18" width="22.5555555555556" style="6" customWidth="1"/>
    <col min="19" max="19" width="11" style="6" customWidth="1"/>
    <col min="20" max="21" width="9.17592592592593" style="6" customWidth="1"/>
    <col min="22" max="22" width="20.8888888888889" style="6" customWidth="1"/>
    <col min="23" max="23" width="9.17592592592593" style="6" customWidth="1"/>
    <col min="24" max="24" width="16.6666666666667" style="6" customWidth="1"/>
    <col min="25" max="25" width="14.6666666666667" style="6" customWidth="1"/>
    <col min="26" max="28" width="9.17592592592593" style="6" customWidth="1"/>
    <col min="29" max="29" width="18" style="6" customWidth="1"/>
    <col min="30" max="30" width="9.17592592592593" style="6" customWidth="1"/>
    <col min="31" max="31" width="17" style="6" customWidth="1"/>
    <col min="32" max="32" width="11" style="6" customWidth="1"/>
    <col min="33" max="33" width="17" style="6" customWidth="1"/>
    <col min="34" max="35" width="9.17592592592593" style="6" customWidth="1"/>
    <col min="36" max="37" width="14.6666666666667" style="6" customWidth="1"/>
    <col min="38" max="38" width="9.17592592592593" style="6" customWidth="1"/>
    <col min="39" max="39" width="14.6666666666667" style="6" customWidth="1"/>
    <col min="40" max="46" width="9.17592592592593" style="6" customWidth="1"/>
    <col min="47" max="47" width="11" style="6" customWidth="1"/>
    <col min="48" max="48" width="17" style="6" customWidth="1"/>
    <col min="49" max="256" width="9.17592592592593" style="6" customWidth="1"/>
    <col min="257" max="16384" width="8.81481481481481" style="7"/>
  </cols>
  <sheetData>
    <row r="1" ht="15.6" spans="1:1">
      <c r="A1" s="8" t="s">
        <v>0</v>
      </c>
    </row>
    <row r="2" spans="11:35">
      <c r="K2" s="6" t="s">
        <v>1</v>
      </c>
      <c r="L2" s="6" t="s">
        <v>2</v>
      </c>
      <c r="X2" s="6" t="s">
        <v>1</v>
      </c>
      <c r="Y2" s="6" t="s">
        <v>2</v>
      </c>
      <c r="AI2" s="6" t="s">
        <v>1</v>
      </c>
    </row>
    <row r="3" s="1" customFormat="1" ht="15.6" spans="1:256">
      <c r="A3" s="9" t="s">
        <v>3</v>
      </c>
      <c r="B3" s="9" t="s">
        <v>4</v>
      </c>
      <c r="C3" s="10" t="s">
        <v>3</v>
      </c>
      <c r="D3" s="9" t="s">
        <v>3</v>
      </c>
      <c r="E3" s="9" t="s">
        <v>5</v>
      </c>
      <c r="F3" s="9" t="s">
        <v>6</v>
      </c>
      <c r="G3" s="11"/>
      <c r="H3" s="11">
        <f>CORREL(A3:A106,F3:F106)</f>
        <v>0.565466834290414</v>
      </c>
      <c r="I3" s="11"/>
      <c r="J3" s="11"/>
      <c r="K3" s="10" t="s">
        <v>3</v>
      </c>
      <c r="L3" s="9" t="s">
        <v>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9" t="s">
        <v>4</v>
      </c>
      <c r="Y3" s="9" t="s">
        <v>3</v>
      </c>
      <c r="Z3" s="11"/>
      <c r="AA3" s="11"/>
      <c r="AB3" s="11"/>
      <c r="AC3" s="11"/>
      <c r="AD3" s="11"/>
      <c r="AE3" s="11"/>
      <c r="AF3" s="11"/>
      <c r="AG3" s="11"/>
      <c r="AH3" s="11"/>
      <c r="AI3" s="9" t="s">
        <v>3</v>
      </c>
      <c r="AJ3" s="9" t="s">
        <v>3</v>
      </c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</row>
    <row r="4" s="1" customFormat="1" ht="16.35" spans="1:256">
      <c r="A4" s="12" t="s">
        <v>7</v>
      </c>
      <c r="B4" s="12" t="s">
        <v>8</v>
      </c>
      <c r="C4" s="13" t="s">
        <v>9</v>
      </c>
      <c r="D4" s="12" t="s">
        <v>10</v>
      </c>
      <c r="E4" s="12" t="s">
        <v>11</v>
      </c>
      <c r="F4" s="12" t="s">
        <v>12</v>
      </c>
      <c r="G4" s="11"/>
      <c r="H4" s="11"/>
      <c r="I4" s="11"/>
      <c r="J4" s="11"/>
      <c r="K4" s="13" t="s">
        <v>9</v>
      </c>
      <c r="L4" s="12" t="s">
        <v>12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 t="s">
        <v>8</v>
      </c>
      <c r="Y4" s="12" t="s">
        <v>10</v>
      </c>
      <c r="Z4" s="11"/>
      <c r="AA4" s="11"/>
      <c r="AB4" s="11"/>
      <c r="AC4" s="11"/>
      <c r="AD4" s="11"/>
      <c r="AE4" s="11"/>
      <c r="AF4" s="11"/>
      <c r="AG4" s="11"/>
      <c r="AH4" s="11"/>
      <c r="AI4" s="12" t="s">
        <v>7</v>
      </c>
      <c r="AJ4" s="12" t="s">
        <v>10</v>
      </c>
      <c r="AK4" s="11"/>
      <c r="AL4" s="11"/>
      <c r="AM4" s="11"/>
      <c r="AN4" s="11"/>
      <c r="AO4" s="11"/>
      <c r="AP4" s="11"/>
      <c r="AQ4" s="11"/>
      <c r="AR4" s="11"/>
      <c r="AS4" s="11"/>
      <c r="AT4" s="9" t="s">
        <v>3</v>
      </c>
      <c r="AU4" s="10" t="s">
        <v>3</v>
      </c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="2" customFormat="1" ht="17.1" spans="1:47">
      <c r="A5" s="14">
        <v>35.9</v>
      </c>
      <c r="B5" s="15">
        <v>14.8</v>
      </c>
      <c r="C5" s="16">
        <v>91033</v>
      </c>
      <c r="D5" s="17">
        <v>183104</v>
      </c>
      <c r="E5" s="17">
        <v>220741</v>
      </c>
      <c r="F5" s="17">
        <v>38517</v>
      </c>
      <c r="K5" s="16">
        <v>91033</v>
      </c>
      <c r="L5" s="17">
        <v>38517</v>
      </c>
      <c r="X5" s="15">
        <v>14.8</v>
      </c>
      <c r="Y5" s="17">
        <v>183104</v>
      </c>
      <c r="AI5" s="14">
        <v>35.9</v>
      </c>
      <c r="AJ5" s="17">
        <v>183104</v>
      </c>
      <c r="AT5" s="12" t="s">
        <v>7</v>
      </c>
      <c r="AU5" s="13" t="s">
        <v>9</v>
      </c>
    </row>
    <row r="6" s="2" customFormat="1" ht="15.75" spans="1:47">
      <c r="A6" s="18">
        <v>37.7</v>
      </c>
      <c r="B6" s="18">
        <v>13.8</v>
      </c>
      <c r="C6" s="16">
        <v>86748</v>
      </c>
      <c r="D6" s="17">
        <v>163843</v>
      </c>
      <c r="E6" s="17">
        <v>223152</v>
      </c>
      <c r="F6" s="17">
        <v>40618</v>
      </c>
      <c r="H6" s="2">
        <f>CORREL(E3:E106,F3:F106)</f>
        <v>0.948711733968632</v>
      </c>
      <c r="K6" s="16">
        <v>86748</v>
      </c>
      <c r="L6" s="17">
        <v>40618</v>
      </c>
      <c r="X6" s="18">
        <v>13.8</v>
      </c>
      <c r="Y6" s="17">
        <v>163843</v>
      </c>
      <c r="AI6" s="18">
        <v>37.7</v>
      </c>
      <c r="AJ6" s="17">
        <v>163843</v>
      </c>
      <c r="AT6" s="14">
        <v>35.9</v>
      </c>
      <c r="AU6" s="16">
        <v>91033</v>
      </c>
    </row>
    <row r="7" s="2" customFormat="1" spans="1:47">
      <c r="A7" s="18">
        <v>36.8</v>
      </c>
      <c r="B7" s="18">
        <v>13.8</v>
      </c>
      <c r="C7" s="16">
        <v>72245</v>
      </c>
      <c r="D7" s="17">
        <v>142732</v>
      </c>
      <c r="E7" s="17">
        <v>176926</v>
      </c>
      <c r="F7" s="17">
        <v>35206</v>
      </c>
      <c r="K7" s="16">
        <v>72245</v>
      </c>
      <c r="L7" s="17">
        <v>35206</v>
      </c>
      <c r="X7" s="18">
        <v>13.8</v>
      </c>
      <c r="Y7" s="17">
        <v>142732</v>
      </c>
      <c r="AI7" s="18">
        <v>36.8</v>
      </c>
      <c r="AJ7" s="17">
        <v>142732</v>
      </c>
      <c r="AT7" s="18">
        <v>37.7</v>
      </c>
      <c r="AU7" s="16">
        <v>86748</v>
      </c>
    </row>
    <row r="8" s="2" customFormat="1" spans="1:47">
      <c r="A8" s="18">
        <v>35.3</v>
      </c>
      <c r="B8" s="18">
        <v>13.2</v>
      </c>
      <c r="C8" s="16">
        <v>70639</v>
      </c>
      <c r="D8" s="17">
        <v>145024</v>
      </c>
      <c r="E8" s="17">
        <v>166260</v>
      </c>
      <c r="F8" s="17">
        <v>33434</v>
      </c>
      <c r="H8" s="2">
        <f>CORREL(C3:C106,F3:F106)</f>
        <v>0.951684494272306</v>
      </c>
      <c r="K8" s="16">
        <v>70639</v>
      </c>
      <c r="L8" s="17">
        <v>33434</v>
      </c>
      <c r="X8" s="18">
        <v>13.2</v>
      </c>
      <c r="Y8" s="17">
        <v>145024</v>
      </c>
      <c r="AI8" s="18">
        <v>35.3</v>
      </c>
      <c r="AJ8" s="17">
        <v>145024</v>
      </c>
      <c r="AT8" s="18">
        <v>36.8</v>
      </c>
      <c r="AU8" s="16">
        <v>72245</v>
      </c>
    </row>
    <row r="9" s="2" customFormat="1" spans="1:47">
      <c r="A9" s="18">
        <v>35.3</v>
      </c>
      <c r="B9" s="18">
        <v>13.2</v>
      </c>
      <c r="C9" s="16">
        <v>64879</v>
      </c>
      <c r="D9" s="17">
        <v>135951</v>
      </c>
      <c r="E9" s="17">
        <v>148868</v>
      </c>
      <c r="F9" s="17">
        <v>28162</v>
      </c>
      <c r="K9" s="16">
        <v>64879</v>
      </c>
      <c r="L9" s="17">
        <v>28162</v>
      </c>
      <c r="X9" s="18">
        <v>13.2</v>
      </c>
      <c r="Y9" s="17">
        <v>135951</v>
      </c>
      <c r="AI9" s="18">
        <v>35.3</v>
      </c>
      <c r="AJ9" s="17">
        <v>135951</v>
      </c>
      <c r="AT9" s="18">
        <v>35.3</v>
      </c>
      <c r="AU9" s="16">
        <v>70639</v>
      </c>
    </row>
    <row r="10" s="2" customFormat="1" spans="1:47">
      <c r="A10" s="18">
        <v>34.8</v>
      </c>
      <c r="B10" s="18">
        <v>13.7</v>
      </c>
      <c r="C10" s="16">
        <v>75591</v>
      </c>
      <c r="D10" s="17">
        <v>155334</v>
      </c>
      <c r="E10" s="17">
        <v>188310</v>
      </c>
      <c r="F10" s="17">
        <v>36708</v>
      </c>
      <c r="K10" s="16">
        <v>75591</v>
      </c>
      <c r="L10" s="17">
        <v>36708</v>
      </c>
      <c r="X10" s="18">
        <v>13.7</v>
      </c>
      <c r="Y10" s="17">
        <v>155334</v>
      </c>
      <c r="AI10" s="18">
        <v>34.8</v>
      </c>
      <c r="AJ10" s="17">
        <v>155334</v>
      </c>
      <c r="AT10" s="18">
        <v>35.3</v>
      </c>
      <c r="AU10" s="16">
        <v>64879</v>
      </c>
    </row>
    <row r="11" s="2" customFormat="1" spans="1:47">
      <c r="A11" s="18">
        <v>39.3</v>
      </c>
      <c r="B11" s="18">
        <v>14.4</v>
      </c>
      <c r="C11" s="16">
        <v>80615</v>
      </c>
      <c r="D11" s="17">
        <v>181265</v>
      </c>
      <c r="E11" s="17">
        <v>201743</v>
      </c>
      <c r="F11" s="17">
        <v>38766</v>
      </c>
      <c r="K11" s="16">
        <v>80615</v>
      </c>
      <c r="L11" s="17">
        <v>38766</v>
      </c>
      <c r="X11" s="18">
        <v>14.4</v>
      </c>
      <c r="Y11" s="17">
        <v>181265</v>
      </c>
      <c r="AI11" s="18">
        <v>39.3</v>
      </c>
      <c r="AJ11" s="17">
        <v>181265</v>
      </c>
      <c r="AT11" s="18">
        <v>34.8</v>
      </c>
      <c r="AU11" s="16">
        <v>75591</v>
      </c>
    </row>
    <row r="12" s="2" customFormat="1" spans="1:47">
      <c r="A12" s="18">
        <v>36.6</v>
      </c>
      <c r="B12" s="18">
        <v>13.9</v>
      </c>
      <c r="C12" s="16">
        <v>76507</v>
      </c>
      <c r="D12" s="17">
        <v>149880</v>
      </c>
      <c r="E12" s="17">
        <v>189727</v>
      </c>
      <c r="F12" s="17">
        <v>34811</v>
      </c>
      <c r="K12" s="16">
        <v>76507</v>
      </c>
      <c r="L12" s="17">
        <v>34811</v>
      </c>
      <c r="X12" s="18">
        <v>13.9</v>
      </c>
      <c r="Y12" s="17">
        <v>149880</v>
      </c>
      <c r="AI12" s="18">
        <v>36.6</v>
      </c>
      <c r="AJ12" s="17">
        <v>149880</v>
      </c>
      <c r="AT12" s="18">
        <v>39.3</v>
      </c>
      <c r="AU12" s="16">
        <v>80615</v>
      </c>
    </row>
    <row r="13" s="2" customFormat="1" spans="1:47">
      <c r="A13" s="18">
        <v>35.7</v>
      </c>
      <c r="B13" s="18">
        <v>16.1</v>
      </c>
      <c r="C13" s="16">
        <v>107935</v>
      </c>
      <c r="D13" s="17">
        <v>276139</v>
      </c>
      <c r="E13" s="17">
        <v>211085</v>
      </c>
      <c r="F13" s="17">
        <v>41032</v>
      </c>
      <c r="K13" s="16">
        <v>107935</v>
      </c>
      <c r="L13" s="17">
        <v>41032</v>
      </c>
      <c r="X13" s="18">
        <v>16.1</v>
      </c>
      <c r="Y13" s="17">
        <v>276139</v>
      </c>
      <c r="AI13" s="18">
        <v>35.7</v>
      </c>
      <c r="AJ13" s="17">
        <v>276139</v>
      </c>
      <c r="AT13" s="18">
        <v>36.6</v>
      </c>
      <c r="AU13" s="16">
        <v>76507</v>
      </c>
    </row>
    <row r="14" s="2" customFormat="1" spans="1:47">
      <c r="A14" s="18">
        <v>40.5</v>
      </c>
      <c r="B14" s="18">
        <v>15.1</v>
      </c>
      <c r="C14" s="16">
        <v>82557</v>
      </c>
      <c r="D14" s="17">
        <v>182088</v>
      </c>
      <c r="E14" s="17">
        <v>220782</v>
      </c>
      <c r="F14" s="17">
        <v>41742</v>
      </c>
      <c r="K14" s="16">
        <v>82557</v>
      </c>
      <c r="L14" s="17">
        <v>41742</v>
      </c>
      <c r="X14" s="18">
        <v>15.1</v>
      </c>
      <c r="Y14" s="17">
        <v>182088</v>
      </c>
      <c r="AI14" s="18">
        <v>40.5</v>
      </c>
      <c r="AJ14" s="17">
        <v>182088</v>
      </c>
      <c r="AT14" s="18">
        <v>35.7</v>
      </c>
      <c r="AU14" s="16">
        <v>107935</v>
      </c>
    </row>
    <row r="15" s="2" customFormat="1" spans="1:47">
      <c r="A15" s="18">
        <v>37.9</v>
      </c>
      <c r="B15" s="18">
        <v>14.2</v>
      </c>
      <c r="C15" s="16">
        <v>58294</v>
      </c>
      <c r="D15" s="17">
        <v>123500</v>
      </c>
      <c r="E15" s="17">
        <v>132432</v>
      </c>
      <c r="F15" s="17">
        <v>29950</v>
      </c>
      <c r="K15" s="16">
        <v>58294</v>
      </c>
      <c r="L15" s="17">
        <v>29950</v>
      </c>
      <c r="X15" s="18">
        <v>14.2</v>
      </c>
      <c r="Y15" s="17">
        <v>123500</v>
      </c>
      <c r="AI15" s="18">
        <v>37.9</v>
      </c>
      <c r="AJ15" s="17">
        <v>123500</v>
      </c>
      <c r="AT15" s="18">
        <v>40.5</v>
      </c>
      <c r="AU15" s="16">
        <v>82557</v>
      </c>
    </row>
    <row r="16" s="2" customFormat="1" spans="1:47">
      <c r="A16" s="18">
        <v>43.1</v>
      </c>
      <c r="B16" s="18">
        <v>15.8</v>
      </c>
      <c r="C16" s="16">
        <v>88041</v>
      </c>
      <c r="D16" s="17">
        <v>194369</v>
      </c>
      <c r="E16" s="17">
        <v>267556</v>
      </c>
      <c r="F16" s="17">
        <v>51107</v>
      </c>
      <c r="K16" s="16">
        <v>88041</v>
      </c>
      <c r="L16" s="17">
        <v>51107</v>
      </c>
      <c r="X16" s="18">
        <v>15.8</v>
      </c>
      <c r="Y16" s="17">
        <v>194369</v>
      </c>
      <c r="AI16" s="18">
        <v>43.1</v>
      </c>
      <c r="AJ16" s="17">
        <v>194369</v>
      </c>
      <c r="AT16" s="18">
        <v>37.9</v>
      </c>
      <c r="AU16" s="16">
        <v>58294</v>
      </c>
    </row>
    <row r="17" s="2" customFormat="1" spans="1:47">
      <c r="A17" s="18">
        <v>37.7</v>
      </c>
      <c r="B17" s="18">
        <v>12.9</v>
      </c>
      <c r="C17" s="16">
        <v>64597</v>
      </c>
      <c r="D17" s="17">
        <v>119305</v>
      </c>
      <c r="E17" s="17">
        <v>186156</v>
      </c>
      <c r="F17" s="17">
        <v>34936</v>
      </c>
      <c r="K17" s="16">
        <v>64597</v>
      </c>
      <c r="L17" s="17">
        <v>34936</v>
      </c>
      <c r="X17" s="18">
        <v>12.9</v>
      </c>
      <c r="Y17" s="17">
        <v>119305</v>
      </c>
      <c r="AI17" s="18">
        <v>37.7</v>
      </c>
      <c r="AJ17" s="17">
        <v>119305</v>
      </c>
      <c r="AT17" s="18">
        <v>43.1</v>
      </c>
      <c r="AU17" s="16">
        <v>88041</v>
      </c>
    </row>
    <row r="18" s="2" customFormat="1" spans="1:47">
      <c r="A18" s="18">
        <v>36</v>
      </c>
      <c r="B18" s="18">
        <v>13.1</v>
      </c>
      <c r="C18" s="16">
        <v>64894</v>
      </c>
      <c r="D18" s="17">
        <v>141011</v>
      </c>
      <c r="E18" s="17">
        <v>160017</v>
      </c>
      <c r="F18" s="17">
        <v>32387</v>
      </c>
      <c r="K18" s="16">
        <v>64894</v>
      </c>
      <c r="L18" s="17">
        <v>32387</v>
      </c>
      <c r="X18" s="18">
        <v>13.1</v>
      </c>
      <c r="Y18" s="17">
        <v>141011</v>
      </c>
      <c r="AI18" s="18">
        <v>36</v>
      </c>
      <c r="AJ18" s="17">
        <v>141011</v>
      </c>
      <c r="AT18" s="18">
        <v>37.7</v>
      </c>
      <c r="AU18" s="16">
        <v>64597</v>
      </c>
    </row>
    <row r="19" s="2" customFormat="1" spans="1:47">
      <c r="A19" s="18">
        <v>40.4</v>
      </c>
      <c r="B19" s="18">
        <v>16.1</v>
      </c>
      <c r="C19" s="16">
        <v>61091</v>
      </c>
      <c r="D19" s="17">
        <v>194928</v>
      </c>
      <c r="E19" s="17">
        <v>113559</v>
      </c>
      <c r="F19" s="17">
        <v>32150</v>
      </c>
      <c r="K19" s="16">
        <v>61091</v>
      </c>
      <c r="L19" s="17">
        <v>32150</v>
      </c>
      <c r="X19" s="18">
        <v>16.1</v>
      </c>
      <c r="Y19" s="17">
        <v>194928</v>
      </c>
      <c r="AI19" s="18">
        <v>40.4</v>
      </c>
      <c r="AJ19" s="17">
        <v>194928</v>
      </c>
      <c r="AT19" s="18">
        <v>36</v>
      </c>
      <c r="AU19" s="16">
        <v>64894</v>
      </c>
    </row>
    <row r="20" s="2" customFormat="1" spans="1:47">
      <c r="A20" s="18">
        <v>33.8</v>
      </c>
      <c r="B20" s="18">
        <v>13.6</v>
      </c>
      <c r="C20" s="16">
        <v>76771</v>
      </c>
      <c r="D20" s="17">
        <v>159531</v>
      </c>
      <c r="E20" s="17">
        <v>197264</v>
      </c>
      <c r="F20" s="17">
        <v>37996</v>
      </c>
      <c r="K20" s="16">
        <v>76771</v>
      </c>
      <c r="L20" s="17">
        <v>37996</v>
      </c>
      <c r="X20" s="18">
        <v>13.6</v>
      </c>
      <c r="Y20" s="17">
        <v>159531</v>
      </c>
      <c r="AI20" s="18">
        <v>33.8</v>
      </c>
      <c r="AJ20" s="17">
        <v>159531</v>
      </c>
      <c r="AT20" s="18">
        <v>40.4</v>
      </c>
      <c r="AU20" s="16">
        <v>61091</v>
      </c>
    </row>
    <row r="21" s="2" customFormat="1" spans="1:47">
      <c r="A21" s="18">
        <v>36.4</v>
      </c>
      <c r="B21" s="18">
        <v>13.5</v>
      </c>
      <c r="C21" s="16">
        <v>55609</v>
      </c>
      <c r="D21" s="17">
        <v>123085</v>
      </c>
      <c r="E21" s="17">
        <v>105582</v>
      </c>
      <c r="F21" s="17">
        <v>24672</v>
      </c>
      <c r="K21" s="16">
        <v>55609</v>
      </c>
      <c r="L21" s="17">
        <v>24672</v>
      </c>
      <c r="O21" s="20">
        <f>0.4275*K5+4020</f>
        <v>42936.6075</v>
      </c>
      <c r="X21" s="18">
        <v>13.5</v>
      </c>
      <c r="Y21" s="17">
        <v>123085</v>
      </c>
      <c r="AC21" s="20">
        <f>29084*X5-270756</f>
        <v>159687.2</v>
      </c>
      <c r="AI21" s="18">
        <v>36.4</v>
      </c>
      <c r="AJ21" s="17">
        <v>123085</v>
      </c>
      <c r="AT21" s="18">
        <v>33.8</v>
      </c>
      <c r="AU21" s="16">
        <v>76771</v>
      </c>
    </row>
    <row r="22" s="2" customFormat="1" spans="1:47">
      <c r="A22" s="18">
        <v>37.7</v>
      </c>
      <c r="B22" s="18">
        <v>12.8</v>
      </c>
      <c r="C22" s="16">
        <v>74091</v>
      </c>
      <c r="D22" s="17">
        <v>143750</v>
      </c>
      <c r="E22" s="17">
        <v>217869</v>
      </c>
      <c r="F22" s="17">
        <v>37603</v>
      </c>
      <c r="K22" s="16">
        <v>74091</v>
      </c>
      <c r="L22" s="17">
        <v>37603</v>
      </c>
      <c r="X22" s="18">
        <v>12.8</v>
      </c>
      <c r="Y22" s="17">
        <v>143750</v>
      </c>
      <c r="AI22" s="18">
        <v>37.7</v>
      </c>
      <c r="AJ22" s="17">
        <v>143750</v>
      </c>
      <c r="AT22" s="18">
        <v>36.4</v>
      </c>
      <c r="AU22" s="16">
        <v>55609</v>
      </c>
    </row>
    <row r="23" s="2" customFormat="1" spans="1:47">
      <c r="A23" s="18">
        <v>36.2</v>
      </c>
      <c r="B23" s="18">
        <v>12.9</v>
      </c>
      <c r="C23" s="16">
        <v>53713</v>
      </c>
      <c r="D23" s="17">
        <v>112649</v>
      </c>
      <c r="E23" s="17">
        <v>117441</v>
      </c>
      <c r="F23" s="17">
        <v>26785</v>
      </c>
      <c r="K23" s="16">
        <v>53713</v>
      </c>
      <c r="L23" s="17">
        <v>26785</v>
      </c>
      <c r="X23" s="18">
        <v>12.9</v>
      </c>
      <c r="Y23" s="17">
        <v>112649</v>
      </c>
      <c r="AI23" s="18">
        <v>36.2</v>
      </c>
      <c r="AJ23" s="17">
        <v>112649</v>
      </c>
      <c r="AT23" s="18">
        <v>37.7</v>
      </c>
      <c r="AU23" s="16">
        <v>74091</v>
      </c>
    </row>
    <row r="24" s="2" customFormat="1" spans="1:47">
      <c r="A24" s="18">
        <v>39.1</v>
      </c>
      <c r="B24" s="18">
        <v>12.7</v>
      </c>
      <c r="C24" s="16">
        <v>60262</v>
      </c>
      <c r="D24" s="17">
        <v>126928</v>
      </c>
      <c r="E24" s="17">
        <v>161322</v>
      </c>
      <c r="F24" s="17">
        <v>32576</v>
      </c>
      <c r="K24" s="16">
        <v>60262</v>
      </c>
      <c r="L24" s="17">
        <v>32576</v>
      </c>
      <c r="X24" s="18">
        <v>12.7</v>
      </c>
      <c r="Y24" s="17">
        <v>126928</v>
      </c>
      <c r="AI24" s="18">
        <v>39.1</v>
      </c>
      <c r="AJ24" s="17">
        <v>126928</v>
      </c>
      <c r="AT24" s="18">
        <v>36.2</v>
      </c>
      <c r="AU24" s="16">
        <v>53713</v>
      </c>
    </row>
    <row r="25" s="2" customFormat="1" spans="1:47">
      <c r="A25" s="18">
        <v>39.4</v>
      </c>
      <c r="B25" s="18">
        <v>16.1</v>
      </c>
      <c r="C25" s="16">
        <v>111548</v>
      </c>
      <c r="D25" s="17">
        <v>230893</v>
      </c>
      <c r="E25" s="17">
        <v>331009</v>
      </c>
      <c r="F25" s="17">
        <v>56569</v>
      </c>
      <c r="K25" s="16">
        <v>111548</v>
      </c>
      <c r="L25" s="17">
        <v>56569</v>
      </c>
      <c r="X25" s="18">
        <v>16.1</v>
      </c>
      <c r="Y25" s="17">
        <v>230893</v>
      </c>
      <c r="AI25" s="18">
        <v>39.4</v>
      </c>
      <c r="AJ25" s="17">
        <v>230893</v>
      </c>
      <c r="AT25" s="18">
        <v>39.1</v>
      </c>
      <c r="AU25" s="16">
        <v>60262</v>
      </c>
    </row>
    <row r="26" s="2" customFormat="1" spans="1:47">
      <c r="A26" s="18">
        <v>36.1</v>
      </c>
      <c r="B26" s="18">
        <v>12.8</v>
      </c>
      <c r="C26" s="16">
        <v>48600</v>
      </c>
      <c r="D26" s="17">
        <v>105737</v>
      </c>
      <c r="E26" s="17">
        <v>106671</v>
      </c>
      <c r="F26" s="17">
        <v>26144</v>
      </c>
      <c r="K26" s="16">
        <v>48600</v>
      </c>
      <c r="L26" s="17">
        <v>26144</v>
      </c>
      <c r="X26" s="18">
        <v>12.8</v>
      </c>
      <c r="Y26" s="17">
        <v>105737</v>
      </c>
      <c r="AI26" s="18">
        <v>36.1</v>
      </c>
      <c r="AJ26" s="17">
        <v>105737</v>
      </c>
      <c r="AT26" s="18">
        <v>39.4</v>
      </c>
      <c r="AU26" s="16">
        <v>111548</v>
      </c>
    </row>
    <row r="27" s="2" customFormat="1" spans="1:47">
      <c r="A27" s="18">
        <v>35.3</v>
      </c>
      <c r="B27" s="18">
        <v>12.7</v>
      </c>
      <c r="C27" s="16">
        <v>51419</v>
      </c>
      <c r="D27" s="17">
        <v>104149</v>
      </c>
      <c r="E27" s="17">
        <v>111168</v>
      </c>
      <c r="F27" s="17">
        <v>24558</v>
      </c>
      <c r="K27" s="16">
        <v>51419</v>
      </c>
      <c r="L27" s="17">
        <v>24558</v>
      </c>
      <c r="X27" s="18">
        <v>12.7</v>
      </c>
      <c r="Y27" s="17">
        <v>104149</v>
      </c>
      <c r="AI27" s="18">
        <v>35.3</v>
      </c>
      <c r="AJ27" s="17">
        <v>104149</v>
      </c>
      <c r="AT27" s="18">
        <v>36.1</v>
      </c>
      <c r="AU27" s="16">
        <v>48600</v>
      </c>
    </row>
    <row r="28" s="2" customFormat="1" spans="1:47">
      <c r="A28" s="18">
        <v>37.5</v>
      </c>
      <c r="B28" s="18">
        <v>12.8</v>
      </c>
      <c r="C28" s="16">
        <v>51182</v>
      </c>
      <c r="D28" s="17">
        <v>106898</v>
      </c>
      <c r="E28" s="17">
        <v>88370</v>
      </c>
      <c r="F28" s="17">
        <v>23584</v>
      </c>
      <c r="K28" s="16">
        <v>51182</v>
      </c>
      <c r="L28" s="17">
        <v>23584</v>
      </c>
      <c r="X28" s="18">
        <v>12.8</v>
      </c>
      <c r="Y28" s="17">
        <v>106898</v>
      </c>
      <c r="AI28" s="18">
        <v>37.5</v>
      </c>
      <c r="AJ28" s="17">
        <v>106898</v>
      </c>
      <c r="AT28" s="18">
        <v>35.3</v>
      </c>
      <c r="AU28" s="16">
        <v>51419</v>
      </c>
    </row>
    <row r="29" s="2" customFormat="1" spans="1:47">
      <c r="A29" s="18">
        <v>34.4</v>
      </c>
      <c r="B29" s="18">
        <v>12.8</v>
      </c>
      <c r="C29" s="16">
        <v>60753</v>
      </c>
      <c r="D29" s="17">
        <v>95869</v>
      </c>
      <c r="E29" s="17">
        <v>143115</v>
      </c>
      <c r="F29" s="17">
        <v>26773</v>
      </c>
      <c r="K29" s="16">
        <v>60753</v>
      </c>
      <c r="L29" s="17">
        <v>26773</v>
      </c>
      <c r="X29" s="18">
        <v>12.8</v>
      </c>
      <c r="Y29" s="17">
        <v>95869</v>
      </c>
      <c r="AI29" s="18">
        <v>34.4</v>
      </c>
      <c r="AJ29" s="17">
        <v>95869</v>
      </c>
      <c r="AT29" s="18">
        <v>37.5</v>
      </c>
      <c r="AU29" s="16">
        <v>51182</v>
      </c>
    </row>
    <row r="30" s="2" customFormat="1" spans="1:47">
      <c r="A30" s="18">
        <v>33.7</v>
      </c>
      <c r="B30" s="18">
        <v>13.8</v>
      </c>
      <c r="C30" s="16">
        <v>64601</v>
      </c>
      <c r="D30" s="17">
        <v>103737</v>
      </c>
      <c r="E30" s="17">
        <v>134223</v>
      </c>
      <c r="F30" s="17">
        <v>27877</v>
      </c>
      <c r="K30" s="16">
        <v>64601</v>
      </c>
      <c r="L30" s="17">
        <v>27877</v>
      </c>
      <c r="X30" s="18">
        <v>13.8</v>
      </c>
      <c r="Y30" s="17">
        <v>103737</v>
      </c>
      <c r="AI30" s="18">
        <v>33.7</v>
      </c>
      <c r="AJ30" s="17">
        <v>103737</v>
      </c>
      <c r="AT30" s="18">
        <v>34.4</v>
      </c>
      <c r="AU30" s="16">
        <v>60753</v>
      </c>
    </row>
    <row r="31" s="2" customFormat="1" spans="1:47">
      <c r="A31" s="18">
        <v>40.4</v>
      </c>
      <c r="B31" s="18">
        <v>13.2</v>
      </c>
      <c r="C31" s="16">
        <v>62164</v>
      </c>
      <c r="D31" s="17">
        <v>114257</v>
      </c>
      <c r="E31" s="17">
        <v>144038</v>
      </c>
      <c r="F31" s="17">
        <v>28507</v>
      </c>
      <c r="K31" s="16">
        <v>62164</v>
      </c>
      <c r="L31" s="17">
        <v>28507</v>
      </c>
      <c r="X31" s="18">
        <v>13.2</v>
      </c>
      <c r="Y31" s="17">
        <v>114257</v>
      </c>
      <c r="AI31" s="18">
        <v>40.4</v>
      </c>
      <c r="AJ31" s="17">
        <v>114257</v>
      </c>
      <c r="AT31" s="18">
        <v>33.7</v>
      </c>
      <c r="AU31" s="16">
        <v>64601</v>
      </c>
    </row>
    <row r="32" s="2" customFormat="1" spans="1:47">
      <c r="A32" s="18">
        <v>38.9</v>
      </c>
      <c r="B32" s="18">
        <v>12.7</v>
      </c>
      <c r="C32" s="16">
        <v>46607</v>
      </c>
      <c r="D32" s="17">
        <v>94576</v>
      </c>
      <c r="E32" s="17">
        <v>114799</v>
      </c>
      <c r="F32" s="17">
        <v>27096</v>
      </c>
      <c r="K32" s="16">
        <v>46607</v>
      </c>
      <c r="L32" s="17">
        <v>27096</v>
      </c>
      <c r="X32" s="18">
        <v>12.7</v>
      </c>
      <c r="Y32" s="17">
        <v>94576</v>
      </c>
      <c r="AI32" s="18">
        <v>38.9</v>
      </c>
      <c r="AJ32" s="17">
        <v>94576</v>
      </c>
      <c r="AT32" s="18">
        <v>40.4</v>
      </c>
      <c r="AU32" s="16">
        <v>62164</v>
      </c>
    </row>
    <row r="33" s="2" customFormat="1" spans="1:47">
      <c r="A33" s="18">
        <v>34.3</v>
      </c>
      <c r="B33" s="18">
        <v>12.7</v>
      </c>
      <c r="C33" s="16">
        <v>61446</v>
      </c>
      <c r="D33" s="17">
        <v>122619</v>
      </c>
      <c r="E33" s="17">
        <v>161538</v>
      </c>
      <c r="F33" s="17">
        <v>28018</v>
      </c>
      <c r="K33" s="16">
        <v>61446</v>
      </c>
      <c r="L33" s="17">
        <v>28018</v>
      </c>
      <c r="X33" s="18">
        <v>12.7</v>
      </c>
      <c r="Y33" s="17">
        <v>122619</v>
      </c>
      <c r="AI33" s="18">
        <v>34.3</v>
      </c>
      <c r="AJ33" s="17">
        <v>122619</v>
      </c>
      <c r="AT33" s="18">
        <v>38.9</v>
      </c>
      <c r="AU33" s="16">
        <v>46607</v>
      </c>
    </row>
    <row r="34" s="2" customFormat="1" spans="1:47">
      <c r="A34" s="18">
        <v>38.7</v>
      </c>
      <c r="B34" s="18">
        <v>12.8</v>
      </c>
      <c r="C34" s="16">
        <v>62024</v>
      </c>
      <c r="D34" s="17">
        <v>134430</v>
      </c>
      <c r="E34" s="17">
        <v>149351</v>
      </c>
      <c r="F34" s="17">
        <v>31283</v>
      </c>
      <c r="K34" s="16">
        <v>62024</v>
      </c>
      <c r="L34" s="17">
        <v>31283</v>
      </c>
      <c r="X34" s="18">
        <v>12.8</v>
      </c>
      <c r="Y34" s="17">
        <v>134430</v>
      </c>
      <c r="AI34" s="18">
        <v>38.7</v>
      </c>
      <c r="AJ34" s="17">
        <v>134430</v>
      </c>
      <c r="AT34" s="18">
        <v>34.3</v>
      </c>
      <c r="AU34" s="16">
        <v>61446</v>
      </c>
    </row>
    <row r="35" s="2" customFormat="1" spans="1:47">
      <c r="A35" s="18">
        <v>33.4</v>
      </c>
      <c r="B35" s="18">
        <v>12.6</v>
      </c>
      <c r="C35" s="16">
        <v>54986</v>
      </c>
      <c r="D35" s="17">
        <v>105647</v>
      </c>
      <c r="E35" s="17">
        <v>126929</v>
      </c>
      <c r="F35" s="17">
        <v>24671</v>
      </c>
      <c r="K35" s="16">
        <v>54986</v>
      </c>
      <c r="L35" s="17">
        <v>24671</v>
      </c>
      <c r="X35" s="18">
        <v>12.6</v>
      </c>
      <c r="Y35" s="17">
        <v>105647</v>
      </c>
      <c r="AI35" s="18">
        <v>33.4</v>
      </c>
      <c r="AJ35" s="17">
        <v>105647</v>
      </c>
      <c r="AT35" s="18">
        <v>38.7</v>
      </c>
      <c r="AU35" s="16">
        <v>62024</v>
      </c>
    </row>
    <row r="36" s="2" customFormat="1" spans="1:47">
      <c r="A36" s="18">
        <v>35</v>
      </c>
      <c r="B36" s="18">
        <v>12.7</v>
      </c>
      <c r="C36" s="16">
        <v>48182</v>
      </c>
      <c r="D36" s="17">
        <v>114436</v>
      </c>
      <c r="E36" s="17">
        <v>102732</v>
      </c>
      <c r="F36" s="17">
        <v>25280</v>
      </c>
      <c r="K36" s="16">
        <v>48182</v>
      </c>
      <c r="L36" s="17">
        <v>25280</v>
      </c>
      <c r="X36" s="18">
        <v>12.7</v>
      </c>
      <c r="Y36" s="17">
        <v>114436</v>
      </c>
      <c r="AI36" s="18">
        <v>35</v>
      </c>
      <c r="AJ36" s="17">
        <v>114436</v>
      </c>
      <c r="AT36" s="18">
        <v>33.4</v>
      </c>
      <c r="AU36" s="16">
        <v>54986</v>
      </c>
    </row>
    <row r="37" s="2" customFormat="1" spans="1:47">
      <c r="A37" s="18">
        <v>38.1</v>
      </c>
      <c r="B37" s="18">
        <v>12.7</v>
      </c>
      <c r="C37" s="16">
        <v>47388</v>
      </c>
      <c r="D37" s="17">
        <v>92820</v>
      </c>
      <c r="E37" s="17">
        <v>118016</v>
      </c>
      <c r="F37" s="17">
        <v>24890</v>
      </c>
      <c r="K37" s="16">
        <v>47388</v>
      </c>
      <c r="L37" s="17">
        <v>24890</v>
      </c>
      <c r="X37" s="18">
        <v>12.7</v>
      </c>
      <c r="Y37" s="17">
        <v>92820</v>
      </c>
      <c r="AI37" s="18">
        <v>38.1</v>
      </c>
      <c r="AJ37" s="17">
        <v>92820</v>
      </c>
      <c r="AT37" s="18">
        <v>35</v>
      </c>
      <c r="AU37" s="16">
        <v>48182</v>
      </c>
    </row>
    <row r="38" s="2" customFormat="1" spans="1:47">
      <c r="A38" s="18">
        <v>34.9</v>
      </c>
      <c r="B38" s="18">
        <v>12.5</v>
      </c>
      <c r="C38" s="16">
        <v>55273</v>
      </c>
      <c r="D38" s="17">
        <v>102468</v>
      </c>
      <c r="E38" s="17">
        <v>126959</v>
      </c>
      <c r="F38" s="17">
        <v>26114</v>
      </c>
      <c r="K38" s="16">
        <v>55273</v>
      </c>
      <c r="L38" s="17">
        <v>26114</v>
      </c>
      <c r="X38" s="18">
        <v>12.5</v>
      </c>
      <c r="Y38" s="17">
        <v>102468</v>
      </c>
      <c r="AI38" s="18">
        <v>34.9</v>
      </c>
      <c r="AJ38" s="17">
        <v>102468</v>
      </c>
      <c r="AT38" s="18">
        <v>38.1</v>
      </c>
      <c r="AU38" s="16">
        <v>47388</v>
      </c>
    </row>
    <row r="39" s="2" customFormat="1" spans="1:47">
      <c r="A39" s="18">
        <v>36.1</v>
      </c>
      <c r="B39" s="18">
        <v>12.9</v>
      </c>
      <c r="C39" s="16">
        <v>53892</v>
      </c>
      <c r="D39" s="17">
        <v>92968</v>
      </c>
      <c r="E39" s="17">
        <v>129176</v>
      </c>
      <c r="F39" s="17">
        <v>27570</v>
      </c>
      <c r="K39" s="16">
        <v>53892</v>
      </c>
      <c r="L39" s="17">
        <v>27570</v>
      </c>
      <c r="X39" s="18">
        <v>12.9</v>
      </c>
      <c r="Y39" s="17">
        <v>92968</v>
      </c>
      <c r="AI39" s="18">
        <v>36.1</v>
      </c>
      <c r="AJ39" s="17">
        <v>92968</v>
      </c>
      <c r="AT39" s="18">
        <v>34.9</v>
      </c>
      <c r="AU39" s="16">
        <v>55273</v>
      </c>
    </row>
    <row r="40" s="2" customFormat="1" spans="1:47">
      <c r="A40" s="18">
        <v>32.7</v>
      </c>
      <c r="B40" s="18">
        <v>12.6</v>
      </c>
      <c r="C40" s="16">
        <v>47923</v>
      </c>
      <c r="D40" s="17">
        <v>104539</v>
      </c>
      <c r="E40" s="17">
        <v>88384</v>
      </c>
      <c r="F40" s="17">
        <v>20826</v>
      </c>
      <c r="K40" s="16">
        <v>47923</v>
      </c>
      <c r="L40" s="17">
        <v>20826</v>
      </c>
      <c r="X40" s="18">
        <v>12.6</v>
      </c>
      <c r="Y40" s="17">
        <v>104539</v>
      </c>
      <c r="AI40" s="18">
        <v>32.7</v>
      </c>
      <c r="AJ40" s="17">
        <v>104539</v>
      </c>
      <c r="AT40" s="18">
        <v>36.1</v>
      </c>
      <c r="AU40" s="16">
        <v>53892</v>
      </c>
    </row>
    <row r="41" s="2" customFormat="1" spans="1:47">
      <c r="A41" s="19">
        <v>37.1</v>
      </c>
      <c r="B41" s="19">
        <v>12.5</v>
      </c>
      <c r="C41" s="16">
        <v>46176</v>
      </c>
      <c r="D41" s="17">
        <v>92654</v>
      </c>
      <c r="E41" s="17">
        <v>101964</v>
      </c>
      <c r="F41" s="17">
        <v>23858</v>
      </c>
      <c r="K41" s="16">
        <v>46176</v>
      </c>
      <c r="L41" s="17">
        <v>23858</v>
      </c>
      <c r="X41" s="19">
        <v>12.5</v>
      </c>
      <c r="Y41" s="17">
        <v>92654</v>
      </c>
      <c r="AI41" s="19">
        <v>37.1</v>
      </c>
      <c r="AJ41" s="17">
        <v>92654</v>
      </c>
      <c r="AT41" s="18">
        <v>32.7</v>
      </c>
      <c r="AU41" s="16">
        <v>47923</v>
      </c>
    </row>
    <row r="42" spans="1:47">
      <c r="A42" s="14">
        <v>23.5</v>
      </c>
      <c r="B42" s="14">
        <v>13.6</v>
      </c>
      <c r="C42" s="16">
        <v>33088</v>
      </c>
      <c r="D42" s="17">
        <v>105430</v>
      </c>
      <c r="E42" s="17">
        <v>44223</v>
      </c>
      <c r="F42" s="17">
        <v>20834</v>
      </c>
      <c r="K42" s="16">
        <v>33088</v>
      </c>
      <c r="L42" s="17">
        <v>20834</v>
      </c>
      <c r="X42" s="14">
        <v>13.6</v>
      </c>
      <c r="Y42" s="17">
        <v>105430</v>
      </c>
      <c r="AI42" s="14">
        <v>23.5</v>
      </c>
      <c r="AJ42" s="17">
        <v>105430</v>
      </c>
      <c r="AT42" s="19">
        <v>37.1</v>
      </c>
      <c r="AU42" s="16">
        <v>46176</v>
      </c>
    </row>
    <row r="43" spans="1:47">
      <c r="A43" s="14">
        <v>38</v>
      </c>
      <c r="B43" s="14">
        <v>13.6</v>
      </c>
      <c r="C43" s="16">
        <v>53890</v>
      </c>
      <c r="D43" s="17">
        <v>108446</v>
      </c>
      <c r="E43" s="17">
        <v>95013</v>
      </c>
      <c r="F43" s="17">
        <v>26542</v>
      </c>
      <c r="K43" s="16">
        <v>53890</v>
      </c>
      <c r="L43" s="17">
        <v>26542</v>
      </c>
      <c r="X43" s="14">
        <v>13.6</v>
      </c>
      <c r="Y43" s="17">
        <v>108446</v>
      </c>
      <c r="AI43" s="14">
        <v>38</v>
      </c>
      <c r="AJ43" s="17">
        <v>108446</v>
      </c>
      <c r="AT43" s="14">
        <v>23.5</v>
      </c>
      <c r="AU43" s="16">
        <v>33088</v>
      </c>
    </row>
    <row r="44" spans="1:47">
      <c r="A44" s="14">
        <v>33.6</v>
      </c>
      <c r="B44" s="14">
        <v>12.7</v>
      </c>
      <c r="C44" s="16">
        <v>57390</v>
      </c>
      <c r="D44" s="17">
        <v>111836</v>
      </c>
      <c r="E44" s="17">
        <v>134434</v>
      </c>
      <c r="F44" s="17">
        <v>27396</v>
      </c>
      <c r="K44" s="16">
        <v>57390</v>
      </c>
      <c r="L44" s="17">
        <v>27396</v>
      </c>
      <c r="X44" s="14">
        <v>12.7</v>
      </c>
      <c r="Y44" s="17">
        <v>111836</v>
      </c>
      <c r="AI44" s="14">
        <v>33.6</v>
      </c>
      <c r="AJ44" s="17">
        <v>111836</v>
      </c>
      <c r="AT44" s="14">
        <v>38</v>
      </c>
      <c r="AU44" s="16">
        <v>53890</v>
      </c>
    </row>
    <row r="45" spans="1:47">
      <c r="A45" s="14">
        <v>41.7</v>
      </c>
      <c r="B45" s="14">
        <v>13</v>
      </c>
      <c r="C45" s="16">
        <v>48439</v>
      </c>
      <c r="D45" s="17">
        <v>100788</v>
      </c>
      <c r="E45" s="17">
        <v>124474</v>
      </c>
      <c r="F45" s="17">
        <v>31054</v>
      </c>
      <c r="K45" s="16">
        <v>48439</v>
      </c>
      <c r="L45" s="17">
        <v>31054</v>
      </c>
      <c r="X45" s="14">
        <v>13</v>
      </c>
      <c r="Y45" s="17">
        <v>100788</v>
      </c>
      <c r="AI45" s="14">
        <v>41.7</v>
      </c>
      <c r="AJ45" s="17">
        <v>100788</v>
      </c>
      <c r="AT45" s="14">
        <v>33.6</v>
      </c>
      <c r="AU45" s="16">
        <v>57390</v>
      </c>
    </row>
    <row r="46" spans="1:47">
      <c r="A46" s="14">
        <v>36.6</v>
      </c>
      <c r="B46" s="14">
        <v>14.1</v>
      </c>
      <c r="C46" s="16">
        <v>56803</v>
      </c>
      <c r="D46" s="17">
        <v>149138</v>
      </c>
      <c r="E46" s="17">
        <v>101695</v>
      </c>
      <c r="F46" s="17">
        <v>29198</v>
      </c>
      <c r="K46" s="16">
        <v>56803</v>
      </c>
      <c r="L46" s="17">
        <v>29198</v>
      </c>
      <c r="X46" s="14">
        <v>14.1</v>
      </c>
      <c r="Y46" s="17">
        <v>149138</v>
      </c>
      <c r="AI46" s="14">
        <v>36.6</v>
      </c>
      <c r="AJ46" s="17">
        <v>149138</v>
      </c>
      <c r="AT46" s="14">
        <v>41.7</v>
      </c>
      <c r="AU46" s="16">
        <v>48439</v>
      </c>
    </row>
    <row r="47" spans="1:47">
      <c r="A47" s="14">
        <v>34.9</v>
      </c>
      <c r="B47" s="14">
        <v>12.4</v>
      </c>
      <c r="C47" s="16">
        <v>52392</v>
      </c>
      <c r="D47" s="17">
        <v>93875</v>
      </c>
      <c r="E47" s="17">
        <v>133101</v>
      </c>
      <c r="F47" s="17">
        <v>24650</v>
      </c>
      <c r="K47" s="16">
        <v>52392</v>
      </c>
      <c r="L47" s="17">
        <v>24650</v>
      </c>
      <c r="X47" s="14">
        <v>12.4</v>
      </c>
      <c r="Y47" s="17">
        <v>93875</v>
      </c>
      <c r="AI47" s="14">
        <v>34.9</v>
      </c>
      <c r="AJ47" s="17">
        <v>93875</v>
      </c>
      <c r="AT47" s="14">
        <v>36.6</v>
      </c>
      <c r="AU47" s="16">
        <v>56803</v>
      </c>
    </row>
    <row r="48" spans="1:47">
      <c r="A48" s="14">
        <v>36.7</v>
      </c>
      <c r="B48" s="14">
        <v>12.8</v>
      </c>
      <c r="C48" s="16">
        <v>48631</v>
      </c>
      <c r="D48" s="17">
        <v>95490</v>
      </c>
      <c r="E48" s="17">
        <v>105202</v>
      </c>
      <c r="F48" s="17">
        <v>23610</v>
      </c>
      <c r="K48" s="16">
        <v>48631</v>
      </c>
      <c r="L48" s="17">
        <v>23610</v>
      </c>
      <c r="X48" s="14">
        <v>12.8</v>
      </c>
      <c r="Y48" s="17">
        <v>95490</v>
      </c>
      <c r="AI48" s="14">
        <v>36.7</v>
      </c>
      <c r="AJ48" s="17">
        <v>95490</v>
      </c>
      <c r="AT48" s="14">
        <v>34.9</v>
      </c>
      <c r="AU48" s="16">
        <v>52392</v>
      </c>
    </row>
    <row r="49" spans="1:47">
      <c r="A49" s="14">
        <v>38.4</v>
      </c>
      <c r="B49" s="14">
        <v>12.5</v>
      </c>
      <c r="C49" s="16">
        <v>52500</v>
      </c>
      <c r="D49" s="17">
        <v>105377</v>
      </c>
      <c r="E49" s="17">
        <v>139199</v>
      </c>
      <c r="F49" s="17">
        <v>29706</v>
      </c>
      <c r="K49" s="16">
        <v>52500</v>
      </c>
      <c r="L49" s="17">
        <v>29706</v>
      </c>
      <c r="X49" s="14">
        <v>12.5</v>
      </c>
      <c r="Y49" s="17">
        <v>105377</v>
      </c>
      <c r="AI49" s="14">
        <v>38.4</v>
      </c>
      <c r="AJ49" s="17">
        <v>105377</v>
      </c>
      <c r="AT49" s="14">
        <v>36.7</v>
      </c>
      <c r="AU49" s="16">
        <v>48631</v>
      </c>
    </row>
    <row r="50" spans="1:47">
      <c r="A50" s="14">
        <v>34.8</v>
      </c>
      <c r="B50" s="14">
        <v>12.5</v>
      </c>
      <c r="C50" s="16">
        <v>42401</v>
      </c>
      <c r="D50" s="17">
        <v>106478</v>
      </c>
      <c r="E50" s="17">
        <v>94867</v>
      </c>
      <c r="F50" s="17">
        <v>21572</v>
      </c>
      <c r="K50" s="16">
        <v>42401</v>
      </c>
      <c r="L50" s="17">
        <v>21572</v>
      </c>
      <c r="X50" s="14">
        <v>12.5</v>
      </c>
      <c r="Y50" s="17">
        <v>106478</v>
      </c>
      <c r="AI50" s="14">
        <v>34.8</v>
      </c>
      <c r="AJ50" s="17">
        <v>106478</v>
      </c>
      <c r="AT50" s="14">
        <v>38.4</v>
      </c>
      <c r="AU50" s="16">
        <v>52500</v>
      </c>
    </row>
    <row r="51" spans="1:47">
      <c r="A51" s="14">
        <v>33.6</v>
      </c>
      <c r="B51" s="14">
        <v>12.7</v>
      </c>
      <c r="C51" s="16">
        <v>64792</v>
      </c>
      <c r="D51" s="17">
        <v>116071</v>
      </c>
      <c r="E51" s="17">
        <v>185714</v>
      </c>
      <c r="F51" s="17">
        <v>32677</v>
      </c>
      <c r="K51" s="16">
        <v>64792</v>
      </c>
      <c r="L51" s="17">
        <v>32677</v>
      </c>
      <c r="X51" s="14">
        <v>12.7</v>
      </c>
      <c r="Y51" s="17">
        <v>116071</v>
      </c>
      <c r="AI51" s="14">
        <v>33.6</v>
      </c>
      <c r="AJ51" s="17">
        <v>116071</v>
      </c>
      <c r="AT51" s="14">
        <v>34.8</v>
      </c>
      <c r="AU51" s="16">
        <v>42401</v>
      </c>
    </row>
    <row r="52" spans="1:47">
      <c r="A52" s="14">
        <v>37</v>
      </c>
      <c r="B52" s="14">
        <v>14.1</v>
      </c>
      <c r="C52" s="16">
        <v>59842</v>
      </c>
      <c r="D52" s="17">
        <v>106949</v>
      </c>
      <c r="E52" s="17">
        <v>135329</v>
      </c>
      <c r="F52" s="17">
        <v>29347</v>
      </c>
      <c r="K52" s="16">
        <v>59842</v>
      </c>
      <c r="L52" s="17">
        <v>29347</v>
      </c>
      <c r="X52" s="14">
        <v>14.1</v>
      </c>
      <c r="Y52" s="17">
        <v>106949</v>
      </c>
      <c r="AI52" s="14">
        <v>37</v>
      </c>
      <c r="AJ52" s="17">
        <v>106949</v>
      </c>
      <c r="AT52" s="14">
        <v>33.6</v>
      </c>
      <c r="AU52" s="16">
        <v>64792</v>
      </c>
    </row>
    <row r="53" spans="1:47">
      <c r="A53" s="14">
        <v>34.4</v>
      </c>
      <c r="B53" s="14">
        <v>12.7</v>
      </c>
      <c r="C53" s="16">
        <v>65625</v>
      </c>
      <c r="D53" s="17">
        <v>129688</v>
      </c>
      <c r="E53" s="17">
        <v>175000</v>
      </c>
      <c r="F53" s="17">
        <v>29127</v>
      </c>
      <c r="K53" s="16">
        <v>65625</v>
      </c>
      <c r="L53" s="17">
        <v>29127</v>
      </c>
      <c r="X53" s="14">
        <v>12.7</v>
      </c>
      <c r="Y53" s="17">
        <v>129688</v>
      </c>
      <c r="AI53" s="14">
        <v>34.4</v>
      </c>
      <c r="AJ53" s="17">
        <v>129688</v>
      </c>
      <c r="AT53" s="14">
        <v>37</v>
      </c>
      <c r="AU53" s="16">
        <v>59842</v>
      </c>
    </row>
    <row r="54" spans="1:47">
      <c r="A54" s="14">
        <v>37.2</v>
      </c>
      <c r="B54" s="14">
        <v>12.5</v>
      </c>
      <c r="C54" s="16">
        <v>54044</v>
      </c>
      <c r="D54" s="17">
        <v>108654</v>
      </c>
      <c r="E54" s="17">
        <v>140726</v>
      </c>
      <c r="F54" s="17">
        <v>27753</v>
      </c>
      <c r="K54" s="16">
        <v>54044</v>
      </c>
      <c r="L54" s="17">
        <v>27753</v>
      </c>
      <c r="X54" s="14">
        <v>12.5</v>
      </c>
      <c r="Y54" s="17">
        <v>108654</v>
      </c>
      <c r="AI54" s="14">
        <v>37.2</v>
      </c>
      <c r="AJ54" s="17">
        <v>108654</v>
      </c>
      <c r="AT54" s="14">
        <v>34.4</v>
      </c>
      <c r="AU54" s="16">
        <v>65625</v>
      </c>
    </row>
    <row r="55" spans="1:47">
      <c r="A55" s="14">
        <v>35.7</v>
      </c>
      <c r="B55" s="14">
        <v>12.6</v>
      </c>
      <c r="C55" s="16">
        <v>39707</v>
      </c>
      <c r="D55" s="17">
        <v>89552</v>
      </c>
      <c r="E55" s="17">
        <v>80124</v>
      </c>
      <c r="F55" s="17">
        <v>21345</v>
      </c>
      <c r="K55" s="16">
        <v>39707</v>
      </c>
      <c r="L55" s="17">
        <v>21345</v>
      </c>
      <c r="X55" s="14">
        <v>12.6</v>
      </c>
      <c r="Y55" s="17">
        <v>89552</v>
      </c>
      <c r="AI55" s="14">
        <v>35.7</v>
      </c>
      <c r="AJ55" s="17">
        <v>89552</v>
      </c>
      <c r="AT55" s="14">
        <v>37.2</v>
      </c>
      <c r="AU55" s="16">
        <v>54044</v>
      </c>
    </row>
    <row r="56" spans="1:47">
      <c r="A56" s="14">
        <v>37.8</v>
      </c>
      <c r="B56" s="14">
        <v>12.9</v>
      </c>
      <c r="C56" s="16">
        <v>45286</v>
      </c>
      <c r="D56" s="17">
        <v>108431</v>
      </c>
      <c r="E56" s="17">
        <v>91928</v>
      </c>
      <c r="F56" s="17">
        <v>28174</v>
      </c>
      <c r="K56" s="16">
        <v>45286</v>
      </c>
      <c r="L56" s="17">
        <v>28174</v>
      </c>
      <c r="X56" s="14">
        <v>12.9</v>
      </c>
      <c r="Y56" s="17">
        <v>108431</v>
      </c>
      <c r="AI56" s="14">
        <v>37.8</v>
      </c>
      <c r="AJ56" s="17">
        <v>108431</v>
      </c>
      <c r="AT56" s="14">
        <v>35.7</v>
      </c>
      <c r="AU56" s="16">
        <v>39707</v>
      </c>
    </row>
    <row r="57" spans="1:47">
      <c r="A57" s="14">
        <v>35.6</v>
      </c>
      <c r="B57" s="14">
        <v>12.8</v>
      </c>
      <c r="C57" s="16">
        <v>37784</v>
      </c>
      <c r="D57" s="17">
        <v>92712</v>
      </c>
      <c r="E57" s="17">
        <v>60721</v>
      </c>
      <c r="F57" s="17">
        <v>19125</v>
      </c>
      <c r="K57" s="16">
        <v>37784</v>
      </c>
      <c r="L57" s="17">
        <v>19125</v>
      </c>
      <c r="X57" s="14">
        <v>12.8</v>
      </c>
      <c r="Y57" s="17">
        <v>92712</v>
      </c>
      <c r="AI57" s="14">
        <v>35.6</v>
      </c>
      <c r="AJ57" s="17">
        <v>92712</v>
      </c>
      <c r="AT57" s="14">
        <v>37.8</v>
      </c>
      <c r="AU57" s="16">
        <v>45286</v>
      </c>
    </row>
    <row r="58" spans="1:47">
      <c r="A58" s="14">
        <v>35.7</v>
      </c>
      <c r="B58" s="14">
        <v>12.4</v>
      </c>
      <c r="C58" s="16">
        <v>52284</v>
      </c>
      <c r="D58" s="17">
        <v>92143</v>
      </c>
      <c r="E58" s="17">
        <v>146028</v>
      </c>
      <c r="F58" s="17">
        <v>29763</v>
      </c>
      <c r="K58" s="16">
        <v>52284</v>
      </c>
      <c r="L58" s="17">
        <v>29763</v>
      </c>
      <c r="X58" s="14">
        <v>12.4</v>
      </c>
      <c r="Y58" s="17">
        <v>92143</v>
      </c>
      <c r="AI58" s="14">
        <v>35.7</v>
      </c>
      <c r="AJ58" s="17">
        <v>92143</v>
      </c>
      <c r="AT58" s="14">
        <v>35.6</v>
      </c>
      <c r="AU58" s="16">
        <v>37784</v>
      </c>
    </row>
    <row r="59" spans="1:47">
      <c r="A59" s="14">
        <v>34.3</v>
      </c>
      <c r="B59" s="14">
        <v>12.4</v>
      </c>
      <c r="C59" s="16">
        <v>42944</v>
      </c>
      <c r="D59" s="17">
        <v>86192</v>
      </c>
      <c r="E59" s="17">
        <v>98778</v>
      </c>
      <c r="F59" s="17">
        <v>22275</v>
      </c>
      <c r="K59" s="16">
        <v>42944</v>
      </c>
      <c r="L59" s="17">
        <v>22275</v>
      </c>
      <c r="X59" s="14">
        <v>12.4</v>
      </c>
      <c r="Y59" s="17">
        <v>86192</v>
      </c>
      <c r="AI59" s="14">
        <v>34.3</v>
      </c>
      <c r="AJ59" s="17">
        <v>86192</v>
      </c>
      <c r="AT59" s="14">
        <v>35.7</v>
      </c>
      <c r="AU59" s="16">
        <v>52284</v>
      </c>
    </row>
    <row r="60" spans="1:47">
      <c r="A60" s="14">
        <v>39.8</v>
      </c>
      <c r="B60" s="14">
        <v>13.4</v>
      </c>
      <c r="C60" s="16">
        <v>46036</v>
      </c>
      <c r="D60" s="17">
        <v>99508</v>
      </c>
      <c r="E60" s="17">
        <v>98343</v>
      </c>
      <c r="F60" s="17">
        <v>27005</v>
      </c>
      <c r="K60" s="16">
        <v>46036</v>
      </c>
      <c r="L60" s="17">
        <v>27005</v>
      </c>
      <c r="X60" s="14">
        <v>13.4</v>
      </c>
      <c r="Y60" s="17">
        <v>99508</v>
      </c>
      <c r="AI60" s="14">
        <v>39.8</v>
      </c>
      <c r="AJ60" s="17">
        <v>99508</v>
      </c>
      <c r="AT60" s="14">
        <v>34.3</v>
      </c>
      <c r="AU60" s="16">
        <v>42944</v>
      </c>
    </row>
    <row r="61" spans="1:47">
      <c r="A61" s="14">
        <v>36.2</v>
      </c>
      <c r="B61" s="14">
        <v>12.3</v>
      </c>
      <c r="C61" s="16">
        <v>50357</v>
      </c>
      <c r="D61" s="17">
        <v>90750</v>
      </c>
      <c r="E61" s="17">
        <v>126613</v>
      </c>
      <c r="F61" s="17">
        <v>24076</v>
      </c>
      <c r="K61" s="16">
        <v>50357</v>
      </c>
      <c r="L61" s="17">
        <v>24076</v>
      </c>
      <c r="X61" s="14">
        <v>12.3</v>
      </c>
      <c r="Y61" s="17">
        <v>90750</v>
      </c>
      <c r="AI61" s="14">
        <v>36.2</v>
      </c>
      <c r="AJ61" s="17">
        <v>90750</v>
      </c>
      <c r="AT61" s="14">
        <v>39.8</v>
      </c>
      <c r="AU61" s="16">
        <v>46036</v>
      </c>
    </row>
    <row r="62" spans="1:47">
      <c r="A62" s="14">
        <v>35.1</v>
      </c>
      <c r="B62" s="14">
        <v>12.3</v>
      </c>
      <c r="C62" s="16">
        <v>45521</v>
      </c>
      <c r="D62" s="17">
        <v>82720</v>
      </c>
      <c r="E62" s="17">
        <v>105346</v>
      </c>
      <c r="F62" s="17">
        <v>23293</v>
      </c>
      <c r="K62" s="16">
        <v>45521</v>
      </c>
      <c r="L62" s="17">
        <v>23293</v>
      </c>
      <c r="X62" s="14">
        <v>12.3</v>
      </c>
      <c r="Y62" s="17">
        <v>82720</v>
      </c>
      <c r="AI62" s="14">
        <v>35.1</v>
      </c>
      <c r="AJ62" s="17">
        <v>82720</v>
      </c>
      <c r="AT62" s="14">
        <v>36.2</v>
      </c>
      <c r="AU62" s="16">
        <v>50357</v>
      </c>
    </row>
    <row r="63" spans="1:47">
      <c r="A63" s="14">
        <v>35.6</v>
      </c>
      <c r="B63" s="14">
        <v>16.1</v>
      </c>
      <c r="C63" s="16">
        <v>30418</v>
      </c>
      <c r="D63" s="17">
        <v>139739</v>
      </c>
      <c r="E63" s="17">
        <v>24999</v>
      </c>
      <c r="F63" s="17">
        <v>16854</v>
      </c>
      <c r="K63" s="16">
        <v>30418</v>
      </c>
      <c r="L63" s="17">
        <v>16854</v>
      </c>
      <c r="X63" s="14">
        <v>16.1</v>
      </c>
      <c r="Y63" s="17">
        <v>139739</v>
      </c>
      <c r="AI63" s="14">
        <v>35.6</v>
      </c>
      <c r="AJ63" s="17">
        <v>139739</v>
      </c>
      <c r="AT63" s="14">
        <v>35.1</v>
      </c>
      <c r="AU63" s="16">
        <v>45521</v>
      </c>
    </row>
    <row r="64" spans="1:47">
      <c r="A64" s="14">
        <v>40.7</v>
      </c>
      <c r="B64" s="14">
        <v>12.7</v>
      </c>
      <c r="C64" s="16">
        <v>52500</v>
      </c>
      <c r="D64" s="17">
        <v>94792</v>
      </c>
      <c r="E64" s="17">
        <v>147222</v>
      </c>
      <c r="F64" s="17">
        <v>28867</v>
      </c>
      <c r="K64" s="16">
        <v>52500</v>
      </c>
      <c r="L64" s="17">
        <v>28867</v>
      </c>
      <c r="X64" s="14">
        <v>12.7</v>
      </c>
      <c r="Y64" s="17">
        <v>94792</v>
      </c>
      <c r="AI64" s="14">
        <v>40.7</v>
      </c>
      <c r="AJ64" s="17">
        <v>94792</v>
      </c>
      <c r="AT64" s="14">
        <v>35.6</v>
      </c>
      <c r="AU64" s="16">
        <v>30418</v>
      </c>
    </row>
    <row r="65" spans="1:47">
      <c r="A65" s="14">
        <v>33.5</v>
      </c>
      <c r="B65" s="14">
        <v>12.5</v>
      </c>
      <c r="C65" s="16">
        <v>41795</v>
      </c>
      <c r="D65" s="17">
        <v>94456</v>
      </c>
      <c r="E65" s="17">
        <v>91806</v>
      </c>
      <c r="F65" s="17">
        <v>21556</v>
      </c>
      <c r="K65" s="16">
        <v>41795</v>
      </c>
      <c r="L65" s="17">
        <v>21556</v>
      </c>
      <c r="X65" s="14">
        <v>12.5</v>
      </c>
      <c r="Y65" s="17">
        <v>94456</v>
      </c>
      <c r="AI65" s="14">
        <v>33.5</v>
      </c>
      <c r="AJ65" s="17">
        <v>94456</v>
      </c>
      <c r="AT65" s="14">
        <v>40.7</v>
      </c>
      <c r="AU65" s="16">
        <v>52500</v>
      </c>
    </row>
    <row r="66" spans="1:47">
      <c r="A66" s="14">
        <v>37.5</v>
      </c>
      <c r="B66" s="14">
        <v>12.5</v>
      </c>
      <c r="C66" s="16">
        <v>66667</v>
      </c>
      <c r="D66" s="17">
        <v>78906</v>
      </c>
      <c r="E66" s="17">
        <v>143750</v>
      </c>
      <c r="F66" s="17">
        <v>31758</v>
      </c>
      <c r="K66" s="16">
        <v>66667</v>
      </c>
      <c r="L66" s="17">
        <v>31758</v>
      </c>
      <c r="X66" s="14">
        <v>12.5</v>
      </c>
      <c r="Y66" s="17">
        <v>78906</v>
      </c>
      <c r="AI66" s="14">
        <v>37.5</v>
      </c>
      <c r="AJ66" s="17">
        <v>78906</v>
      </c>
      <c r="AT66" s="14">
        <v>33.5</v>
      </c>
      <c r="AU66" s="16">
        <v>41795</v>
      </c>
    </row>
    <row r="67" spans="1:47">
      <c r="A67" s="14">
        <v>37.6</v>
      </c>
      <c r="B67" s="14">
        <v>12.9</v>
      </c>
      <c r="C67" s="16">
        <v>38596</v>
      </c>
      <c r="D67" s="17">
        <v>95364</v>
      </c>
      <c r="E67" s="17">
        <v>54453</v>
      </c>
      <c r="F67" s="17">
        <v>17939</v>
      </c>
      <c r="K67" s="16">
        <v>38596</v>
      </c>
      <c r="L67" s="17">
        <v>17939</v>
      </c>
      <c r="X67" s="14">
        <v>12.9</v>
      </c>
      <c r="Y67" s="17">
        <v>95364</v>
      </c>
      <c r="AI67" s="14">
        <v>37.6</v>
      </c>
      <c r="AJ67" s="17">
        <v>95364</v>
      </c>
      <c r="AT67" s="14">
        <v>37.5</v>
      </c>
      <c r="AU67" s="16">
        <v>66667</v>
      </c>
    </row>
    <row r="68" spans="1:47">
      <c r="A68" s="14">
        <v>39.1</v>
      </c>
      <c r="B68" s="14">
        <v>12.6</v>
      </c>
      <c r="C68" s="16">
        <v>44286</v>
      </c>
      <c r="D68" s="17">
        <v>93103</v>
      </c>
      <c r="E68" s="17">
        <v>110465</v>
      </c>
      <c r="F68" s="17">
        <v>22579</v>
      </c>
      <c r="K68" s="16">
        <v>44286</v>
      </c>
      <c r="L68" s="17">
        <v>22579</v>
      </c>
      <c r="X68" s="14">
        <v>12.6</v>
      </c>
      <c r="Y68" s="17">
        <v>93103</v>
      </c>
      <c r="AI68" s="14">
        <v>39.1</v>
      </c>
      <c r="AJ68" s="17">
        <v>93103</v>
      </c>
      <c r="AT68" s="14">
        <v>37.6</v>
      </c>
      <c r="AU68" s="16">
        <v>38596</v>
      </c>
    </row>
    <row r="69" spans="1:47">
      <c r="A69" s="14">
        <v>33.1</v>
      </c>
      <c r="B69" s="14">
        <v>12.2</v>
      </c>
      <c r="C69" s="16">
        <v>37287</v>
      </c>
      <c r="D69" s="17">
        <v>75561</v>
      </c>
      <c r="E69" s="17">
        <v>86591</v>
      </c>
      <c r="F69" s="17">
        <v>19343</v>
      </c>
      <c r="K69" s="16">
        <v>37287</v>
      </c>
      <c r="L69" s="17">
        <v>19343</v>
      </c>
      <c r="X69" s="14">
        <v>12.2</v>
      </c>
      <c r="Y69" s="17">
        <v>75561</v>
      </c>
      <c r="AI69" s="14">
        <v>33.1</v>
      </c>
      <c r="AJ69" s="17">
        <v>75561</v>
      </c>
      <c r="AT69" s="14">
        <v>39.1</v>
      </c>
      <c r="AU69" s="16">
        <v>44286</v>
      </c>
    </row>
    <row r="70" spans="1:47">
      <c r="A70" s="14">
        <v>36.4</v>
      </c>
      <c r="B70" s="14">
        <v>12.9</v>
      </c>
      <c r="C70" s="16">
        <v>38184</v>
      </c>
      <c r="D70" s="17">
        <v>80099</v>
      </c>
      <c r="E70" s="17">
        <v>76438</v>
      </c>
      <c r="F70" s="17">
        <v>21534</v>
      </c>
      <c r="K70" s="16">
        <v>38184</v>
      </c>
      <c r="L70" s="17">
        <v>21534</v>
      </c>
      <c r="X70" s="14">
        <v>12.9</v>
      </c>
      <c r="Y70" s="17">
        <v>80099</v>
      </c>
      <c r="AI70" s="14">
        <v>36.4</v>
      </c>
      <c r="AJ70" s="17">
        <v>80099</v>
      </c>
      <c r="AT70" s="14">
        <v>33.1</v>
      </c>
      <c r="AU70" s="16">
        <v>37287</v>
      </c>
    </row>
    <row r="71" spans="1:47">
      <c r="A71" s="14">
        <v>37.3</v>
      </c>
      <c r="B71" s="14">
        <v>12.5</v>
      </c>
      <c r="C71" s="16">
        <v>47119</v>
      </c>
      <c r="D71" s="17">
        <v>88958</v>
      </c>
      <c r="E71" s="17">
        <v>102993</v>
      </c>
      <c r="F71" s="17">
        <v>22357</v>
      </c>
      <c r="K71" s="16">
        <v>47119</v>
      </c>
      <c r="L71" s="17">
        <v>22357</v>
      </c>
      <c r="X71" s="14">
        <v>12.5</v>
      </c>
      <c r="Y71" s="17">
        <v>88958</v>
      </c>
      <c r="AI71" s="14">
        <v>37.3</v>
      </c>
      <c r="AJ71" s="17">
        <v>88958</v>
      </c>
      <c r="AT71" s="14">
        <v>36.4</v>
      </c>
      <c r="AU71" s="16">
        <v>38184</v>
      </c>
    </row>
    <row r="72" spans="1:47">
      <c r="A72" s="14">
        <v>38.7</v>
      </c>
      <c r="B72" s="14">
        <v>13.6</v>
      </c>
      <c r="C72" s="16">
        <v>44520</v>
      </c>
      <c r="D72" s="17">
        <v>96112</v>
      </c>
      <c r="E72" s="17">
        <v>93915</v>
      </c>
      <c r="F72" s="17">
        <v>25276</v>
      </c>
      <c r="K72" s="16">
        <v>44520</v>
      </c>
      <c r="L72" s="17">
        <v>25276</v>
      </c>
      <c r="X72" s="14">
        <v>13.6</v>
      </c>
      <c r="Y72" s="17">
        <v>96112</v>
      </c>
      <c r="AI72" s="14">
        <v>38.7</v>
      </c>
      <c r="AJ72" s="17">
        <v>96112</v>
      </c>
      <c r="AT72" s="14">
        <v>37.3</v>
      </c>
      <c r="AU72" s="16">
        <v>47119</v>
      </c>
    </row>
    <row r="73" spans="1:47">
      <c r="A73" s="14">
        <v>36.9</v>
      </c>
      <c r="B73" s="14">
        <v>12.7</v>
      </c>
      <c r="C73" s="16">
        <v>52838</v>
      </c>
      <c r="D73" s="17">
        <v>101705</v>
      </c>
      <c r="E73" s="17">
        <v>75040</v>
      </c>
      <c r="F73" s="17">
        <v>23077</v>
      </c>
      <c r="K73" s="16">
        <v>52838</v>
      </c>
      <c r="L73" s="17">
        <v>23077</v>
      </c>
      <c r="X73" s="14">
        <v>12.7</v>
      </c>
      <c r="Y73" s="17">
        <v>101705</v>
      </c>
      <c r="AI73" s="14">
        <v>36.9</v>
      </c>
      <c r="AJ73" s="17">
        <v>101705</v>
      </c>
      <c r="AT73" s="14">
        <v>38.7</v>
      </c>
      <c r="AU73" s="16">
        <v>44520</v>
      </c>
    </row>
    <row r="74" spans="1:47">
      <c r="A74" s="14">
        <v>32.7</v>
      </c>
      <c r="B74" s="14">
        <v>12.3</v>
      </c>
      <c r="C74" s="16">
        <v>34688</v>
      </c>
      <c r="D74" s="17">
        <v>82870</v>
      </c>
      <c r="E74" s="17">
        <v>93750</v>
      </c>
      <c r="F74" s="17">
        <v>20082</v>
      </c>
      <c r="K74" s="16">
        <v>34688</v>
      </c>
      <c r="L74" s="17">
        <v>20082</v>
      </c>
      <c r="X74" s="14">
        <v>12.3</v>
      </c>
      <c r="Y74" s="17">
        <v>82870</v>
      </c>
      <c r="AI74" s="14">
        <v>32.7</v>
      </c>
      <c r="AJ74" s="17">
        <v>82870</v>
      </c>
      <c r="AT74" s="14">
        <v>36.9</v>
      </c>
      <c r="AU74" s="16">
        <v>52838</v>
      </c>
    </row>
    <row r="75" spans="1:47">
      <c r="A75" s="14">
        <v>36.1</v>
      </c>
      <c r="B75" s="14">
        <v>12.4</v>
      </c>
      <c r="C75" s="16">
        <v>31770</v>
      </c>
      <c r="D75" s="17">
        <v>74525</v>
      </c>
      <c r="E75" s="17">
        <v>47446</v>
      </c>
      <c r="F75" s="17">
        <v>15912</v>
      </c>
      <c r="K75" s="16">
        <v>31770</v>
      </c>
      <c r="L75" s="17">
        <v>15912</v>
      </c>
      <c r="X75" s="14">
        <v>12.4</v>
      </c>
      <c r="Y75" s="17">
        <v>74525</v>
      </c>
      <c r="AI75" s="14">
        <v>36.1</v>
      </c>
      <c r="AJ75" s="17">
        <v>74525</v>
      </c>
      <c r="AT75" s="14">
        <v>32.7</v>
      </c>
      <c r="AU75" s="16">
        <v>34688</v>
      </c>
    </row>
    <row r="76" spans="1:47">
      <c r="A76" s="14">
        <v>39.5</v>
      </c>
      <c r="B76" s="14">
        <v>12.8</v>
      </c>
      <c r="C76" s="16">
        <v>32994</v>
      </c>
      <c r="D76" s="17">
        <v>89223</v>
      </c>
      <c r="E76" s="17">
        <v>50592</v>
      </c>
      <c r="F76" s="17">
        <v>21145</v>
      </c>
      <c r="K76" s="16">
        <v>32994</v>
      </c>
      <c r="L76" s="17">
        <v>21145</v>
      </c>
      <c r="X76" s="14">
        <v>12.8</v>
      </c>
      <c r="Y76" s="17">
        <v>89223</v>
      </c>
      <c r="AI76" s="14">
        <v>39.5</v>
      </c>
      <c r="AJ76" s="17">
        <v>89223</v>
      </c>
      <c r="AT76" s="14">
        <v>36.1</v>
      </c>
      <c r="AU76" s="16">
        <v>31770</v>
      </c>
    </row>
    <row r="77" spans="1:47">
      <c r="A77" s="14">
        <v>36.5</v>
      </c>
      <c r="B77" s="14">
        <v>12.3</v>
      </c>
      <c r="C77" s="16">
        <v>33891</v>
      </c>
      <c r="D77" s="17">
        <v>72739</v>
      </c>
      <c r="E77" s="17">
        <v>81880</v>
      </c>
      <c r="F77" s="17">
        <v>18340</v>
      </c>
      <c r="K77" s="16">
        <v>33891</v>
      </c>
      <c r="L77" s="17">
        <v>18340</v>
      </c>
      <c r="X77" s="14">
        <v>12.3</v>
      </c>
      <c r="Y77" s="17">
        <v>72739</v>
      </c>
      <c r="AI77" s="14">
        <v>36.5</v>
      </c>
      <c r="AJ77" s="17">
        <v>72739</v>
      </c>
      <c r="AT77" s="14">
        <v>39.5</v>
      </c>
      <c r="AU77" s="16">
        <v>32994</v>
      </c>
    </row>
    <row r="78" spans="1:47">
      <c r="A78" s="14">
        <v>32.9</v>
      </c>
      <c r="B78" s="14">
        <v>12.4</v>
      </c>
      <c r="C78" s="16">
        <v>37813</v>
      </c>
      <c r="D78" s="17">
        <v>86667</v>
      </c>
      <c r="E78" s="17">
        <v>69643</v>
      </c>
      <c r="F78" s="17">
        <v>19196</v>
      </c>
      <c r="K78" s="16">
        <v>37813</v>
      </c>
      <c r="L78" s="17">
        <v>19196</v>
      </c>
      <c r="X78" s="14">
        <v>12.4</v>
      </c>
      <c r="Y78" s="17">
        <v>86667</v>
      </c>
      <c r="AI78" s="14">
        <v>32.9</v>
      </c>
      <c r="AJ78" s="17">
        <v>86667</v>
      </c>
      <c r="AT78" s="14">
        <v>36.5</v>
      </c>
      <c r="AU78" s="16">
        <v>33891</v>
      </c>
    </row>
    <row r="79" spans="1:47">
      <c r="A79" s="14">
        <v>29.9</v>
      </c>
      <c r="B79" s="14">
        <v>12.3</v>
      </c>
      <c r="C79" s="16">
        <v>46528</v>
      </c>
      <c r="D79" s="17">
        <v>88889</v>
      </c>
      <c r="E79" s="17">
        <v>96591</v>
      </c>
      <c r="F79" s="17">
        <v>21798</v>
      </c>
      <c r="K79" s="16">
        <v>46528</v>
      </c>
      <c r="L79" s="17">
        <v>21798</v>
      </c>
      <c r="X79" s="14">
        <v>12.3</v>
      </c>
      <c r="Y79" s="17">
        <v>88889</v>
      </c>
      <c r="AI79" s="14">
        <v>29.9</v>
      </c>
      <c r="AJ79" s="17">
        <v>88889</v>
      </c>
      <c r="AT79" s="14">
        <v>32.9</v>
      </c>
      <c r="AU79" s="16">
        <v>37813</v>
      </c>
    </row>
    <row r="80" spans="1:47">
      <c r="A80" s="14">
        <v>32.1</v>
      </c>
      <c r="B80" s="14">
        <v>12.3</v>
      </c>
      <c r="C80" s="16">
        <v>30319</v>
      </c>
      <c r="D80" s="17">
        <v>67083</v>
      </c>
      <c r="E80" s="17">
        <v>34367</v>
      </c>
      <c r="F80" s="17">
        <v>13677</v>
      </c>
      <c r="K80" s="16">
        <v>30319</v>
      </c>
      <c r="L80" s="17">
        <v>13677</v>
      </c>
      <c r="X80" s="14">
        <v>12.3</v>
      </c>
      <c r="Y80" s="17">
        <v>67083</v>
      </c>
      <c r="AI80" s="14">
        <v>32.1</v>
      </c>
      <c r="AJ80" s="17">
        <v>67083</v>
      </c>
      <c r="AT80" s="14">
        <v>29.9</v>
      </c>
      <c r="AU80" s="16">
        <v>46528</v>
      </c>
    </row>
    <row r="81" spans="1:47">
      <c r="A81" s="14">
        <v>36.1</v>
      </c>
      <c r="B81" s="14">
        <v>13.3</v>
      </c>
      <c r="C81" s="16">
        <v>36492</v>
      </c>
      <c r="D81" s="17">
        <v>172768</v>
      </c>
      <c r="E81" s="17">
        <v>24999</v>
      </c>
      <c r="F81" s="17">
        <v>20572</v>
      </c>
      <c r="K81" s="16">
        <v>36492</v>
      </c>
      <c r="L81" s="17">
        <v>20572</v>
      </c>
      <c r="X81" s="14">
        <v>13.3</v>
      </c>
      <c r="Y81" s="17">
        <v>172768</v>
      </c>
      <c r="AI81" s="14">
        <v>36.1</v>
      </c>
      <c r="AJ81" s="17">
        <v>172768</v>
      </c>
      <c r="AT81" s="14">
        <v>32.1</v>
      </c>
      <c r="AU81" s="16">
        <v>30319</v>
      </c>
    </row>
    <row r="82" spans="1:47">
      <c r="A82" s="14">
        <v>35.9</v>
      </c>
      <c r="B82" s="14">
        <v>12.4</v>
      </c>
      <c r="C82" s="16">
        <v>51818</v>
      </c>
      <c r="D82" s="17">
        <v>80357</v>
      </c>
      <c r="E82" s="17">
        <v>135185</v>
      </c>
      <c r="F82" s="17">
        <v>26242</v>
      </c>
      <c r="K82" s="16">
        <v>51818</v>
      </c>
      <c r="L82" s="17">
        <v>26242</v>
      </c>
      <c r="X82" s="14">
        <v>12.4</v>
      </c>
      <c r="Y82" s="17">
        <v>80357</v>
      </c>
      <c r="AI82" s="14">
        <v>35.9</v>
      </c>
      <c r="AJ82" s="17">
        <v>80357</v>
      </c>
      <c r="AT82" s="14">
        <v>36.1</v>
      </c>
      <c r="AU82" s="16">
        <v>36492</v>
      </c>
    </row>
    <row r="83" spans="1:47">
      <c r="A83" s="14">
        <v>32.7</v>
      </c>
      <c r="B83" s="14">
        <v>12.2</v>
      </c>
      <c r="C83" s="16">
        <v>35625</v>
      </c>
      <c r="D83" s="17">
        <v>64737</v>
      </c>
      <c r="E83" s="17">
        <v>76321</v>
      </c>
      <c r="F83" s="17">
        <v>17077</v>
      </c>
      <c r="K83" s="16">
        <v>35625</v>
      </c>
      <c r="L83" s="17">
        <v>17077</v>
      </c>
      <c r="X83" s="14">
        <v>12.2</v>
      </c>
      <c r="Y83" s="17">
        <v>64737</v>
      </c>
      <c r="AI83" s="14">
        <v>32.7</v>
      </c>
      <c r="AJ83" s="17">
        <v>64737</v>
      </c>
      <c r="AT83" s="14">
        <v>35.9</v>
      </c>
      <c r="AU83" s="16">
        <v>51818</v>
      </c>
    </row>
    <row r="84" spans="1:47">
      <c r="A84" s="14">
        <v>37.2</v>
      </c>
      <c r="B84" s="14">
        <v>12.6</v>
      </c>
      <c r="C84" s="16">
        <v>36789</v>
      </c>
      <c r="D84" s="17">
        <v>86563</v>
      </c>
      <c r="E84" s="17">
        <v>69764</v>
      </c>
      <c r="F84" s="17">
        <v>20020</v>
      </c>
      <c r="K84" s="16">
        <v>36789</v>
      </c>
      <c r="L84" s="17">
        <v>20020</v>
      </c>
      <c r="X84" s="14">
        <v>12.6</v>
      </c>
      <c r="Y84" s="17">
        <v>86563</v>
      </c>
      <c r="AI84" s="14">
        <v>37.2</v>
      </c>
      <c r="AJ84" s="17">
        <v>86563</v>
      </c>
      <c r="AT84" s="14">
        <v>32.7</v>
      </c>
      <c r="AU84" s="16">
        <v>35625</v>
      </c>
    </row>
    <row r="85" spans="1:47">
      <c r="A85" s="14">
        <v>38.8</v>
      </c>
      <c r="B85" s="14">
        <v>12.3</v>
      </c>
      <c r="C85" s="16">
        <v>42750</v>
      </c>
      <c r="D85" s="17">
        <v>77717</v>
      </c>
      <c r="E85" s="17">
        <v>95192</v>
      </c>
      <c r="F85" s="17">
        <v>25385</v>
      </c>
      <c r="K85" s="16">
        <v>42750</v>
      </c>
      <c r="L85" s="17">
        <v>25385</v>
      </c>
      <c r="X85" s="14">
        <v>12.3</v>
      </c>
      <c r="Y85" s="17">
        <v>77717</v>
      </c>
      <c r="AI85" s="14">
        <v>38.8</v>
      </c>
      <c r="AJ85" s="17">
        <v>77717</v>
      </c>
      <c r="AT85" s="14">
        <v>37.2</v>
      </c>
      <c r="AU85" s="16">
        <v>36789</v>
      </c>
    </row>
    <row r="86" spans="1:47">
      <c r="A86" s="14">
        <v>37.5</v>
      </c>
      <c r="B86" s="14">
        <v>13</v>
      </c>
      <c r="C86" s="16">
        <v>30412</v>
      </c>
      <c r="D86" s="17">
        <v>138911</v>
      </c>
      <c r="E86" s="17">
        <v>24999</v>
      </c>
      <c r="F86" s="17">
        <v>20463</v>
      </c>
      <c r="K86" s="16">
        <v>30412</v>
      </c>
      <c r="L86" s="17">
        <v>20463</v>
      </c>
      <c r="X86" s="14">
        <v>13</v>
      </c>
      <c r="Y86" s="17">
        <v>138911</v>
      </c>
      <c r="AI86" s="14">
        <v>37.5</v>
      </c>
      <c r="AJ86" s="17">
        <v>138911</v>
      </c>
      <c r="AT86" s="14">
        <v>38.8</v>
      </c>
      <c r="AU86" s="16">
        <v>42750</v>
      </c>
    </row>
    <row r="87" spans="1:47">
      <c r="A87" s="14">
        <v>36.4</v>
      </c>
      <c r="B87" s="14">
        <v>12.5</v>
      </c>
      <c r="C87" s="16">
        <v>37083</v>
      </c>
      <c r="D87" s="17">
        <v>70909</v>
      </c>
      <c r="E87" s="17">
        <v>95833</v>
      </c>
      <c r="F87" s="17">
        <v>21670</v>
      </c>
      <c r="K87" s="16">
        <v>37083</v>
      </c>
      <c r="L87" s="17">
        <v>21670</v>
      </c>
      <c r="X87" s="14">
        <v>12.5</v>
      </c>
      <c r="Y87" s="17">
        <v>70909</v>
      </c>
      <c r="AI87" s="14">
        <v>36.4</v>
      </c>
      <c r="AJ87" s="17">
        <v>70909</v>
      </c>
      <c r="AT87" s="14">
        <v>37.5</v>
      </c>
      <c r="AU87" s="16">
        <v>30412</v>
      </c>
    </row>
    <row r="88" spans="1:47">
      <c r="A88" s="14">
        <v>42.4</v>
      </c>
      <c r="B88" s="14">
        <v>12.6</v>
      </c>
      <c r="C88" s="16">
        <v>31563</v>
      </c>
      <c r="D88" s="17">
        <v>81597</v>
      </c>
      <c r="E88" s="17">
        <v>71759</v>
      </c>
      <c r="F88" s="17">
        <v>15961</v>
      </c>
      <c r="K88" s="16">
        <v>31563</v>
      </c>
      <c r="L88" s="17">
        <v>15961</v>
      </c>
      <c r="X88" s="14">
        <v>12.6</v>
      </c>
      <c r="Y88" s="17">
        <v>81597</v>
      </c>
      <c r="AI88" s="14">
        <v>42.4</v>
      </c>
      <c r="AJ88" s="17">
        <v>81597</v>
      </c>
      <c r="AT88" s="14">
        <v>36.4</v>
      </c>
      <c r="AU88" s="16">
        <v>37083</v>
      </c>
    </row>
    <row r="89" spans="1:47">
      <c r="A89" s="14">
        <v>19.5</v>
      </c>
      <c r="B89" s="14">
        <v>16.1</v>
      </c>
      <c r="C89" s="16">
        <v>15395</v>
      </c>
      <c r="D89" s="17">
        <v>67500</v>
      </c>
      <c r="E89" s="17">
        <v>24999</v>
      </c>
      <c r="F89" s="17">
        <v>5956</v>
      </c>
      <c r="K89" s="16">
        <v>15395</v>
      </c>
      <c r="L89" s="17">
        <v>5956</v>
      </c>
      <c r="X89" s="14">
        <v>16.1</v>
      </c>
      <c r="Y89" s="17">
        <v>67500</v>
      </c>
      <c r="AI89" s="14">
        <v>19.5</v>
      </c>
      <c r="AJ89" s="17">
        <v>67500</v>
      </c>
      <c r="AT89" s="14">
        <v>42.4</v>
      </c>
      <c r="AU89" s="16">
        <v>31563</v>
      </c>
    </row>
    <row r="90" spans="1:47">
      <c r="A90" s="14">
        <v>30.5</v>
      </c>
      <c r="B90" s="14">
        <v>12.8</v>
      </c>
      <c r="C90" s="16">
        <v>21433</v>
      </c>
      <c r="D90" s="17">
        <v>83456</v>
      </c>
      <c r="E90" s="17">
        <v>24999</v>
      </c>
      <c r="F90" s="17">
        <v>11380</v>
      </c>
      <c r="K90" s="16">
        <v>21433</v>
      </c>
      <c r="L90" s="17">
        <v>11380</v>
      </c>
      <c r="X90" s="14">
        <v>12.8</v>
      </c>
      <c r="Y90" s="17">
        <v>83456</v>
      </c>
      <c r="AI90" s="14">
        <v>30.5</v>
      </c>
      <c r="AJ90" s="17">
        <v>83456</v>
      </c>
      <c r="AT90" s="14">
        <v>19.5</v>
      </c>
      <c r="AU90" s="16">
        <v>15395</v>
      </c>
    </row>
    <row r="91" spans="1:47">
      <c r="A91" s="14">
        <v>33.2</v>
      </c>
      <c r="B91" s="14">
        <v>12.3</v>
      </c>
      <c r="C91" s="16">
        <v>31250</v>
      </c>
      <c r="D91" s="17">
        <v>91049</v>
      </c>
      <c r="E91" s="17">
        <v>52976</v>
      </c>
      <c r="F91" s="17">
        <v>18959</v>
      </c>
      <c r="K91" s="16">
        <v>31250</v>
      </c>
      <c r="L91" s="17">
        <v>18959</v>
      </c>
      <c r="X91" s="14">
        <v>12.3</v>
      </c>
      <c r="Y91" s="17">
        <v>91049</v>
      </c>
      <c r="AI91" s="14">
        <v>33.2</v>
      </c>
      <c r="AJ91" s="17">
        <v>91049</v>
      </c>
      <c r="AT91" s="14">
        <v>30.5</v>
      </c>
      <c r="AU91" s="16">
        <v>21433</v>
      </c>
    </row>
    <row r="92" spans="1:47">
      <c r="A92" s="14">
        <v>36.7</v>
      </c>
      <c r="B92" s="14">
        <v>12.5</v>
      </c>
      <c r="C92" s="16">
        <v>31344</v>
      </c>
      <c r="D92" s="17">
        <v>77541</v>
      </c>
      <c r="E92" s="17">
        <v>36510</v>
      </c>
      <c r="F92" s="17">
        <v>16100</v>
      </c>
      <c r="K92" s="16">
        <v>31344</v>
      </c>
      <c r="L92" s="17">
        <v>16100</v>
      </c>
      <c r="X92" s="14">
        <v>12.5</v>
      </c>
      <c r="Y92" s="17">
        <v>77541</v>
      </c>
      <c r="AI92" s="14">
        <v>36.7</v>
      </c>
      <c r="AJ92" s="17">
        <v>77541</v>
      </c>
      <c r="AT92" s="14">
        <v>33.2</v>
      </c>
      <c r="AU92" s="16">
        <v>31250</v>
      </c>
    </row>
    <row r="93" spans="1:47">
      <c r="A93" s="14">
        <v>32.4</v>
      </c>
      <c r="B93" s="14">
        <v>12.6</v>
      </c>
      <c r="C93" s="16">
        <v>29733</v>
      </c>
      <c r="D93" s="17">
        <v>60252</v>
      </c>
      <c r="E93" s="17">
        <v>27531</v>
      </c>
      <c r="F93" s="17">
        <v>14620</v>
      </c>
      <c r="K93" s="16">
        <v>29733</v>
      </c>
      <c r="L93" s="17">
        <v>14620</v>
      </c>
      <c r="X93" s="14">
        <v>12.6</v>
      </c>
      <c r="Y93" s="17">
        <v>60252</v>
      </c>
      <c r="AI93" s="14">
        <v>32.4</v>
      </c>
      <c r="AJ93" s="17">
        <v>60252</v>
      </c>
      <c r="AT93" s="14">
        <v>36.7</v>
      </c>
      <c r="AU93" s="16">
        <v>31344</v>
      </c>
    </row>
    <row r="94" spans="1:47">
      <c r="A94" s="14">
        <v>36.5</v>
      </c>
      <c r="B94" s="14">
        <v>12.4</v>
      </c>
      <c r="C94" s="16">
        <v>41607</v>
      </c>
      <c r="D94" s="17">
        <v>76270</v>
      </c>
      <c r="E94" s="17">
        <v>98455</v>
      </c>
      <c r="F94" s="17">
        <v>22340</v>
      </c>
      <c r="K94" s="16">
        <v>41607</v>
      </c>
      <c r="L94" s="17">
        <v>22340</v>
      </c>
      <c r="X94" s="14">
        <v>12.4</v>
      </c>
      <c r="Y94" s="17">
        <v>76270</v>
      </c>
      <c r="AI94" s="14">
        <v>36.5</v>
      </c>
      <c r="AJ94" s="17">
        <v>76270</v>
      </c>
      <c r="AT94" s="14">
        <v>32.4</v>
      </c>
      <c r="AU94" s="16">
        <v>29733</v>
      </c>
    </row>
    <row r="95" spans="1:47">
      <c r="A95" s="14">
        <v>33.9</v>
      </c>
      <c r="B95" s="14">
        <v>12.1</v>
      </c>
      <c r="C95" s="16">
        <v>32813</v>
      </c>
      <c r="D95" s="17">
        <v>40313</v>
      </c>
      <c r="E95" s="17">
        <v>79167</v>
      </c>
      <c r="F95" s="17">
        <v>26405</v>
      </c>
      <c r="K95" s="16">
        <v>32813</v>
      </c>
      <c r="L95" s="17">
        <v>26405</v>
      </c>
      <c r="X95" s="14">
        <v>12.1</v>
      </c>
      <c r="Y95" s="17">
        <v>40313</v>
      </c>
      <c r="AI95" s="14">
        <v>33.9</v>
      </c>
      <c r="AJ95" s="17">
        <v>40313</v>
      </c>
      <c r="AT95" s="14">
        <v>36.5</v>
      </c>
      <c r="AU95" s="16">
        <v>41607</v>
      </c>
    </row>
    <row r="96" spans="1:47">
      <c r="A96" s="14">
        <v>29.6</v>
      </c>
      <c r="B96" s="14">
        <v>12.1</v>
      </c>
      <c r="C96" s="16">
        <v>29375</v>
      </c>
      <c r="D96" s="17">
        <v>52096</v>
      </c>
      <c r="E96" s="17">
        <v>24999</v>
      </c>
      <c r="F96" s="17">
        <v>13693</v>
      </c>
      <c r="K96" s="16">
        <v>29375</v>
      </c>
      <c r="L96" s="17">
        <v>13693</v>
      </c>
      <c r="X96" s="14">
        <v>12.1</v>
      </c>
      <c r="Y96" s="17">
        <v>52096</v>
      </c>
      <c r="AI96" s="14">
        <v>29.6</v>
      </c>
      <c r="AJ96" s="17">
        <v>52096</v>
      </c>
      <c r="AT96" s="14">
        <v>33.9</v>
      </c>
      <c r="AU96" s="16">
        <v>32813</v>
      </c>
    </row>
    <row r="97" spans="1:47">
      <c r="A97" s="14">
        <v>37.5</v>
      </c>
      <c r="B97" s="14">
        <v>11.1</v>
      </c>
      <c r="C97" s="16">
        <v>34896</v>
      </c>
      <c r="D97" s="17">
        <v>65357</v>
      </c>
      <c r="E97" s="17">
        <v>81818</v>
      </c>
      <c r="F97" s="17">
        <v>20586</v>
      </c>
      <c r="K97" s="16">
        <v>34896</v>
      </c>
      <c r="L97" s="17">
        <v>20586</v>
      </c>
      <c r="X97" s="14">
        <v>11.1</v>
      </c>
      <c r="Y97" s="17">
        <v>65357</v>
      </c>
      <c r="AI97" s="14">
        <v>37.5</v>
      </c>
      <c r="AJ97" s="17">
        <v>65357</v>
      </c>
      <c r="AT97" s="14">
        <v>29.6</v>
      </c>
      <c r="AU97" s="16">
        <v>29375</v>
      </c>
    </row>
    <row r="98" spans="1:47">
      <c r="A98" s="14">
        <v>34</v>
      </c>
      <c r="B98" s="14">
        <v>12.6</v>
      </c>
      <c r="C98" s="16">
        <v>20578</v>
      </c>
      <c r="D98" s="17">
        <v>113239</v>
      </c>
      <c r="E98" s="17">
        <v>24999</v>
      </c>
      <c r="F98" s="17">
        <v>14095</v>
      </c>
      <c r="K98" s="16">
        <v>20578</v>
      </c>
      <c r="L98" s="17">
        <v>14095</v>
      </c>
      <c r="X98" s="14">
        <v>12.6</v>
      </c>
      <c r="Y98" s="17">
        <v>113239</v>
      </c>
      <c r="AI98" s="14">
        <v>34</v>
      </c>
      <c r="AJ98" s="17">
        <v>113239</v>
      </c>
      <c r="AT98" s="14">
        <v>37.5</v>
      </c>
      <c r="AU98" s="16">
        <v>34896</v>
      </c>
    </row>
    <row r="99" spans="1:47">
      <c r="A99" s="14">
        <v>28.7</v>
      </c>
      <c r="B99" s="14">
        <v>12.1</v>
      </c>
      <c r="C99" s="16">
        <v>32574</v>
      </c>
      <c r="D99" s="17">
        <v>50244</v>
      </c>
      <c r="E99" s="17">
        <v>49662</v>
      </c>
      <c r="F99" s="17">
        <v>14393</v>
      </c>
      <c r="K99" s="16">
        <v>32574</v>
      </c>
      <c r="L99" s="17">
        <v>14393</v>
      </c>
      <c r="X99" s="14">
        <v>12.1</v>
      </c>
      <c r="Y99" s="17">
        <v>50244</v>
      </c>
      <c r="AI99" s="14">
        <v>28.7</v>
      </c>
      <c r="AJ99" s="17">
        <v>50244</v>
      </c>
      <c r="AT99" s="14">
        <v>34</v>
      </c>
      <c r="AU99" s="16">
        <v>20578</v>
      </c>
    </row>
    <row r="100" spans="1:47">
      <c r="A100" s="14">
        <v>36.1</v>
      </c>
      <c r="B100" s="14">
        <v>12.2</v>
      </c>
      <c r="C100" s="16">
        <v>30589</v>
      </c>
      <c r="D100" s="17">
        <v>69375</v>
      </c>
      <c r="E100" s="17">
        <v>48890</v>
      </c>
      <c r="F100" s="17">
        <v>16352</v>
      </c>
      <c r="K100" s="16">
        <v>30589</v>
      </c>
      <c r="L100" s="17">
        <v>16352</v>
      </c>
      <c r="X100" s="14">
        <v>12.2</v>
      </c>
      <c r="Y100" s="17">
        <v>69375</v>
      </c>
      <c r="AI100" s="14">
        <v>36.1</v>
      </c>
      <c r="AJ100" s="17">
        <v>69375</v>
      </c>
      <c r="AT100" s="14">
        <v>28.7</v>
      </c>
      <c r="AU100" s="16">
        <v>32574</v>
      </c>
    </row>
    <row r="101" spans="1:47">
      <c r="A101" s="14">
        <v>30.6</v>
      </c>
      <c r="B101" s="14">
        <v>12.3</v>
      </c>
      <c r="C101" s="16">
        <v>26565</v>
      </c>
      <c r="D101" s="17">
        <v>64038</v>
      </c>
      <c r="E101" s="17">
        <v>42543</v>
      </c>
      <c r="F101" s="17">
        <v>17410</v>
      </c>
      <c r="K101" s="16">
        <v>26565</v>
      </c>
      <c r="L101" s="17">
        <v>17410</v>
      </c>
      <c r="X101" s="14">
        <v>12.3</v>
      </c>
      <c r="Y101" s="17">
        <v>64038</v>
      </c>
      <c r="AI101" s="14">
        <v>30.6</v>
      </c>
      <c r="AJ101" s="17">
        <v>64038</v>
      </c>
      <c r="AT101" s="14">
        <v>36.1</v>
      </c>
      <c r="AU101" s="16">
        <v>30589</v>
      </c>
    </row>
    <row r="102" spans="1:47">
      <c r="A102" s="14">
        <v>22.8</v>
      </c>
      <c r="B102" s="14">
        <v>12.3</v>
      </c>
      <c r="C102" s="16">
        <v>16590</v>
      </c>
      <c r="D102" s="17">
        <v>67850</v>
      </c>
      <c r="E102" s="17">
        <v>24999</v>
      </c>
      <c r="F102" s="17">
        <v>10436</v>
      </c>
      <c r="K102" s="16">
        <v>16590</v>
      </c>
      <c r="L102" s="17">
        <v>10436</v>
      </c>
      <c r="X102" s="14">
        <v>12.3</v>
      </c>
      <c r="Y102" s="17">
        <v>67850</v>
      </c>
      <c r="AI102" s="14">
        <v>22.8</v>
      </c>
      <c r="AJ102" s="17">
        <v>67850</v>
      </c>
      <c r="AT102" s="14">
        <v>30.6</v>
      </c>
      <c r="AU102" s="16">
        <v>26565</v>
      </c>
    </row>
    <row r="103" spans="1:47">
      <c r="A103" s="14">
        <v>30.3</v>
      </c>
      <c r="B103" s="14">
        <v>12.2</v>
      </c>
      <c r="C103" s="16">
        <v>9354</v>
      </c>
      <c r="D103" s="17">
        <v>91708</v>
      </c>
      <c r="E103" s="17">
        <v>24999</v>
      </c>
      <c r="F103" s="17">
        <v>9904</v>
      </c>
      <c r="K103" s="16">
        <v>9354</v>
      </c>
      <c r="L103" s="17">
        <v>9904</v>
      </c>
      <c r="X103" s="14">
        <v>12.2</v>
      </c>
      <c r="Y103" s="17">
        <v>91708</v>
      </c>
      <c r="AI103" s="14">
        <v>30.3</v>
      </c>
      <c r="AJ103" s="17">
        <v>91708</v>
      </c>
      <c r="AT103" s="14">
        <v>22.8</v>
      </c>
      <c r="AU103" s="16">
        <v>16590</v>
      </c>
    </row>
    <row r="104" spans="1:47">
      <c r="A104" s="14">
        <v>22</v>
      </c>
      <c r="B104" s="14">
        <v>12</v>
      </c>
      <c r="C104" s="16">
        <v>14115</v>
      </c>
      <c r="D104" s="17">
        <v>53923</v>
      </c>
      <c r="E104" s="17">
        <v>24999</v>
      </c>
      <c r="F104" s="17">
        <v>9071</v>
      </c>
      <c r="K104" s="16">
        <v>14115</v>
      </c>
      <c r="L104" s="17">
        <v>9071</v>
      </c>
      <c r="X104" s="14">
        <v>12</v>
      </c>
      <c r="Y104" s="17">
        <v>53923</v>
      </c>
      <c r="AI104" s="14">
        <v>22</v>
      </c>
      <c r="AJ104" s="17">
        <v>53923</v>
      </c>
      <c r="AT104" s="14">
        <v>30.3</v>
      </c>
      <c r="AU104" s="16">
        <v>9354</v>
      </c>
    </row>
    <row r="105" spans="1:47">
      <c r="A105" s="14">
        <v>30.8</v>
      </c>
      <c r="B105" s="14">
        <v>11.9</v>
      </c>
      <c r="C105" s="16">
        <v>17992</v>
      </c>
      <c r="D105" s="17">
        <v>46885</v>
      </c>
      <c r="E105" s="17">
        <v>24999</v>
      </c>
      <c r="F105" s="17">
        <v>10679</v>
      </c>
      <c r="K105" s="16">
        <v>17992</v>
      </c>
      <c r="L105" s="17">
        <v>10679</v>
      </c>
      <c r="X105" s="14">
        <v>11.9</v>
      </c>
      <c r="Y105" s="17">
        <v>46885</v>
      </c>
      <c r="AI105" s="14">
        <v>30.8</v>
      </c>
      <c r="AJ105" s="17">
        <v>46885</v>
      </c>
      <c r="AT105" s="14">
        <v>22</v>
      </c>
      <c r="AU105" s="16">
        <v>14115</v>
      </c>
    </row>
    <row r="106" spans="1:47">
      <c r="A106" s="14">
        <v>35.1</v>
      </c>
      <c r="B106" s="14">
        <v>11</v>
      </c>
      <c r="C106" s="16">
        <v>7741</v>
      </c>
      <c r="D106" s="17">
        <v>99375</v>
      </c>
      <c r="E106" s="17">
        <v>24999</v>
      </c>
      <c r="F106" s="17">
        <v>6207</v>
      </c>
      <c r="K106" s="16">
        <v>7741</v>
      </c>
      <c r="L106" s="17">
        <v>6207</v>
      </c>
      <c r="X106" s="14">
        <v>11</v>
      </c>
      <c r="Y106" s="17">
        <v>99375</v>
      </c>
      <c r="AI106" s="14">
        <v>35.1</v>
      </c>
      <c r="AJ106" s="17">
        <v>99375</v>
      </c>
      <c r="AT106" s="14">
        <v>30.8</v>
      </c>
      <c r="AU106" s="16">
        <v>17992</v>
      </c>
    </row>
    <row r="107" spans="46:47">
      <c r="AT107" s="14">
        <v>35.1</v>
      </c>
      <c r="AU107" s="16">
        <v>7741</v>
      </c>
    </row>
    <row r="111" s="3" customFormat="1" spans="1:256">
      <c r="A111" s="21"/>
      <c r="B111" s="21"/>
      <c r="C111" s="22"/>
      <c r="D111" s="21"/>
      <c r="E111" s="21"/>
      <c r="F111" s="21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  <c r="IR111" s="23"/>
      <c r="IS111" s="23"/>
      <c r="IT111" s="23"/>
      <c r="IU111" s="23"/>
      <c r="IV111" s="23"/>
    </row>
    <row r="114" ht="15.6" spans="1:6">
      <c r="A114" s="9" t="s">
        <v>3</v>
      </c>
      <c r="B114" s="9" t="s">
        <v>4</v>
      </c>
      <c r="C114" s="10" t="s">
        <v>3</v>
      </c>
      <c r="D114" s="9" t="s">
        <v>3</v>
      </c>
      <c r="E114" s="9" t="s">
        <v>5</v>
      </c>
      <c r="F114" s="9" t="s">
        <v>6</v>
      </c>
    </row>
    <row r="115" ht="16.35" spans="1:19">
      <c r="A115" s="12" t="s">
        <v>7</v>
      </c>
      <c r="B115" s="12" t="s">
        <v>8</v>
      </c>
      <c r="C115" s="13" t="s">
        <v>9</v>
      </c>
      <c r="D115" s="12" t="s">
        <v>10</v>
      </c>
      <c r="E115" s="12" t="s">
        <v>11</v>
      </c>
      <c r="F115" s="12" t="s">
        <v>12</v>
      </c>
      <c r="R115" s="9" t="s">
        <v>5</v>
      </c>
      <c r="S115" s="10" t="s">
        <v>3</v>
      </c>
    </row>
    <row r="116" ht="17.1" spans="1:48">
      <c r="A116" s="14">
        <v>35.9</v>
      </c>
      <c r="B116" s="15">
        <v>14.8</v>
      </c>
      <c r="C116" s="16">
        <v>91033</v>
      </c>
      <c r="D116" s="17">
        <v>183104</v>
      </c>
      <c r="E116" s="17">
        <v>220741</v>
      </c>
      <c r="F116" s="17">
        <v>38517</v>
      </c>
      <c r="I116" s="6" t="s">
        <v>13</v>
      </c>
      <c r="R116" s="12" t="s">
        <v>11</v>
      </c>
      <c r="S116" s="13" t="s">
        <v>9</v>
      </c>
      <c r="AF116" s="10" t="s">
        <v>3</v>
      </c>
      <c r="AG116" s="9" t="s">
        <v>6</v>
      </c>
      <c r="AU116" s="10" t="s">
        <v>3</v>
      </c>
      <c r="AV116" s="9" t="s">
        <v>6</v>
      </c>
    </row>
    <row r="117" ht="17.1" spans="1:48">
      <c r="A117" s="18">
        <v>37.7</v>
      </c>
      <c r="B117" s="18">
        <v>13.8</v>
      </c>
      <c r="C117" s="16">
        <v>86748</v>
      </c>
      <c r="D117" s="17">
        <v>163843</v>
      </c>
      <c r="E117" s="17">
        <v>223152</v>
      </c>
      <c r="F117" s="17">
        <v>40618</v>
      </c>
      <c r="I117" s="24">
        <f>CORREL(A116:A217,F116:F217)</f>
        <v>0.565466834290414</v>
      </c>
      <c r="R117" s="17">
        <v>220741</v>
      </c>
      <c r="S117" s="16">
        <v>91033</v>
      </c>
      <c r="AF117" s="13" t="s">
        <v>9</v>
      </c>
      <c r="AG117" s="12" t="s">
        <v>12</v>
      </c>
      <c r="AU117" s="13" t="s">
        <v>9</v>
      </c>
      <c r="AV117" s="12" t="s">
        <v>12</v>
      </c>
    </row>
    <row r="118" ht="15.75" spans="1:48">
      <c r="A118" s="18">
        <v>36.8</v>
      </c>
      <c r="B118" s="18">
        <v>13.8</v>
      </c>
      <c r="C118" s="16">
        <v>72245</v>
      </c>
      <c r="D118" s="17">
        <v>142732</v>
      </c>
      <c r="E118" s="17">
        <v>176926</v>
      </c>
      <c r="F118" s="17">
        <v>35206</v>
      </c>
      <c r="R118" s="17">
        <v>223152</v>
      </c>
      <c r="S118" s="16">
        <v>86748</v>
      </c>
      <c r="AF118" s="16">
        <v>91033</v>
      </c>
      <c r="AG118" s="17">
        <v>38517</v>
      </c>
      <c r="AU118" s="16">
        <v>91033</v>
      </c>
      <c r="AV118" s="17">
        <v>38517</v>
      </c>
    </row>
    <row r="119" spans="1:48">
      <c r="A119" s="18">
        <v>35.3</v>
      </c>
      <c r="B119" s="18">
        <v>13.2</v>
      </c>
      <c r="C119" s="16">
        <v>70639</v>
      </c>
      <c r="D119" s="17">
        <v>145024</v>
      </c>
      <c r="E119" s="17">
        <v>166260</v>
      </c>
      <c r="F119" s="17">
        <v>33434</v>
      </c>
      <c r="R119" s="17">
        <v>176926</v>
      </c>
      <c r="S119" s="16">
        <v>72245</v>
      </c>
      <c r="AF119" s="16">
        <v>86748</v>
      </c>
      <c r="AG119" s="17">
        <v>40618</v>
      </c>
      <c r="AU119" s="16">
        <v>86748</v>
      </c>
      <c r="AV119" s="17">
        <v>40618</v>
      </c>
    </row>
    <row r="120" spans="1:48">
      <c r="A120" s="18">
        <v>35.3</v>
      </c>
      <c r="B120" s="18">
        <v>13.2</v>
      </c>
      <c r="C120" s="16">
        <v>64879</v>
      </c>
      <c r="D120" s="17">
        <v>135951</v>
      </c>
      <c r="E120" s="17">
        <v>148868</v>
      </c>
      <c r="F120" s="17">
        <v>28162</v>
      </c>
      <c r="R120" s="17">
        <v>166260</v>
      </c>
      <c r="S120" s="16">
        <v>70639</v>
      </c>
      <c r="AF120" s="16">
        <v>72245</v>
      </c>
      <c r="AG120" s="17">
        <v>35206</v>
      </c>
      <c r="AU120" s="16">
        <v>72245</v>
      </c>
      <c r="AV120" s="17">
        <v>35206</v>
      </c>
    </row>
    <row r="121" spans="1:48">
      <c r="A121" s="18">
        <v>34.8</v>
      </c>
      <c r="B121" s="18">
        <v>13.7</v>
      </c>
      <c r="C121" s="16">
        <v>75591</v>
      </c>
      <c r="D121" s="17">
        <v>155334</v>
      </c>
      <c r="E121" s="17">
        <v>188310</v>
      </c>
      <c r="F121" s="17">
        <v>36708</v>
      </c>
      <c r="R121" s="17">
        <v>148868</v>
      </c>
      <c r="S121" s="16">
        <v>64879</v>
      </c>
      <c r="AF121" s="16">
        <v>70639</v>
      </c>
      <c r="AG121" s="17">
        <v>33434</v>
      </c>
      <c r="AU121" s="16">
        <v>70639</v>
      </c>
      <c r="AV121" s="17">
        <v>33434</v>
      </c>
    </row>
    <row r="122" spans="1:48">
      <c r="A122" s="18">
        <v>39.3</v>
      </c>
      <c r="B122" s="18">
        <v>14.4</v>
      </c>
      <c r="C122" s="16">
        <v>80615</v>
      </c>
      <c r="D122" s="17">
        <v>181265</v>
      </c>
      <c r="E122" s="17">
        <v>201743</v>
      </c>
      <c r="F122" s="17">
        <v>38766</v>
      </c>
      <c r="R122" s="17">
        <v>188310</v>
      </c>
      <c r="S122" s="16">
        <v>75591</v>
      </c>
      <c r="AF122" s="16">
        <v>64879</v>
      </c>
      <c r="AG122" s="17">
        <v>28162</v>
      </c>
      <c r="AU122" s="16">
        <v>64879</v>
      </c>
      <c r="AV122" s="17">
        <v>28162</v>
      </c>
    </row>
    <row r="123" spans="1:48">
      <c r="A123" s="18">
        <v>36.6</v>
      </c>
      <c r="B123" s="18">
        <v>13.9</v>
      </c>
      <c r="C123" s="16">
        <v>76507</v>
      </c>
      <c r="D123" s="17">
        <v>149880</v>
      </c>
      <c r="E123" s="17">
        <v>189727</v>
      </c>
      <c r="F123" s="17">
        <v>34811</v>
      </c>
      <c r="R123" s="17">
        <v>201743</v>
      </c>
      <c r="S123" s="16">
        <v>80615</v>
      </c>
      <c r="AF123" s="16">
        <v>75591</v>
      </c>
      <c r="AG123" s="17">
        <v>36708</v>
      </c>
      <c r="AU123" s="16">
        <v>75591</v>
      </c>
      <c r="AV123" s="17">
        <v>36708</v>
      </c>
    </row>
    <row r="124" spans="1:48">
      <c r="A124" s="18">
        <v>35.7</v>
      </c>
      <c r="B124" s="18">
        <v>16.1</v>
      </c>
      <c r="C124" s="16">
        <v>107935</v>
      </c>
      <c r="D124" s="17">
        <v>276139</v>
      </c>
      <c r="E124" s="17">
        <v>211085</v>
      </c>
      <c r="F124" s="17">
        <v>41032</v>
      </c>
      <c r="R124" s="17">
        <v>189727</v>
      </c>
      <c r="S124" s="16">
        <v>76507</v>
      </c>
      <c r="AF124" s="16">
        <v>80615</v>
      </c>
      <c r="AG124" s="17">
        <v>38766</v>
      </c>
      <c r="AU124" s="16">
        <v>80615</v>
      </c>
      <c r="AV124" s="17">
        <v>38766</v>
      </c>
    </row>
    <row r="125" spans="1:48">
      <c r="A125" s="18">
        <v>40.5</v>
      </c>
      <c r="B125" s="18">
        <v>15.1</v>
      </c>
      <c r="C125" s="16">
        <v>82557</v>
      </c>
      <c r="D125" s="17">
        <v>182088</v>
      </c>
      <c r="E125" s="17">
        <v>220782</v>
      </c>
      <c r="F125" s="17">
        <v>41742</v>
      </c>
      <c r="R125" s="17">
        <v>211085</v>
      </c>
      <c r="S125" s="16">
        <v>107935</v>
      </c>
      <c r="AF125" s="16">
        <v>76507</v>
      </c>
      <c r="AG125" s="17">
        <v>34811</v>
      </c>
      <c r="AU125" s="16">
        <v>76507</v>
      </c>
      <c r="AV125" s="17">
        <v>34811</v>
      </c>
    </row>
    <row r="126" spans="1:48">
      <c r="A126" s="18">
        <v>37.9</v>
      </c>
      <c r="B126" s="18">
        <v>14.2</v>
      </c>
      <c r="C126" s="16">
        <v>58294</v>
      </c>
      <c r="D126" s="17">
        <v>123500</v>
      </c>
      <c r="E126" s="17">
        <v>132432</v>
      </c>
      <c r="F126" s="17">
        <v>29950</v>
      </c>
      <c r="R126" s="17">
        <v>220782</v>
      </c>
      <c r="S126" s="16">
        <v>82557</v>
      </c>
      <c r="AF126" s="16">
        <v>107935</v>
      </c>
      <c r="AG126" s="17">
        <v>41032</v>
      </c>
      <c r="AU126" s="16">
        <v>107935</v>
      </c>
      <c r="AV126" s="17">
        <v>41032</v>
      </c>
    </row>
    <row r="127" spans="1:48">
      <c r="A127" s="18">
        <v>43.1</v>
      </c>
      <c r="B127" s="18">
        <v>15.8</v>
      </c>
      <c r="C127" s="16">
        <v>88041</v>
      </c>
      <c r="D127" s="17">
        <v>194369</v>
      </c>
      <c r="E127" s="17">
        <v>267556</v>
      </c>
      <c r="F127" s="17">
        <v>51107</v>
      </c>
      <c r="R127" s="17">
        <v>132432</v>
      </c>
      <c r="S127" s="16">
        <v>58294</v>
      </c>
      <c r="AF127" s="16">
        <v>82557</v>
      </c>
      <c r="AG127" s="17">
        <v>41742</v>
      </c>
      <c r="AU127" s="16">
        <v>82557</v>
      </c>
      <c r="AV127" s="17">
        <v>41742</v>
      </c>
    </row>
    <row r="128" spans="1:48">
      <c r="A128" s="18">
        <v>37.7</v>
      </c>
      <c r="B128" s="18">
        <v>12.9</v>
      </c>
      <c r="C128" s="16">
        <v>64597</v>
      </c>
      <c r="D128" s="17">
        <v>119305</v>
      </c>
      <c r="E128" s="17">
        <v>186156</v>
      </c>
      <c r="F128" s="17">
        <v>34936</v>
      </c>
      <c r="R128" s="17">
        <v>267556</v>
      </c>
      <c r="S128" s="16">
        <v>88041</v>
      </c>
      <c r="AF128" s="16">
        <v>58294</v>
      </c>
      <c r="AG128" s="17">
        <v>29950</v>
      </c>
      <c r="AU128" s="16">
        <v>58294</v>
      </c>
      <c r="AV128" s="17">
        <v>29950</v>
      </c>
    </row>
    <row r="129" spans="1:48">
      <c r="A129" s="18">
        <v>36</v>
      </c>
      <c r="B129" s="18">
        <v>13.1</v>
      </c>
      <c r="C129" s="16">
        <v>64894</v>
      </c>
      <c r="D129" s="17">
        <v>141011</v>
      </c>
      <c r="E129" s="17">
        <v>160017</v>
      </c>
      <c r="F129" s="17">
        <v>32387</v>
      </c>
      <c r="R129" s="17">
        <v>186156</v>
      </c>
      <c r="S129" s="16">
        <v>64597</v>
      </c>
      <c r="AF129" s="16">
        <v>88041</v>
      </c>
      <c r="AG129" s="17">
        <v>51107</v>
      </c>
      <c r="AU129" s="16">
        <v>88041</v>
      </c>
      <c r="AV129" s="17">
        <v>51107</v>
      </c>
    </row>
    <row r="130" spans="1:48">
      <c r="A130" s="18">
        <v>40.4</v>
      </c>
      <c r="B130" s="18">
        <v>16.1</v>
      </c>
      <c r="C130" s="16">
        <v>61091</v>
      </c>
      <c r="D130" s="17">
        <v>194928</v>
      </c>
      <c r="E130" s="17">
        <v>113559</v>
      </c>
      <c r="F130" s="17">
        <v>32150</v>
      </c>
      <c r="R130" s="17">
        <v>160017</v>
      </c>
      <c r="S130" s="16">
        <v>64894</v>
      </c>
      <c r="AF130" s="16">
        <v>64597</v>
      </c>
      <c r="AG130" s="17">
        <v>34936</v>
      </c>
      <c r="AU130" s="16">
        <v>64597</v>
      </c>
      <c r="AV130" s="17">
        <v>34936</v>
      </c>
    </row>
    <row r="131" spans="1:48">
      <c r="A131" s="18">
        <v>33.8</v>
      </c>
      <c r="B131" s="18">
        <v>13.6</v>
      </c>
      <c r="C131" s="16">
        <v>76771</v>
      </c>
      <c r="D131" s="17">
        <v>159531</v>
      </c>
      <c r="E131" s="17">
        <v>197264</v>
      </c>
      <c r="F131" s="17">
        <v>37996</v>
      </c>
      <c r="R131" s="17">
        <v>113559</v>
      </c>
      <c r="S131" s="16">
        <v>61091</v>
      </c>
      <c r="AF131" s="16">
        <v>64894</v>
      </c>
      <c r="AG131" s="17">
        <v>32387</v>
      </c>
      <c r="AU131" s="16">
        <v>64894</v>
      </c>
      <c r="AV131" s="17">
        <v>32387</v>
      </c>
    </row>
    <row r="132" spans="1:48">
      <c r="A132" s="18">
        <v>36.4</v>
      </c>
      <c r="B132" s="18">
        <v>13.5</v>
      </c>
      <c r="C132" s="16">
        <v>55609</v>
      </c>
      <c r="D132" s="17">
        <v>123085</v>
      </c>
      <c r="E132" s="17">
        <v>105582</v>
      </c>
      <c r="F132" s="17">
        <v>24672</v>
      </c>
      <c r="R132" s="17">
        <v>197264</v>
      </c>
      <c r="S132" s="16">
        <v>76771</v>
      </c>
      <c r="AF132" s="16">
        <v>61091</v>
      </c>
      <c r="AG132" s="17">
        <v>32150</v>
      </c>
      <c r="AU132" s="16">
        <v>61091</v>
      </c>
      <c r="AV132" s="17">
        <v>32150</v>
      </c>
    </row>
    <row r="133" spans="1:48">
      <c r="A133" s="18">
        <v>37.7</v>
      </c>
      <c r="B133" s="18">
        <v>12.8</v>
      </c>
      <c r="C133" s="16">
        <v>74091</v>
      </c>
      <c r="D133" s="17">
        <v>143750</v>
      </c>
      <c r="E133" s="17">
        <v>217869</v>
      </c>
      <c r="F133" s="17">
        <v>37603</v>
      </c>
      <c r="R133" s="17">
        <v>105582</v>
      </c>
      <c r="S133" s="16">
        <v>55609</v>
      </c>
      <c r="AF133" s="16">
        <v>76771</v>
      </c>
      <c r="AG133" s="17">
        <v>37996</v>
      </c>
      <c r="AU133" s="16">
        <v>76771</v>
      </c>
      <c r="AV133" s="17">
        <v>37996</v>
      </c>
    </row>
    <row r="134" spans="1:48">
      <c r="A134" s="18">
        <v>36.2</v>
      </c>
      <c r="B134" s="18">
        <v>12.9</v>
      </c>
      <c r="C134" s="16">
        <v>53713</v>
      </c>
      <c r="D134" s="17">
        <v>112649</v>
      </c>
      <c r="E134" s="17">
        <v>117441</v>
      </c>
      <c r="F134" s="17">
        <v>26785</v>
      </c>
      <c r="R134" s="17">
        <v>217869</v>
      </c>
      <c r="S134" s="16">
        <v>74091</v>
      </c>
      <c r="V134" s="25">
        <f>0.3063*220741+15414</f>
        <v>83026.9683</v>
      </c>
      <c r="AF134" s="16">
        <v>55609</v>
      </c>
      <c r="AG134" s="17">
        <v>24672</v>
      </c>
      <c r="AK134" s="25">
        <f>0.4275*91033+4020</f>
        <v>42936.6075</v>
      </c>
      <c r="AU134" s="16">
        <v>55609</v>
      </c>
      <c r="AV134" s="17">
        <v>24672</v>
      </c>
    </row>
    <row r="135" spans="1:48">
      <c r="A135" s="18">
        <v>39.1</v>
      </c>
      <c r="B135" s="18">
        <v>12.7</v>
      </c>
      <c r="C135" s="16">
        <v>60262</v>
      </c>
      <c r="D135" s="17">
        <v>126928</v>
      </c>
      <c r="E135" s="17">
        <v>161322</v>
      </c>
      <c r="F135" s="17">
        <v>32576</v>
      </c>
      <c r="R135" s="17">
        <v>117441</v>
      </c>
      <c r="S135" s="16">
        <v>53713</v>
      </c>
      <c r="AF135" s="16">
        <v>74091</v>
      </c>
      <c r="AG135" s="17">
        <v>37603</v>
      </c>
      <c r="AU135" s="16">
        <v>74091</v>
      </c>
      <c r="AV135" s="17">
        <v>37603</v>
      </c>
    </row>
    <row r="136" spans="1:48">
      <c r="A136" s="18">
        <v>39.4</v>
      </c>
      <c r="B136" s="18">
        <v>16.1</v>
      </c>
      <c r="C136" s="16">
        <v>111548</v>
      </c>
      <c r="D136" s="17">
        <v>230893</v>
      </c>
      <c r="E136" s="17">
        <v>331009</v>
      </c>
      <c r="F136" s="17">
        <v>56569</v>
      </c>
      <c r="R136" s="17">
        <v>161322</v>
      </c>
      <c r="S136" s="16">
        <v>60262</v>
      </c>
      <c r="V136" s="25">
        <f>0.3063*200000+15414</f>
        <v>76674</v>
      </c>
      <c r="AF136" s="16">
        <v>53713</v>
      </c>
      <c r="AG136" s="17">
        <v>26785</v>
      </c>
      <c r="AU136" s="16">
        <v>53713</v>
      </c>
      <c r="AV136" s="17">
        <v>26785</v>
      </c>
    </row>
    <row r="137" spans="1:48">
      <c r="A137" s="18">
        <v>36.1</v>
      </c>
      <c r="B137" s="18">
        <v>12.8</v>
      </c>
      <c r="C137" s="16">
        <v>48600</v>
      </c>
      <c r="D137" s="17">
        <v>105737</v>
      </c>
      <c r="E137" s="17">
        <v>106671</v>
      </c>
      <c r="F137" s="17">
        <v>26144</v>
      </c>
      <c r="J137" s="6">
        <f>0.0448*35.9+11.393</f>
        <v>13.00132</v>
      </c>
      <c r="R137" s="17">
        <v>331009</v>
      </c>
      <c r="S137" s="16">
        <v>111548</v>
      </c>
      <c r="AF137" s="16">
        <v>60262</v>
      </c>
      <c r="AG137" s="17">
        <v>32576</v>
      </c>
      <c r="AU137" s="16">
        <v>60262</v>
      </c>
      <c r="AV137" s="17">
        <v>32576</v>
      </c>
    </row>
    <row r="138" spans="1:48">
      <c r="A138" s="18">
        <v>35.3</v>
      </c>
      <c r="B138" s="18">
        <v>12.7</v>
      </c>
      <c r="C138" s="16">
        <v>51419</v>
      </c>
      <c r="D138" s="17">
        <v>104149</v>
      </c>
      <c r="E138" s="17">
        <v>111168</v>
      </c>
      <c r="F138" s="17">
        <v>24558</v>
      </c>
      <c r="R138" s="17">
        <v>106671</v>
      </c>
      <c r="S138" s="16">
        <v>48600</v>
      </c>
      <c r="AF138" s="16">
        <v>111548</v>
      </c>
      <c r="AG138" s="17">
        <v>56569</v>
      </c>
      <c r="AK138" s="25">
        <f>0.4275*70000+4020</f>
        <v>33945</v>
      </c>
      <c r="AU138" s="16">
        <v>111548</v>
      </c>
      <c r="AV138" s="17">
        <v>56569</v>
      </c>
    </row>
    <row r="139" spans="1:48">
      <c r="A139" s="18">
        <v>37.5</v>
      </c>
      <c r="B139" s="18">
        <v>12.8</v>
      </c>
      <c r="C139" s="16">
        <v>51182</v>
      </c>
      <c r="D139" s="17">
        <v>106898</v>
      </c>
      <c r="E139" s="17">
        <v>88370</v>
      </c>
      <c r="F139" s="17">
        <v>23584</v>
      </c>
      <c r="R139" s="17">
        <v>111168</v>
      </c>
      <c r="S139" s="16">
        <v>51419</v>
      </c>
      <c r="AF139" s="16">
        <v>48600</v>
      </c>
      <c r="AG139" s="17">
        <v>26144</v>
      </c>
      <c r="AK139" s="25">
        <f>0.4275*80000+4020</f>
        <v>38220</v>
      </c>
      <c r="AM139" s="25">
        <f>AVERAGE(AK138:AK142)</f>
        <v>32705.25</v>
      </c>
      <c r="AU139" s="16">
        <v>48600</v>
      </c>
      <c r="AV139" s="17">
        <v>26144</v>
      </c>
    </row>
    <row r="140" spans="1:48">
      <c r="A140" s="18">
        <v>34.4</v>
      </c>
      <c r="B140" s="18">
        <v>12.8</v>
      </c>
      <c r="C140" s="16">
        <v>60753</v>
      </c>
      <c r="D140" s="17">
        <v>95869</v>
      </c>
      <c r="E140" s="17">
        <v>143115</v>
      </c>
      <c r="F140" s="17">
        <v>26773</v>
      </c>
      <c r="R140" s="17">
        <v>88370</v>
      </c>
      <c r="S140" s="16">
        <v>51182</v>
      </c>
      <c r="AF140" s="16">
        <v>51419</v>
      </c>
      <c r="AG140" s="17">
        <v>24558</v>
      </c>
      <c r="AK140" s="25">
        <f>0.4275*85000+4020</f>
        <v>40357.5</v>
      </c>
      <c r="AU140" s="16">
        <v>51419</v>
      </c>
      <c r="AV140" s="17">
        <v>24558</v>
      </c>
    </row>
    <row r="141" spans="1:48">
      <c r="A141" s="18">
        <v>33.7</v>
      </c>
      <c r="B141" s="18">
        <v>13.8</v>
      </c>
      <c r="C141" s="16">
        <v>64601</v>
      </c>
      <c r="D141" s="17">
        <v>103737</v>
      </c>
      <c r="E141" s="17">
        <v>134223</v>
      </c>
      <c r="F141" s="17">
        <v>27877</v>
      </c>
      <c r="R141" s="17">
        <v>143115</v>
      </c>
      <c r="S141" s="16">
        <v>60753</v>
      </c>
      <c r="AF141" s="16">
        <v>51182</v>
      </c>
      <c r="AG141" s="17">
        <v>23584</v>
      </c>
      <c r="AK141" s="25">
        <f>0.4275*90000+4020</f>
        <v>42495</v>
      </c>
      <c r="AU141" s="16">
        <v>51182</v>
      </c>
      <c r="AV141" s="17">
        <v>23584</v>
      </c>
    </row>
    <row r="142" spans="1:48">
      <c r="A142" s="18">
        <v>40.4</v>
      </c>
      <c r="B142" s="18">
        <v>13.2</v>
      </c>
      <c r="C142" s="16">
        <v>62164</v>
      </c>
      <c r="D142" s="17">
        <v>114257</v>
      </c>
      <c r="E142" s="17">
        <v>144038</v>
      </c>
      <c r="F142" s="17">
        <v>28507</v>
      </c>
      <c r="R142" s="17">
        <v>134223</v>
      </c>
      <c r="S142" s="16">
        <v>64601</v>
      </c>
      <c r="AF142" s="16">
        <v>60753</v>
      </c>
      <c r="AG142" s="17">
        <v>26773</v>
      </c>
      <c r="AK142" s="25">
        <f>0.4275*10500+4020</f>
        <v>8508.75</v>
      </c>
      <c r="AU142" s="16">
        <v>60753</v>
      </c>
      <c r="AV142" s="17">
        <v>26773</v>
      </c>
    </row>
    <row r="143" spans="1:48">
      <c r="A143" s="18">
        <v>38.9</v>
      </c>
      <c r="B143" s="18">
        <v>12.7</v>
      </c>
      <c r="C143" s="16">
        <v>46607</v>
      </c>
      <c r="D143" s="17">
        <v>94576</v>
      </c>
      <c r="E143" s="17">
        <v>114799</v>
      </c>
      <c r="F143" s="17">
        <v>27096</v>
      </c>
      <c r="R143" s="17">
        <v>144038</v>
      </c>
      <c r="S143" s="16">
        <v>62164</v>
      </c>
      <c r="AF143" s="16">
        <v>64601</v>
      </c>
      <c r="AG143" s="17">
        <v>27877</v>
      </c>
      <c r="AU143" s="16">
        <v>64601</v>
      </c>
      <c r="AV143" s="17">
        <v>27877</v>
      </c>
    </row>
    <row r="144" spans="1:48">
      <c r="A144" s="18">
        <v>34.3</v>
      </c>
      <c r="B144" s="18">
        <v>12.7</v>
      </c>
      <c r="C144" s="16">
        <v>61446</v>
      </c>
      <c r="D144" s="17">
        <v>122619</v>
      </c>
      <c r="E144" s="17">
        <v>161538</v>
      </c>
      <c r="F144" s="17">
        <v>28018</v>
      </c>
      <c r="R144" s="17">
        <v>114799</v>
      </c>
      <c r="S144" s="16">
        <v>46607</v>
      </c>
      <c r="AF144" s="16">
        <v>62164</v>
      </c>
      <c r="AG144" s="17">
        <v>28507</v>
      </c>
      <c r="AU144" s="16">
        <v>62164</v>
      </c>
      <c r="AV144" s="17">
        <v>28507</v>
      </c>
    </row>
    <row r="145" spans="1:48">
      <c r="A145" s="18">
        <v>38.7</v>
      </c>
      <c r="B145" s="18">
        <v>12.8</v>
      </c>
      <c r="C145" s="16">
        <v>62024</v>
      </c>
      <c r="D145" s="17">
        <v>134430</v>
      </c>
      <c r="E145" s="17">
        <v>149351</v>
      </c>
      <c r="F145" s="17">
        <v>31283</v>
      </c>
      <c r="R145" s="17">
        <v>161538</v>
      </c>
      <c r="S145" s="16">
        <v>61446</v>
      </c>
      <c r="AF145" s="16">
        <v>46607</v>
      </c>
      <c r="AG145" s="17">
        <v>27096</v>
      </c>
      <c r="AU145" s="16">
        <v>46607</v>
      </c>
      <c r="AV145" s="17">
        <v>27096</v>
      </c>
    </row>
    <row r="146" spans="1:48">
      <c r="A146" s="18">
        <v>33.4</v>
      </c>
      <c r="B146" s="18">
        <v>12.6</v>
      </c>
      <c r="C146" s="16">
        <v>54986</v>
      </c>
      <c r="D146" s="17">
        <v>105647</v>
      </c>
      <c r="E146" s="17">
        <v>126929</v>
      </c>
      <c r="F146" s="17">
        <v>24671</v>
      </c>
      <c r="R146" s="17">
        <v>149351</v>
      </c>
      <c r="S146" s="16">
        <v>62024</v>
      </c>
      <c r="AF146" s="16">
        <v>61446</v>
      </c>
      <c r="AG146" s="17">
        <v>28018</v>
      </c>
      <c r="AU146" s="16">
        <v>61446</v>
      </c>
      <c r="AV146" s="17">
        <v>28018</v>
      </c>
    </row>
    <row r="147" spans="1:48">
      <c r="A147" s="18">
        <v>35</v>
      </c>
      <c r="B147" s="18">
        <v>12.7</v>
      </c>
      <c r="C147" s="16">
        <v>48182</v>
      </c>
      <c r="D147" s="17">
        <v>114436</v>
      </c>
      <c r="E147" s="17">
        <v>102732</v>
      </c>
      <c r="F147" s="17">
        <v>25280</v>
      </c>
      <c r="R147" s="17">
        <v>126929</v>
      </c>
      <c r="S147" s="16">
        <v>54986</v>
      </c>
      <c r="AF147" s="16">
        <v>62024</v>
      </c>
      <c r="AG147" s="17">
        <v>31283</v>
      </c>
      <c r="AU147" s="16">
        <v>62024</v>
      </c>
      <c r="AV147" s="17">
        <v>31283</v>
      </c>
    </row>
    <row r="148" spans="1:48">
      <c r="A148" s="18">
        <v>38.1</v>
      </c>
      <c r="B148" s="18">
        <v>12.7</v>
      </c>
      <c r="C148" s="16">
        <v>47388</v>
      </c>
      <c r="D148" s="17">
        <v>92820</v>
      </c>
      <c r="E148" s="17">
        <v>118016</v>
      </c>
      <c r="F148" s="17">
        <v>24890</v>
      </c>
      <c r="R148" s="17">
        <v>102732</v>
      </c>
      <c r="S148" s="16">
        <v>48182</v>
      </c>
      <c r="AF148" s="16">
        <v>54986</v>
      </c>
      <c r="AG148" s="17">
        <v>24671</v>
      </c>
      <c r="AU148" s="16">
        <v>54986</v>
      </c>
      <c r="AV148" s="17">
        <v>24671</v>
      </c>
    </row>
    <row r="149" spans="1:48">
      <c r="A149" s="18">
        <v>34.9</v>
      </c>
      <c r="B149" s="18">
        <v>12.5</v>
      </c>
      <c r="C149" s="16">
        <v>55273</v>
      </c>
      <c r="D149" s="17">
        <v>102468</v>
      </c>
      <c r="E149" s="17">
        <v>126959</v>
      </c>
      <c r="F149" s="17">
        <v>26114</v>
      </c>
      <c r="R149" s="17">
        <v>118016</v>
      </c>
      <c r="S149" s="16">
        <v>47388</v>
      </c>
      <c r="AF149" s="16">
        <v>48182</v>
      </c>
      <c r="AG149" s="17">
        <v>25280</v>
      </c>
      <c r="AU149" s="16">
        <v>48182</v>
      </c>
      <c r="AV149" s="17">
        <v>25280</v>
      </c>
    </row>
    <row r="150" spans="1:48">
      <c r="A150" s="18">
        <v>36.1</v>
      </c>
      <c r="B150" s="18">
        <v>12.9</v>
      </c>
      <c r="C150" s="16">
        <v>53892</v>
      </c>
      <c r="D150" s="17">
        <v>92968</v>
      </c>
      <c r="E150" s="17">
        <v>129176</v>
      </c>
      <c r="F150" s="17">
        <v>27570</v>
      </c>
      <c r="R150" s="17">
        <v>126959</v>
      </c>
      <c r="S150" s="16">
        <v>55273</v>
      </c>
      <c r="AF150" s="16">
        <v>47388</v>
      </c>
      <c r="AG150" s="17">
        <v>24890</v>
      </c>
      <c r="AU150" s="16">
        <v>47388</v>
      </c>
      <c r="AV150" s="17">
        <v>24890</v>
      </c>
    </row>
    <row r="151" spans="1:48">
      <c r="A151" s="18">
        <v>32.7</v>
      </c>
      <c r="B151" s="18">
        <v>12.6</v>
      </c>
      <c r="C151" s="16">
        <v>47923</v>
      </c>
      <c r="D151" s="17">
        <v>104539</v>
      </c>
      <c r="E151" s="17">
        <v>88384</v>
      </c>
      <c r="F151" s="17">
        <v>20826</v>
      </c>
      <c r="R151" s="17">
        <v>129176</v>
      </c>
      <c r="S151" s="16">
        <v>53892</v>
      </c>
      <c r="AF151" s="16">
        <v>55273</v>
      </c>
      <c r="AG151" s="17">
        <v>26114</v>
      </c>
      <c r="AU151" s="16">
        <v>55273</v>
      </c>
      <c r="AV151" s="17">
        <v>26114</v>
      </c>
    </row>
    <row r="152" spans="1:48">
      <c r="A152" s="19">
        <v>37.1</v>
      </c>
      <c r="B152" s="19">
        <v>12.5</v>
      </c>
      <c r="C152" s="16">
        <v>46176</v>
      </c>
      <c r="D152" s="17">
        <v>92654</v>
      </c>
      <c r="E152" s="17">
        <v>101964</v>
      </c>
      <c r="F152" s="17">
        <v>23858</v>
      </c>
      <c r="R152" s="17">
        <v>88384</v>
      </c>
      <c r="S152" s="16">
        <v>47923</v>
      </c>
      <c r="AF152" s="16">
        <v>53892</v>
      </c>
      <c r="AG152" s="17">
        <v>27570</v>
      </c>
      <c r="AU152" s="16">
        <v>53892</v>
      </c>
      <c r="AV152" s="17">
        <v>27570</v>
      </c>
    </row>
    <row r="153" spans="1:48">
      <c r="A153" s="14">
        <v>23.5</v>
      </c>
      <c r="B153" s="14">
        <v>13.6</v>
      </c>
      <c r="C153" s="16">
        <v>33088</v>
      </c>
      <c r="D153" s="17">
        <v>105430</v>
      </c>
      <c r="E153" s="17">
        <v>44223</v>
      </c>
      <c r="F153" s="17">
        <v>20834</v>
      </c>
      <c r="R153" s="17">
        <v>101964</v>
      </c>
      <c r="S153" s="16">
        <v>46176</v>
      </c>
      <c r="AF153" s="16">
        <v>47923</v>
      </c>
      <c r="AG153" s="17">
        <v>20826</v>
      </c>
      <c r="AU153" s="16">
        <v>47923</v>
      </c>
      <c r="AV153" s="17">
        <v>20826</v>
      </c>
    </row>
    <row r="154" spans="1:48">
      <c r="A154" s="14">
        <v>38</v>
      </c>
      <c r="B154" s="14">
        <v>13.6</v>
      </c>
      <c r="C154" s="16">
        <v>53890</v>
      </c>
      <c r="D154" s="17">
        <v>108446</v>
      </c>
      <c r="E154" s="17">
        <v>95013</v>
      </c>
      <c r="F154" s="17">
        <v>26542</v>
      </c>
      <c r="R154" s="17">
        <v>44223</v>
      </c>
      <c r="S154" s="16">
        <v>33088</v>
      </c>
      <c r="AF154" s="16">
        <v>46176</v>
      </c>
      <c r="AG154" s="17">
        <v>23858</v>
      </c>
      <c r="AU154" s="16">
        <v>46176</v>
      </c>
      <c r="AV154" s="17">
        <v>23858</v>
      </c>
    </row>
    <row r="155" spans="1:48">
      <c r="A155" s="14">
        <v>33.6</v>
      </c>
      <c r="B155" s="14">
        <v>12.7</v>
      </c>
      <c r="C155" s="16">
        <v>57390</v>
      </c>
      <c r="D155" s="17">
        <v>111836</v>
      </c>
      <c r="E155" s="17">
        <v>134434</v>
      </c>
      <c r="F155" s="17">
        <v>27396</v>
      </c>
      <c r="R155" s="17">
        <v>95013</v>
      </c>
      <c r="S155" s="16">
        <v>53890</v>
      </c>
      <c r="AF155" s="16">
        <v>33088</v>
      </c>
      <c r="AG155" s="17">
        <v>20834</v>
      </c>
      <c r="AU155" s="16">
        <v>33088</v>
      </c>
      <c r="AV155" s="17">
        <v>20834</v>
      </c>
    </row>
    <row r="156" spans="1:48">
      <c r="A156" s="14">
        <v>41.7</v>
      </c>
      <c r="B156" s="14">
        <v>13</v>
      </c>
      <c r="C156" s="16">
        <v>48439</v>
      </c>
      <c r="D156" s="17">
        <v>100788</v>
      </c>
      <c r="E156" s="17">
        <v>124474</v>
      </c>
      <c r="F156" s="17">
        <v>31054</v>
      </c>
      <c r="R156" s="17">
        <v>134434</v>
      </c>
      <c r="S156" s="16">
        <v>57390</v>
      </c>
      <c r="AF156" s="16">
        <v>53890</v>
      </c>
      <c r="AG156" s="17">
        <v>26542</v>
      </c>
      <c r="AU156" s="16">
        <v>53890</v>
      </c>
      <c r="AV156" s="17">
        <v>26542</v>
      </c>
    </row>
    <row r="157" spans="1:48">
      <c r="A157" s="14">
        <v>36.6</v>
      </c>
      <c r="B157" s="14">
        <v>14.1</v>
      </c>
      <c r="C157" s="16">
        <v>56803</v>
      </c>
      <c r="D157" s="17">
        <v>149138</v>
      </c>
      <c r="E157" s="17">
        <v>101695</v>
      </c>
      <c r="F157" s="17">
        <v>29198</v>
      </c>
      <c r="R157" s="17">
        <v>124474</v>
      </c>
      <c r="S157" s="16">
        <v>48439</v>
      </c>
      <c r="AF157" s="16">
        <v>57390</v>
      </c>
      <c r="AG157" s="17">
        <v>27396</v>
      </c>
      <c r="AU157" s="16">
        <v>57390</v>
      </c>
      <c r="AV157" s="17">
        <v>27396</v>
      </c>
    </row>
    <row r="158" spans="1:48">
      <c r="A158" s="14">
        <v>34.9</v>
      </c>
      <c r="B158" s="14">
        <v>12.4</v>
      </c>
      <c r="C158" s="16">
        <v>52392</v>
      </c>
      <c r="D158" s="17">
        <v>93875</v>
      </c>
      <c r="E158" s="17">
        <v>133101</v>
      </c>
      <c r="F158" s="17">
        <v>24650</v>
      </c>
      <c r="R158" s="17">
        <v>101695</v>
      </c>
      <c r="S158" s="16">
        <v>56803</v>
      </c>
      <c r="AF158" s="16">
        <v>48439</v>
      </c>
      <c r="AG158" s="17">
        <v>31054</v>
      </c>
      <c r="AU158" s="16">
        <v>48439</v>
      </c>
      <c r="AV158" s="17">
        <v>31054</v>
      </c>
    </row>
    <row r="159" spans="1:48">
      <c r="A159" s="14">
        <v>36.7</v>
      </c>
      <c r="B159" s="14">
        <v>12.8</v>
      </c>
      <c r="C159" s="16">
        <v>48631</v>
      </c>
      <c r="D159" s="17">
        <v>95490</v>
      </c>
      <c r="E159" s="17">
        <v>105202</v>
      </c>
      <c r="F159" s="17">
        <v>23610</v>
      </c>
      <c r="R159" s="17">
        <v>133101</v>
      </c>
      <c r="S159" s="16">
        <v>52392</v>
      </c>
      <c r="AF159" s="16">
        <v>56803</v>
      </c>
      <c r="AG159" s="17">
        <v>29198</v>
      </c>
      <c r="AU159" s="16">
        <v>56803</v>
      </c>
      <c r="AV159" s="17">
        <v>29198</v>
      </c>
    </row>
    <row r="160" spans="1:48">
      <c r="A160" s="14">
        <v>38.4</v>
      </c>
      <c r="B160" s="14">
        <v>12.5</v>
      </c>
      <c r="C160" s="16">
        <v>52500</v>
      </c>
      <c r="D160" s="17">
        <v>105377</v>
      </c>
      <c r="E160" s="17">
        <v>139199</v>
      </c>
      <c r="F160" s="17">
        <v>29706</v>
      </c>
      <c r="R160" s="17">
        <v>105202</v>
      </c>
      <c r="S160" s="16">
        <v>48631</v>
      </c>
      <c r="AF160" s="16">
        <v>52392</v>
      </c>
      <c r="AG160" s="17">
        <v>24650</v>
      </c>
      <c r="AU160" s="16">
        <v>52392</v>
      </c>
      <c r="AV160" s="17">
        <v>24650</v>
      </c>
    </row>
    <row r="161" spans="1:48">
      <c r="A161" s="14">
        <v>34.8</v>
      </c>
      <c r="B161" s="14">
        <v>12.5</v>
      </c>
      <c r="C161" s="16">
        <v>42401</v>
      </c>
      <c r="D161" s="17">
        <v>106478</v>
      </c>
      <c r="E161" s="17">
        <v>94867</v>
      </c>
      <c r="F161" s="17">
        <v>21572</v>
      </c>
      <c r="R161" s="17">
        <v>139199</v>
      </c>
      <c r="S161" s="16">
        <v>52500</v>
      </c>
      <c r="AF161" s="16">
        <v>48631</v>
      </c>
      <c r="AG161" s="17">
        <v>23610</v>
      </c>
      <c r="AU161" s="16">
        <v>48631</v>
      </c>
      <c r="AV161" s="17">
        <v>23610</v>
      </c>
    </row>
    <row r="162" spans="1:48">
      <c r="A162" s="14">
        <v>33.6</v>
      </c>
      <c r="B162" s="14">
        <v>12.7</v>
      </c>
      <c r="C162" s="16">
        <v>64792</v>
      </c>
      <c r="D162" s="17">
        <v>116071</v>
      </c>
      <c r="E162" s="17">
        <v>185714</v>
      </c>
      <c r="F162" s="17">
        <v>32677</v>
      </c>
      <c r="R162" s="17">
        <v>94867</v>
      </c>
      <c r="S162" s="16">
        <v>42401</v>
      </c>
      <c r="AF162" s="16">
        <v>52500</v>
      </c>
      <c r="AG162" s="17">
        <v>29706</v>
      </c>
      <c r="AU162" s="16">
        <v>52500</v>
      </c>
      <c r="AV162" s="17">
        <v>29706</v>
      </c>
    </row>
    <row r="163" spans="1:48">
      <c r="A163" s="14">
        <v>37</v>
      </c>
      <c r="B163" s="14">
        <v>14.1</v>
      </c>
      <c r="C163" s="16">
        <v>59842</v>
      </c>
      <c r="D163" s="17">
        <v>106949</v>
      </c>
      <c r="E163" s="17">
        <v>135329</v>
      </c>
      <c r="F163" s="17">
        <v>29347</v>
      </c>
      <c r="R163" s="17">
        <v>185714</v>
      </c>
      <c r="S163" s="16">
        <v>64792</v>
      </c>
      <c r="AF163" s="16">
        <v>42401</v>
      </c>
      <c r="AG163" s="17">
        <v>21572</v>
      </c>
      <c r="AU163" s="16">
        <v>42401</v>
      </c>
      <c r="AV163" s="17">
        <v>21572</v>
      </c>
    </row>
    <row r="164" spans="1:48">
      <c r="A164" s="14">
        <v>34.4</v>
      </c>
      <c r="B164" s="14">
        <v>12.7</v>
      </c>
      <c r="C164" s="16">
        <v>65625</v>
      </c>
      <c r="D164" s="17">
        <v>129688</v>
      </c>
      <c r="E164" s="17">
        <v>175000</v>
      </c>
      <c r="F164" s="17">
        <v>29127</v>
      </c>
      <c r="R164" s="17">
        <v>135329</v>
      </c>
      <c r="S164" s="16">
        <v>59842</v>
      </c>
      <c r="AF164" s="16">
        <v>64792</v>
      </c>
      <c r="AG164" s="17">
        <v>32677</v>
      </c>
      <c r="AU164" s="16">
        <v>64792</v>
      </c>
      <c r="AV164" s="17">
        <v>32677</v>
      </c>
    </row>
    <row r="165" spans="1:48">
      <c r="A165" s="14">
        <v>37.2</v>
      </c>
      <c r="B165" s="14">
        <v>12.5</v>
      </c>
      <c r="C165" s="16">
        <v>54044</v>
      </c>
      <c r="D165" s="17">
        <v>108654</v>
      </c>
      <c r="E165" s="17">
        <v>140726</v>
      </c>
      <c r="F165" s="17">
        <v>27753</v>
      </c>
      <c r="R165" s="17">
        <v>175000</v>
      </c>
      <c r="S165" s="16">
        <v>65625</v>
      </c>
      <c r="AF165" s="16">
        <v>59842</v>
      </c>
      <c r="AG165" s="17">
        <v>29347</v>
      </c>
      <c r="AU165" s="16">
        <v>59842</v>
      </c>
      <c r="AV165" s="17">
        <v>29347</v>
      </c>
    </row>
    <row r="166" spans="1:48">
      <c r="A166" s="14">
        <v>35.7</v>
      </c>
      <c r="B166" s="14">
        <v>12.6</v>
      </c>
      <c r="C166" s="16">
        <v>39707</v>
      </c>
      <c r="D166" s="17">
        <v>89552</v>
      </c>
      <c r="E166" s="17">
        <v>80124</v>
      </c>
      <c r="F166" s="17">
        <v>21345</v>
      </c>
      <c r="R166" s="17">
        <v>140726</v>
      </c>
      <c r="S166" s="16">
        <v>54044</v>
      </c>
      <c r="AF166" s="16">
        <v>65625</v>
      </c>
      <c r="AG166" s="17">
        <v>29127</v>
      </c>
      <c r="AU166" s="16">
        <v>65625</v>
      </c>
      <c r="AV166" s="17">
        <v>29127</v>
      </c>
    </row>
    <row r="167" spans="1:48">
      <c r="A167" s="14">
        <v>37.8</v>
      </c>
      <c r="B167" s="14">
        <v>12.9</v>
      </c>
      <c r="C167" s="16">
        <v>45286</v>
      </c>
      <c r="D167" s="17">
        <v>108431</v>
      </c>
      <c r="E167" s="17">
        <v>91928</v>
      </c>
      <c r="F167" s="17">
        <v>28174</v>
      </c>
      <c r="R167" s="17">
        <v>80124</v>
      </c>
      <c r="S167" s="16">
        <v>39707</v>
      </c>
      <c r="AF167" s="16">
        <v>54044</v>
      </c>
      <c r="AG167" s="17">
        <v>27753</v>
      </c>
      <c r="AU167" s="16">
        <v>54044</v>
      </c>
      <c r="AV167" s="17">
        <v>27753</v>
      </c>
    </row>
    <row r="168" spans="1:48">
      <c r="A168" s="14">
        <v>35.6</v>
      </c>
      <c r="B168" s="14">
        <v>12.8</v>
      </c>
      <c r="C168" s="16">
        <v>37784</v>
      </c>
      <c r="D168" s="17">
        <v>92712</v>
      </c>
      <c r="E168" s="17">
        <v>60721</v>
      </c>
      <c r="F168" s="17">
        <v>19125</v>
      </c>
      <c r="R168" s="17">
        <v>91928</v>
      </c>
      <c r="S168" s="16">
        <v>45286</v>
      </c>
      <c r="AF168" s="16">
        <v>39707</v>
      </c>
      <c r="AG168" s="17">
        <v>21345</v>
      </c>
      <c r="AU168" s="16">
        <v>39707</v>
      </c>
      <c r="AV168" s="17">
        <v>21345</v>
      </c>
    </row>
    <row r="169" spans="1:48">
      <c r="A169" s="14">
        <v>35.7</v>
      </c>
      <c r="B169" s="14">
        <v>12.4</v>
      </c>
      <c r="C169" s="16">
        <v>52284</v>
      </c>
      <c r="D169" s="17">
        <v>92143</v>
      </c>
      <c r="E169" s="17">
        <v>146028</v>
      </c>
      <c r="F169" s="17">
        <v>29763</v>
      </c>
      <c r="R169" s="17">
        <v>60721</v>
      </c>
      <c r="S169" s="16">
        <v>37784</v>
      </c>
      <c r="AF169" s="16">
        <v>45286</v>
      </c>
      <c r="AG169" s="17">
        <v>28174</v>
      </c>
      <c r="AU169" s="16">
        <v>45286</v>
      </c>
      <c r="AV169" s="17">
        <v>28174</v>
      </c>
    </row>
    <row r="170" spans="1:48">
      <c r="A170" s="14">
        <v>34.3</v>
      </c>
      <c r="B170" s="14">
        <v>12.4</v>
      </c>
      <c r="C170" s="16">
        <v>42944</v>
      </c>
      <c r="D170" s="17">
        <v>86192</v>
      </c>
      <c r="E170" s="17">
        <v>98778</v>
      </c>
      <c r="F170" s="17">
        <v>22275</v>
      </c>
      <c r="R170" s="17">
        <v>146028</v>
      </c>
      <c r="S170" s="16">
        <v>52284</v>
      </c>
      <c r="AF170" s="16">
        <v>37784</v>
      </c>
      <c r="AG170" s="17">
        <v>19125</v>
      </c>
      <c r="AU170" s="16">
        <v>37784</v>
      </c>
      <c r="AV170" s="17">
        <v>19125</v>
      </c>
    </row>
    <row r="171" spans="1:48">
      <c r="A171" s="14">
        <v>39.8</v>
      </c>
      <c r="B171" s="14">
        <v>13.4</v>
      </c>
      <c r="C171" s="16">
        <v>46036</v>
      </c>
      <c r="D171" s="17">
        <v>99508</v>
      </c>
      <c r="E171" s="17">
        <v>98343</v>
      </c>
      <c r="F171" s="17">
        <v>27005</v>
      </c>
      <c r="R171" s="17">
        <v>98778</v>
      </c>
      <c r="S171" s="16">
        <v>42944</v>
      </c>
      <c r="AF171" s="16">
        <v>52284</v>
      </c>
      <c r="AG171" s="17">
        <v>29763</v>
      </c>
      <c r="AU171" s="16">
        <v>52284</v>
      </c>
      <c r="AV171" s="17">
        <v>29763</v>
      </c>
    </row>
    <row r="172" spans="1:48">
      <c r="A172" s="14">
        <v>36.2</v>
      </c>
      <c r="B172" s="14">
        <v>12.3</v>
      </c>
      <c r="C172" s="16">
        <v>50357</v>
      </c>
      <c r="D172" s="17">
        <v>90750</v>
      </c>
      <c r="E172" s="17">
        <v>126613</v>
      </c>
      <c r="F172" s="17">
        <v>24076</v>
      </c>
      <c r="R172" s="17">
        <v>98343</v>
      </c>
      <c r="S172" s="16">
        <v>46036</v>
      </c>
      <c r="AF172" s="16">
        <v>42944</v>
      </c>
      <c r="AG172" s="17">
        <v>22275</v>
      </c>
      <c r="AU172" s="16">
        <v>42944</v>
      </c>
      <c r="AV172" s="17">
        <v>22275</v>
      </c>
    </row>
    <row r="173" spans="1:48">
      <c r="A173" s="14">
        <v>35.1</v>
      </c>
      <c r="B173" s="14">
        <v>12.3</v>
      </c>
      <c r="C173" s="16">
        <v>45521</v>
      </c>
      <c r="D173" s="17">
        <v>82720</v>
      </c>
      <c r="E173" s="17">
        <v>105346</v>
      </c>
      <c r="F173" s="17">
        <v>23293</v>
      </c>
      <c r="R173" s="17">
        <v>126613</v>
      </c>
      <c r="S173" s="16">
        <v>50357</v>
      </c>
      <c r="AF173" s="16">
        <v>46036</v>
      </c>
      <c r="AG173" s="17">
        <v>27005</v>
      </c>
      <c r="AU173" s="16">
        <v>46036</v>
      </c>
      <c r="AV173" s="17">
        <v>27005</v>
      </c>
    </row>
    <row r="174" spans="1:48">
      <c r="A174" s="14">
        <v>35.6</v>
      </c>
      <c r="B174" s="14">
        <v>16.1</v>
      </c>
      <c r="C174" s="16">
        <v>30418</v>
      </c>
      <c r="D174" s="17">
        <v>139739</v>
      </c>
      <c r="E174" s="17">
        <v>24999</v>
      </c>
      <c r="F174" s="17">
        <v>16854</v>
      </c>
      <c r="R174" s="17">
        <v>105346</v>
      </c>
      <c r="S174" s="16">
        <v>45521</v>
      </c>
      <c r="AF174" s="16">
        <v>50357</v>
      </c>
      <c r="AG174" s="17">
        <v>24076</v>
      </c>
      <c r="AU174" s="16">
        <v>50357</v>
      </c>
      <c r="AV174" s="17">
        <v>24076</v>
      </c>
    </row>
    <row r="175" spans="1:48">
      <c r="A175" s="14">
        <v>40.7</v>
      </c>
      <c r="B175" s="14">
        <v>12.7</v>
      </c>
      <c r="C175" s="16">
        <v>52500</v>
      </c>
      <c r="D175" s="17">
        <v>94792</v>
      </c>
      <c r="E175" s="17">
        <v>147222</v>
      </c>
      <c r="F175" s="17">
        <v>28867</v>
      </c>
      <c r="R175" s="17">
        <v>24999</v>
      </c>
      <c r="S175" s="16">
        <v>30418</v>
      </c>
      <c r="AF175" s="16">
        <v>45521</v>
      </c>
      <c r="AG175" s="17">
        <v>23293</v>
      </c>
      <c r="AU175" s="16">
        <v>45521</v>
      </c>
      <c r="AV175" s="17">
        <v>23293</v>
      </c>
    </row>
    <row r="176" spans="1:48">
      <c r="A176" s="14">
        <v>33.5</v>
      </c>
      <c r="B176" s="14">
        <v>12.5</v>
      </c>
      <c r="C176" s="16">
        <v>41795</v>
      </c>
      <c r="D176" s="17">
        <v>94456</v>
      </c>
      <c r="E176" s="17">
        <v>91806</v>
      </c>
      <c r="F176" s="17">
        <v>21556</v>
      </c>
      <c r="R176" s="17">
        <v>147222</v>
      </c>
      <c r="S176" s="16">
        <v>52500</v>
      </c>
      <c r="AF176" s="16">
        <v>30418</v>
      </c>
      <c r="AG176" s="17">
        <v>16854</v>
      </c>
      <c r="AU176" s="16">
        <v>30418</v>
      </c>
      <c r="AV176" s="17">
        <v>16854</v>
      </c>
    </row>
    <row r="177" spans="1:48">
      <c r="A177" s="14">
        <v>37.5</v>
      </c>
      <c r="B177" s="14">
        <v>12.5</v>
      </c>
      <c r="C177" s="16">
        <v>66667</v>
      </c>
      <c r="D177" s="17">
        <v>78906</v>
      </c>
      <c r="E177" s="17">
        <v>143750</v>
      </c>
      <c r="F177" s="17">
        <v>31758</v>
      </c>
      <c r="R177" s="17">
        <v>91806</v>
      </c>
      <c r="S177" s="16">
        <v>41795</v>
      </c>
      <c r="AF177" s="16">
        <v>52500</v>
      </c>
      <c r="AG177" s="17">
        <v>28867</v>
      </c>
      <c r="AU177" s="16">
        <v>52500</v>
      </c>
      <c r="AV177" s="17">
        <v>28867</v>
      </c>
    </row>
    <row r="178" spans="1:48">
      <c r="A178" s="14">
        <v>37.6</v>
      </c>
      <c r="B178" s="14">
        <v>12.9</v>
      </c>
      <c r="C178" s="16">
        <v>38596</v>
      </c>
      <c r="D178" s="17">
        <v>95364</v>
      </c>
      <c r="E178" s="17">
        <v>54453</v>
      </c>
      <c r="F178" s="17">
        <v>17939</v>
      </c>
      <c r="R178" s="17">
        <v>143750</v>
      </c>
      <c r="S178" s="16">
        <v>66667</v>
      </c>
      <c r="AF178" s="16">
        <v>41795</v>
      </c>
      <c r="AG178" s="17">
        <v>21556</v>
      </c>
      <c r="AU178" s="16">
        <v>41795</v>
      </c>
      <c r="AV178" s="17">
        <v>21556</v>
      </c>
    </row>
    <row r="179" spans="1:48">
      <c r="A179" s="14">
        <v>39.1</v>
      </c>
      <c r="B179" s="14">
        <v>12.6</v>
      </c>
      <c r="C179" s="16">
        <v>44286</v>
      </c>
      <c r="D179" s="17">
        <v>93103</v>
      </c>
      <c r="E179" s="17">
        <v>110465</v>
      </c>
      <c r="F179" s="17">
        <v>22579</v>
      </c>
      <c r="R179" s="17">
        <v>54453</v>
      </c>
      <c r="S179" s="16">
        <v>38596</v>
      </c>
      <c r="AF179" s="16">
        <v>66667</v>
      </c>
      <c r="AG179" s="17">
        <v>31758</v>
      </c>
      <c r="AU179" s="16">
        <v>66667</v>
      </c>
      <c r="AV179" s="17">
        <v>31758</v>
      </c>
    </row>
    <row r="180" spans="1:48">
      <c r="A180" s="14">
        <v>33.1</v>
      </c>
      <c r="B180" s="14">
        <v>12.2</v>
      </c>
      <c r="C180" s="16">
        <v>37287</v>
      </c>
      <c r="D180" s="17">
        <v>75561</v>
      </c>
      <c r="E180" s="17">
        <v>86591</v>
      </c>
      <c r="F180" s="17">
        <v>19343</v>
      </c>
      <c r="R180" s="17">
        <v>110465</v>
      </c>
      <c r="S180" s="16">
        <v>44286</v>
      </c>
      <c r="AF180" s="16">
        <v>38596</v>
      </c>
      <c r="AG180" s="17">
        <v>17939</v>
      </c>
      <c r="AU180" s="16">
        <v>38596</v>
      </c>
      <c r="AV180" s="17">
        <v>17939</v>
      </c>
    </row>
    <row r="181" spans="1:48">
      <c r="A181" s="14">
        <v>36.4</v>
      </c>
      <c r="B181" s="14">
        <v>12.9</v>
      </c>
      <c r="C181" s="16">
        <v>38184</v>
      </c>
      <c r="D181" s="17">
        <v>80099</v>
      </c>
      <c r="E181" s="17">
        <v>76438</v>
      </c>
      <c r="F181" s="17">
        <v>21534</v>
      </c>
      <c r="R181" s="17">
        <v>86591</v>
      </c>
      <c r="S181" s="16">
        <v>37287</v>
      </c>
      <c r="AF181" s="16">
        <v>44286</v>
      </c>
      <c r="AG181" s="17">
        <v>22579</v>
      </c>
      <c r="AU181" s="16">
        <v>44286</v>
      </c>
      <c r="AV181" s="17">
        <v>22579</v>
      </c>
    </row>
    <row r="182" spans="1:48">
      <c r="A182" s="14">
        <v>37.3</v>
      </c>
      <c r="B182" s="14">
        <v>12.5</v>
      </c>
      <c r="C182" s="16">
        <v>47119</v>
      </c>
      <c r="D182" s="17">
        <v>88958</v>
      </c>
      <c r="E182" s="17">
        <v>102993</v>
      </c>
      <c r="F182" s="17">
        <v>22357</v>
      </c>
      <c r="R182" s="17">
        <v>76438</v>
      </c>
      <c r="S182" s="16">
        <v>38184</v>
      </c>
      <c r="AF182" s="16">
        <v>37287</v>
      </c>
      <c r="AG182" s="17">
        <v>19343</v>
      </c>
      <c r="AU182" s="16">
        <v>37287</v>
      </c>
      <c r="AV182" s="17">
        <v>19343</v>
      </c>
    </row>
    <row r="183" spans="1:48">
      <c r="A183" s="14">
        <v>38.7</v>
      </c>
      <c r="B183" s="14">
        <v>13.6</v>
      </c>
      <c r="C183" s="16">
        <v>44520</v>
      </c>
      <c r="D183" s="17">
        <v>96112</v>
      </c>
      <c r="E183" s="17">
        <v>93915</v>
      </c>
      <c r="F183" s="17">
        <v>25276</v>
      </c>
      <c r="R183" s="17">
        <v>102993</v>
      </c>
      <c r="S183" s="16">
        <v>47119</v>
      </c>
      <c r="AF183" s="16">
        <v>38184</v>
      </c>
      <c r="AG183" s="17">
        <v>21534</v>
      </c>
      <c r="AU183" s="16">
        <v>38184</v>
      </c>
      <c r="AV183" s="17">
        <v>21534</v>
      </c>
    </row>
    <row r="184" spans="1:48">
      <c r="A184" s="14">
        <v>36.9</v>
      </c>
      <c r="B184" s="14">
        <v>12.7</v>
      </c>
      <c r="C184" s="16">
        <v>52838</v>
      </c>
      <c r="D184" s="17">
        <v>101705</v>
      </c>
      <c r="E184" s="17">
        <v>75040</v>
      </c>
      <c r="F184" s="17">
        <v>23077</v>
      </c>
      <c r="R184" s="17">
        <v>93915</v>
      </c>
      <c r="S184" s="16">
        <v>44520</v>
      </c>
      <c r="AF184" s="16">
        <v>47119</v>
      </c>
      <c r="AG184" s="17">
        <v>22357</v>
      </c>
      <c r="AU184" s="16">
        <v>47119</v>
      </c>
      <c r="AV184" s="17">
        <v>22357</v>
      </c>
    </row>
    <row r="185" spans="1:48">
      <c r="A185" s="14">
        <v>32.7</v>
      </c>
      <c r="B185" s="14">
        <v>12.3</v>
      </c>
      <c r="C185" s="16">
        <v>34688</v>
      </c>
      <c r="D185" s="17">
        <v>82870</v>
      </c>
      <c r="E185" s="17">
        <v>93750</v>
      </c>
      <c r="F185" s="17">
        <v>20082</v>
      </c>
      <c r="R185" s="17">
        <v>75040</v>
      </c>
      <c r="S185" s="16">
        <v>52838</v>
      </c>
      <c r="AF185" s="16">
        <v>44520</v>
      </c>
      <c r="AG185" s="17">
        <v>25276</v>
      </c>
      <c r="AU185" s="16">
        <v>44520</v>
      </c>
      <c r="AV185" s="17">
        <v>25276</v>
      </c>
    </row>
    <row r="186" spans="1:48">
      <c r="A186" s="14">
        <v>36.1</v>
      </c>
      <c r="B186" s="14">
        <v>12.4</v>
      </c>
      <c r="C186" s="16">
        <v>31770</v>
      </c>
      <c r="D186" s="17">
        <v>74525</v>
      </c>
      <c r="E186" s="17">
        <v>47446</v>
      </c>
      <c r="F186" s="17">
        <v>15912</v>
      </c>
      <c r="R186" s="17">
        <v>93750</v>
      </c>
      <c r="S186" s="16">
        <v>34688</v>
      </c>
      <c r="AF186" s="16">
        <v>52838</v>
      </c>
      <c r="AG186" s="17">
        <v>23077</v>
      </c>
      <c r="AU186" s="16">
        <v>52838</v>
      </c>
      <c r="AV186" s="17">
        <v>23077</v>
      </c>
    </row>
    <row r="187" spans="1:48">
      <c r="A187" s="14">
        <v>39.5</v>
      </c>
      <c r="B187" s="14">
        <v>12.8</v>
      </c>
      <c r="C187" s="16">
        <v>32994</v>
      </c>
      <c r="D187" s="17">
        <v>89223</v>
      </c>
      <c r="E187" s="17">
        <v>50592</v>
      </c>
      <c r="F187" s="17">
        <v>21145</v>
      </c>
      <c r="R187" s="17">
        <v>47446</v>
      </c>
      <c r="S187" s="16">
        <v>31770</v>
      </c>
      <c r="AF187" s="16">
        <v>34688</v>
      </c>
      <c r="AG187" s="17">
        <v>20082</v>
      </c>
      <c r="AU187" s="16">
        <v>34688</v>
      </c>
      <c r="AV187" s="17">
        <v>20082</v>
      </c>
    </row>
    <row r="188" spans="1:48">
      <c r="A188" s="14">
        <v>36.5</v>
      </c>
      <c r="B188" s="14">
        <v>12.3</v>
      </c>
      <c r="C188" s="16">
        <v>33891</v>
      </c>
      <c r="D188" s="17">
        <v>72739</v>
      </c>
      <c r="E188" s="17">
        <v>81880</v>
      </c>
      <c r="F188" s="17">
        <v>18340</v>
      </c>
      <c r="R188" s="17">
        <v>50592</v>
      </c>
      <c r="S188" s="16">
        <v>32994</v>
      </c>
      <c r="AF188" s="16">
        <v>31770</v>
      </c>
      <c r="AG188" s="17">
        <v>15912</v>
      </c>
      <c r="AU188" s="16">
        <v>31770</v>
      </c>
      <c r="AV188" s="17">
        <v>15912</v>
      </c>
    </row>
    <row r="189" spans="1:48">
      <c r="A189" s="14">
        <v>32.9</v>
      </c>
      <c r="B189" s="14">
        <v>12.4</v>
      </c>
      <c r="C189" s="16">
        <v>37813</v>
      </c>
      <c r="D189" s="17">
        <v>86667</v>
      </c>
      <c r="E189" s="17">
        <v>69643</v>
      </c>
      <c r="F189" s="17">
        <v>19196</v>
      </c>
      <c r="R189" s="17">
        <v>81880</v>
      </c>
      <c r="S189" s="16">
        <v>33891</v>
      </c>
      <c r="AF189" s="16">
        <v>32994</v>
      </c>
      <c r="AG189" s="17">
        <v>21145</v>
      </c>
      <c r="AU189" s="16">
        <v>32994</v>
      </c>
      <c r="AV189" s="17">
        <v>21145</v>
      </c>
    </row>
    <row r="190" spans="1:48">
      <c r="A190" s="14">
        <v>29.9</v>
      </c>
      <c r="B190" s="14">
        <v>12.3</v>
      </c>
      <c r="C190" s="16">
        <v>46528</v>
      </c>
      <c r="D190" s="17">
        <v>88889</v>
      </c>
      <c r="E190" s="17">
        <v>96591</v>
      </c>
      <c r="F190" s="17">
        <v>21798</v>
      </c>
      <c r="R190" s="17">
        <v>69643</v>
      </c>
      <c r="S190" s="16">
        <v>37813</v>
      </c>
      <c r="AF190" s="16">
        <v>33891</v>
      </c>
      <c r="AG190" s="17">
        <v>18340</v>
      </c>
      <c r="AU190" s="16">
        <v>33891</v>
      </c>
      <c r="AV190" s="17">
        <v>18340</v>
      </c>
    </row>
    <row r="191" spans="1:48">
      <c r="A191" s="14">
        <v>32.1</v>
      </c>
      <c r="B191" s="14">
        <v>12.3</v>
      </c>
      <c r="C191" s="16">
        <v>30319</v>
      </c>
      <c r="D191" s="17">
        <v>67083</v>
      </c>
      <c r="E191" s="17">
        <v>34367</v>
      </c>
      <c r="F191" s="17">
        <v>13677</v>
      </c>
      <c r="R191" s="17">
        <v>96591</v>
      </c>
      <c r="S191" s="16">
        <v>46528</v>
      </c>
      <c r="AF191" s="16">
        <v>37813</v>
      </c>
      <c r="AG191" s="17">
        <v>19196</v>
      </c>
      <c r="AU191" s="16">
        <v>37813</v>
      </c>
      <c r="AV191" s="17">
        <v>19196</v>
      </c>
    </row>
    <row r="192" spans="1:48">
      <c r="A192" s="14">
        <v>36.1</v>
      </c>
      <c r="B192" s="14">
        <v>13.3</v>
      </c>
      <c r="C192" s="16">
        <v>36492</v>
      </c>
      <c r="D192" s="17">
        <v>172768</v>
      </c>
      <c r="E192" s="17">
        <v>24999</v>
      </c>
      <c r="F192" s="17">
        <v>20572</v>
      </c>
      <c r="R192" s="17">
        <v>34367</v>
      </c>
      <c r="S192" s="16">
        <v>30319</v>
      </c>
      <c r="AF192" s="16">
        <v>46528</v>
      </c>
      <c r="AG192" s="17">
        <v>21798</v>
      </c>
      <c r="AU192" s="16">
        <v>46528</v>
      </c>
      <c r="AV192" s="17">
        <v>21798</v>
      </c>
    </row>
    <row r="193" spans="1:48">
      <c r="A193" s="14">
        <v>35.9</v>
      </c>
      <c r="B193" s="14">
        <v>12.4</v>
      </c>
      <c r="C193" s="16">
        <v>51818</v>
      </c>
      <c r="D193" s="17">
        <v>80357</v>
      </c>
      <c r="E193" s="17">
        <v>135185</v>
      </c>
      <c r="F193" s="17">
        <v>26242</v>
      </c>
      <c r="R193" s="17">
        <v>24999</v>
      </c>
      <c r="S193" s="16">
        <v>36492</v>
      </c>
      <c r="AF193" s="16">
        <v>30319</v>
      </c>
      <c r="AG193" s="17">
        <v>13677</v>
      </c>
      <c r="AU193" s="16">
        <v>30319</v>
      </c>
      <c r="AV193" s="17">
        <v>13677</v>
      </c>
    </row>
    <row r="194" spans="1:48">
      <c r="A194" s="14">
        <v>32.7</v>
      </c>
      <c r="B194" s="14">
        <v>12.2</v>
      </c>
      <c r="C194" s="16">
        <v>35625</v>
      </c>
      <c r="D194" s="17">
        <v>64737</v>
      </c>
      <c r="E194" s="17">
        <v>76321</v>
      </c>
      <c r="F194" s="17">
        <v>17077</v>
      </c>
      <c r="R194" s="17">
        <v>135185</v>
      </c>
      <c r="S194" s="16">
        <v>51818</v>
      </c>
      <c r="AF194" s="16">
        <v>36492</v>
      </c>
      <c r="AG194" s="17">
        <v>20572</v>
      </c>
      <c r="AU194" s="16">
        <v>36492</v>
      </c>
      <c r="AV194" s="17">
        <v>20572</v>
      </c>
    </row>
    <row r="195" spans="1:48">
      <c r="A195" s="14">
        <v>37.2</v>
      </c>
      <c r="B195" s="14">
        <v>12.6</v>
      </c>
      <c r="C195" s="16">
        <v>36789</v>
      </c>
      <c r="D195" s="17">
        <v>86563</v>
      </c>
      <c r="E195" s="17">
        <v>69764</v>
      </c>
      <c r="F195" s="17">
        <v>20020</v>
      </c>
      <c r="R195" s="17">
        <v>76321</v>
      </c>
      <c r="S195" s="16">
        <v>35625</v>
      </c>
      <c r="AF195" s="16">
        <v>51818</v>
      </c>
      <c r="AG195" s="17">
        <v>26242</v>
      </c>
      <c r="AU195" s="16">
        <v>51818</v>
      </c>
      <c r="AV195" s="17">
        <v>26242</v>
      </c>
    </row>
    <row r="196" spans="1:48">
      <c r="A196" s="14">
        <v>38.8</v>
      </c>
      <c r="B196" s="14">
        <v>12.3</v>
      </c>
      <c r="C196" s="16">
        <v>42750</v>
      </c>
      <c r="D196" s="17">
        <v>77717</v>
      </c>
      <c r="E196" s="17">
        <v>95192</v>
      </c>
      <c r="F196" s="17">
        <v>25385</v>
      </c>
      <c r="R196" s="17">
        <v>69764</v>
      </c>
      <c r="S196" s="16">
        <v>36789</v>
      </c>
      <c r="AF196" s="16">
        <v>35625</v>
      </c>
      <c r="AG196" s="17">
        <v>17077</v>
      </c>
      <c r="AU196" s="16">
        <v>35625</v>
      </c>
      <c r="AV196" s="17">
        <v>17077</v>
      </c>
    </row>
    <row r="197" spans="1:48">
      <c r="A197" s="14">
        <v>37.5</v>
      </c>
      <c r="B197" s="14">
        <v>13</v>
      </c>
      <c r="C197" s="16">
        <v>30412</v>
      </c>
      <c r="D197" s="17">
        <v>138911</v>
      </c>
      <c r="E197" s="17">
        <v>24999</v>
      </c>
      <c r="F197" s="17">
        <v>20463</v>
      </c>
      <c r="R197" s="17">
        <v>95192</v>
      </c>
      <c r="S197" s="16">
        <v>42750</v>
      </c>
      <c r="AF197" s="16">
        <v>36789</v>
      </c>
      <c r="AG197" s="17">
        <v>20020</v>
      </c>
      <c r="AU197" s="16">
        <v>36789</v>
      </c>
      <c r="AV197" s="17">
        <v>20020</v>
      </c>
    </row>
    <row r="198" spans="1:48">
      <c r="A198" s="14">
        <v>36.4</v>
      </c>
      <c r="B198" s="14">
        <v>12.5</v>
      </c>
      <c r="C198" s="16">
        <v>37083</v>
      </c>
      <c r="D198" s="17">
        <v>70909</v>
      </c>
      <c r="E198" s="17">
        <v>95833</v>
      </c>
      <c r="F198" s="17">
        <v>21670</v>
      </c>
      <c r="R198" s="17">
        <v>24999</v>
      </c>
      <c r="S198" s="16">
        <v>30412</v>
      </c>
      <c r="AF198" s="16">
        <v>42750</v>
      </c>
      <c r="AG198" s="17">
        <v>25385</v>
      </c>
      <c r="AU198" s="16">
        <v>42750</v>
      </c>
      <c r="AV198" s="17">
        <v>25385</v>
      </c>
    </row>
    <row r="199" spans="1:48">
      <c r="A199" s="14">
        <v>42.4</v>
      </c>
      <c r="B199" s="14">
        <v>12.6</v>
      </c>
      <c r="C199" s="16">
        <v>31563</v>
      </c>
      <c r="D199" s="17">
        <v>81597</v>
      </c>
      <c r="E199" s="17">
        <v>71759</v>
      </c>
      <c r="F199" s="17">
        <v>15961</v>
      </c>
      <c r="R199" s="17">
        <v>95833</v>
      </c>
      <c r="S199" s="16">
        <v>37083</v>
      </c>
      <c r="AF199" s="16">
        <v>30412</v>
      </c>
      <c r="AG199" s="17">
        <v>20463</v>
      </c>
      <c r="AU199" s="16">
        <v>30412</v>
      </c>
      <c r="AV199" s="17">
        <v>20463</v>
      </c>
    </row>
    <row r="200" spans="1:48">
      <c r="A200" s="14">
        <v>19.5</v>
      </c>
      <c r="B200" s="14">
        <v>16.1</v>
      </c>
      <c r="C200" s="16">
        <v>15395</v>
      </c>
      <c r="D200" s="17">
        <v>67500</v>
      </c>
      <c r="E200" s="17">
        <v>24999</v>
      </c>
      <c r="F200" s="17">
        <v>5956</v>
      </c>
      <c r="R200" s="17">
        <v>71759</v>
      </c>
      <c r="S200" s="16">
        <v>31563</v>
      </c>
      <c r="AF200" s="16">
        <v>37083</v>
      </c>
      <c r="AG200" s="17">
        <v>21670</v>
      </c>
      <c r="AU200" s="16">
        <v>37083</v>
      </c>
      <c r="AV200" s="17">
        <v>21670</v>
      </c>
    </row>
    <row r="201" spans="1:48">
      <c r="A201" s="14">
        <v>30.5</v>
      </c>
      <c r="B201" s="14">
        <v>12.8</v>
      </c>
      <c r="C201" s="16">
        <v>21433</v>
      </c>
      <c r="D201" s="17">
        <v>83456</v>
      </c>
      <c r="E201" s="17">
        <v>24999</v>
      </c>
      <c r="F201" s="17">
        <v>11380</v>
      </c>
      <c r="R201" s="17">
        <v>24999</v>
      </c>
      <c r="S201" s="16">
        <v>15395</v>
      </c>
      <c r="AF201" s="16">
        <v>31563</v>
      </c>
      <c r="AG201" s="17">
        <v>15961</v>
      </c>
      <c r="AU201" s="16">
        <v>31563</v>
      </c>
      <c r="AV201" s="17">
        <v>15961</v>
      </c>
    </row>
    <row r="202" spans="1:48">
      <c r="A202" s="14">
        <v>33.2</v>
      </c>
      <c r="B202" s="14">
        <v>12.3</v>
      </c>
      <c r="C202" s="16">
        <v>31250</v>
      </c>
      <c r="D202" s="17">
        <v>91049</v>
      </c>
      <c r="E202" s="17">
        <v>52976</v>
      </c>
      <c r="F202" s="17">
        <v>18959</v>
      </c>
      <c r="R202" s="17">
        <v>24999</v>
      </c>
      <c r="S202" s="16">
        <v>21433</v>
      </c>
      <c r="AF202" s="16">
        <v>15395</v>
      </c>
      <c r="AG202" s="17">
        <v>5956</v>
      </c>
      <c r="AU202" s="16">
        <v>15395</v>
      </c>
      <c r="AV202" s="17">
        <v>5956</v>
      </c>
    </row>
    <row r="203" spans="1:48">
      <c r="A203" s="14">
        <v>36.7</v>
      </c>
      <c r="B203" s="14">
        <v>12.5</v>
      </c>
      <c r="C203" s="16">
        <v>31344</v>
      </c>
      <c r="D203" s="17">
        <v>77541</v>
      </c>
      <c r="E203" s="17">
        <v>36510</v>
      </c>
      <c r="F203" s="17">
        <v>16100</v>
      </c>
      <c r="R203" s="17">
        <v>52976</v>
      </c>
      <c r="S203" s="16">
        <v>31250</v>
      </c>
      <c r="AF203" s="16">
        <v>21433</v>
      </c>
      <c r="AG203" s="17">
        <v>11380</v>
      </c>
      <c r="AU203" s="16">
        <v>21433</v>
      </c>
      <c r="AV203" s="17">
        <v>11380</v>
      </c>
    </row>
    <row r="204" spans="1:48">
      <c r="A204" s="14">
        <v>32.4</v>
      </c>
      <c r="B204" s="14">
        <v>12.6</v>
      </c>
      <c r="C204" s="16">
        <v>29733</v>
      </c>
      <c r="D204" s="17">
        <v>60252</v>
      </c>
      <c r="E204" s="17">
        <v>27531</v>
      </c>
      <c r="F204" s="17">
        <v>14620</v>
      </c>
      <c r="R204" s="17">
        <v>36510</v>
      </c>
      <c r="S204" s="16">
        <v>31344</v>
      </c>
      <c r="AF204" s="16">
        <v>31250</v>
      </c>
      <c r="AG204" s="17">
        <v>18959</v>
      </c>
      <c r="AU204" s="16">
        <v>31250</v>
      </c>
      <c r="AV204" s="17">
        <v>18959</v>
      </c>
    </row>
    <row r="205" spans="1:48">
      <c r="A205" s="14">
        <v>36.5</v>
      </c>
      <c r="B205" s="14">
        <v>12.4</v>
      </c>
      <c r="C205" s="16">
        <v>41607</v>
      </c>
      <c r="D205" s="17">
        <v>76270</v>
      </c>
      <c r="E205" s="17">
        <v>98455</v>
      </c>
      <c r="F205" s="17">
        <v>22340</v>
      </c>
      <c r="R205" s="17">
        <v>27531</v>
      </c>
      <c r="S205" s="16">
        <v>29733</v>
      </c>
      <c r="AF205" s="16">
        <v>31344</v>
      </c>
      <c r="AG205" s="17">
        <v>16100</v>
      </c>
      <c r="AU205" s="16">
        <v>31344</v>
      </c>
      <c r="AV205" s="17">
        <v>16100</v>
      </c>
    </row>
    <row r="206" spans="1:48">
      <c r="A206" s="14">
        <v>33.9</v>
      </c>
      <c r="B206" s="14">
        <v>12.1</v>
      </c>
      <c r="C206" s="16">
        <v>32813</v>
      </c>
      <c r="D206" s="17">
        <v>40313</v>
      </c>
      <c r="E206" s="17">
        <v>79167</v>
      </c>
      <c r="F206" s="17">
        <v>26405</v>
      </c>
      <c r="R206" s="17">
        <v>98455</v>
      </c>
      <c r="S206" s="16">
        <v>41607</v>
      </c>
      <c r="AF206" s="16">
        <v>29733</v>
      </c>
      <c r="AG206" s="17">
        <v>14620</v>
      </c>
      <c r="AU206" s="16">
        <v>29733</v>
      </c>
      <c r="AV206" s="17">
        <v>14620</v>
      </c>
    </row>
    <row r="207" spans="1:48">
      <c r="A207" s="14">
        <v>29.6</v>
      </c>
      <c r="B207" s="14">
        <v>12.1</v>
      </c>
      <c r="C207" s="16">
        <v>29375</v>
      </c>
      <c r="D207" s="17">
        <v>52096</v>
      </c>
      <c r="E207" s="17">
        <v>24999</v>
      </c>
      <c r="F207" s="17">
        <v>13693</v>
      </c>
      <c r="R207" s="17">
        <v>79167</v>
      </c>
      <c r="S207" s="16">
        <v>32813</v>
      </c>
      <c r="AF207" s="16">
        <v>41607</v>
      </c>
      <c r="AG207" s="17">
        <v>22340</v>
      </c>
      <c r="AU207" s="16">
        <v>41607</v>
      </c>
      <c r="AV207" s="17">
        <v>22340</v>
      </c>
    </row>
    <row r="208" spans="1:48">
      <c r="A208" s="14">
        <v>37.5</v>
      </c>
      <c r="B208" s="14">
        <v>11.1</v>
      </c>
      <c r="C208" s="16">
        <v>34896</v>
      </c>
      <c r="D208" s="17">
        <v>65357</v>
      </c>
      <c r="E208" s="17">
        <v>81818</v>
      </c>
      <c r="F208" s="17">
        <v>20586</v>
      </c>
      <c r="R208" s="17">
        <v>24999</v>
      </c>
      <c r="S208" s="16">
        <v>29375</v>
      </c>
      <c r="AF208" s="16">
        <v>32813</v>
      </c>
      <c r="AG208" s="17">
        <v>26405</v>
      </c>
      <c r="AU208" s="16">
        <v>32813</v>
      </c>
      <c r="AV208" s="17">
        <v>26405</v>
      </c>
    </row>
    <row r="209" spans="1:48">
      <c r="A209" s="14">
        <v>34</v>
      </c>
      <c r="B209" s="14">
        <v>12.6</v>
      </c>
      <c r="C209" s="16">
        <v>20578</v>
      </c>
      <c r="D209" s="17">
        <v>113239</v>
      </c>
      <c r="E209" s="17">
        <v>24999</v>
      </c>
      <c r="F209" s="17">
        <v>14095</v>
      </c>
      <c r="R209" s="17">
        <v>81818</v>
      </c>
      <c r="S209" s="16">
        <v>34896</v>
      </c>
      <c r="AF209" s="16">
        <v>29375</v>
      </c>
      <c r="AG209" s="17">
        <v>13693</v>
      </c>
      <c r="AU209" s="16">
        <v>29375</v>
      </c>
      <c r="AV209" s="17">
        <v>13693</v>
      </c>
    </row>
    <row r="210" spans="1:48">
      <c r="A210" s="14">
        <v>28.7</v>
      </c>
      <c r="B210" s="14">
        <v>12.1</v>
      </c>
      <c r="C210" s="16">
        <v>32574</v>
      </c>
      <c r="D210" s="17">
        <v>50244</v>
      </c>
      <c r="E210" s="17">
        <v>49662</v>
      </c>
      <c r="F210" s="17">
        <v>14393</v>
      </c>
      <c r="R210" s="17">
        <v>24999</v>
      </c>
      <c r="S210" s="16">
        <v>20578</v>
      </c>
      <c r="AF210" s="16">
        <v>34896</v>
      </c>
      <c r="AG210" s="17">
        <v>20586</v>
      </c>
      <c r="AU210" s="16">
        <v>34896</v>
      </c>
      <c r="AV210" s="17">
        <v>20586</v>
      </c>
    </row>
    <row r="211" spans="1:48">
      <c r="A211" s="14">
        <v>36.1</v>
      </c>
      <c r="B211" s="14">
        <v>12.2</v>
      </c>
      <c r="C211" s="16">
        <v>30589</v>
      </c>
      <c r="D211" s="17">
        <v>69375</v>
      </c>
      <c r="E211" s="17">
        <v>48890</v>
      </c>
      <c r="F211" s="17">
        <v>16352</v>
      </c>
      <c r="R211" s="17">
        <v>49662</v>
      </c>
      <c r="S211" s="16">
        <v>32574</v>
      </c>
      <c r="AF211" s="16">
        <v>20578</v>
      </c>
      <c r="AG211" s="17">
        <v>14095</v>
      </c>
      <c r="AU211" s="16">
        <v>20578</v>
      </c>
      <c r="AV211" s="17">
        <v>14095</v>
      </c>
    </row>
    <row r="212" spans="1:48">
      <c r="A212" s="14">
        <v>30.6</v>
      </c>
      <c r="B212" s="14">
        <v>12.3</v>
      </c>
      <c r="C212" s="16">
        <v>26565</v>
      </c>
      <c r="D212" s="17">
        <v>64038</v>
      </c>
      <c r="E212" s="17">
        <v>42543</v>
      </c>
      <c r="F212" s="17">
        <v>17410</v>
      </c>
      <c r="R212" s="17">
        <v>48890</v>
      </c>
      <c r="S212" s="16">
        <v>30589</v>
      </c>
      <c r="AF212" s="16">
        <v>32574</v>
      </c>
      <c r="AG212" s="17">
        <v>14393</v>
      </c>
      <c r="AU212" s="16">
        <v>32574</v>
      </c>
      <c r="AV212" s="17">
        <v>14393</v>
      </c>
    </row>
    <row r="213" spans="1:48">
      <c r="A213" s="14">
        <v>22.8</v>
      </c>
      <c r="B213" s="14">
        <v>12.3</v>
      </c>
      <c r="C213" s="16">
        <v>16590</v>
      </c>
      <c r="D213" s="17">
        <v>67850</v>
      </c>
      <c r="E213" s="17">
        <v>24999</v>
      </c>
      <c r="F213" s="17">
        <v>10436</v>
      </c>
      <c r="R213" s="17">
        <v>42543</v>
      </c>
      <c r="S213" s="16">
        <v>26565</v>
      </c>
      <c r="AF213" s="16">
        <v>30589</v>
      </c>
      <c r="AG213" s="17">
        <v>16352</v>
      </c>
      <c r="AU213" s="16">
        <v>30589</v>
      </c>
      <c r="AV213" s="17">
        <v>16352</v>
      </c>
    </row>
    <row r="214" spans="1:48">
      <c r="A214" s="14">
        <v>30.3</v>
      </c>
      <c r="B214" s="14">
        <v>12.2</v>
      </c>
      <c r="C214" s="16">
        <v>9354</v>
      </c>
      <c r="D214" s="17">
        <v>91708</v>
      </c>
      <c r="E214" s="17">
        <v>24999</v>
      </c>
      <c r="F214" s="17">
        <v>9904</v>
      </c>
      <c r="R214" s="17">
        <v>24999</v>
      </c>
      <c r="S214" s="16">
        <v>16590</v>
      </c>
      <c r="AF214" s="16">
        <v>26565</v>
      </c>
      <c r="AG214" s="17">
        <v>17410</v>
      </c>
      <c r="AU214" s="16">
        <v>26565</v>
      </c>
      <c r="AV214" s="17">
        <v>17410</v>
      </c>
    </row>
    <row r="215" spans="1:48">
      <c r="A215" s="14">
        <v>22</v>
      </c>
      <c r="B215" s="14">
        <v>12</v>
      </c>
      <c r="C215" s="16">
        <v>14115</v>
      </c>
      <c r="D215" s="17">
        <v>53923</v>
      </c>
      <c r="E215" s="17">
        <v>24999</v>
      </c>
      <c r="F215" s="17">
        <v>9071</v>
      </c>
      <c r="R215" s="17">
        <v>24999</v>
      </c>
      <c r="S215" s="16">
        <v>9354</v>
      </c>
      <c r="AF215" s="16">
        <v>16590</v>
      </c>
      <c r="AG215" s="17">
        <v>10436</v>
      </c>
      <c r="AU215" s="16">
        <v>16590</v>
      </c>
      <c r="AV215" s="17">
        <v>10436</v>
      </c>
    </row>
    <row r="216" spans="1:48">
      <c r="A216" s="14">
        <v>30.8</v>
      </c>
      <c r="B216" s="14">
        <v>11.9</v>
      </c>
      <c r="C216" s="16">
        <v>17992</v>
      </c>
      <c r="D216" s="17">
        <v>46885</v>
      </c>
      <c r="E216" s="17">
        <v>24999</v>
      </c>
      <c r="F216" s="17">
        <v>10679</v>
      </c>
      <c r="R216" s="17">
        <v>24999</v>
      </c>
      <c r="S216" s="16">
        <v>14115</v>
      </c>
      <c r="AF216" s="16">
        <v>9354</v>
      </c>
      <c r="AG216" s="17">
        <v>9904</v>
      </c>
      <c r="AU216" s="16">
        <v>9354</v>
      </c>
      <c r="AV216" s="17">
        <v>9904</v>
      </c>
    </row>
    <row r="217" spans="1:48">
      <c r="A217" s="14">
        <v>35.1</v>
      </c>
      <c r="B217" s="14">
        <v>11</v>
      </c>
      <c r="C217" s="16">
        <v>7741</v>
      </c>
      <c r="D217" s="17">
        <v>99375</v>
      </c>
      <c r="E217" s="17">
        <v>24999</v>
      </c>
      <c r="F217" s="17">
        <v>6207</v>
      </c>
      <c r="R217" s="17">
        <v>24999</v>
      </c>
      <c r="S217" s="16">
        <v>17992</v>
      </c>
      <c r="AF217" s="16">
        <v>14115</v>
      </c>
      <c r="AG217" s="17">
        <v>9071</v>
      </c>
      <c r="AU217" s="16">
        <v>14115</v>
      </c>
      <c r="AV217" s="17">
        <v>9071</v>
      </c>
    </row>
    <row r="218" spans="18:48">
      <c r="R218" s="17">
        <v>24999</v>
      </c>
      <c r="S218" s="16">
        <v>7741</v>
      </c>
      <c r="AF218" s="16">
        <v>17992</v>
      </c>
      <c r="AG218" s="17">
        <v>10679</v>
      </c>
      <c r="AU218" s="16">
        <v>17992</v>
      </c>
      <c r="AV218" s="17">
        <v>10679</v>
      </c>
    </row>
    <row r="219" spans="32:48">
      <c r="AF219" s="16">
        <v>7741</v>
      </c>
      <c r="AG219" s="17">
        <v>6207</v>
      </c>
      <c r="AU219" s="16">
        <v>7741</v>
      </c>
      <c r="AV219" s="17">
        <v>6207</v>
      </c>
    </row>
  </sheetData>
  <pageMargins left="1.25" right="1.25" top="1" bottom="1" header="0.25" footer="0.2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Banking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Sardorbek Odiljonov</cp:lastModifiedBy>
  <dcterms:created xsi:type="dcterms:W3CDTF">2008-08-30T12:37:00Z</dcterms:created>
  <dcterms:modified xsi:type="dcterms:W3CDTF">2024-05-16T05:47:02Z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4033ED1694EA446D959BBDCC89E93C61_12</vt:lpwstr>
  </property>
  <property fmtid="{D5CDD505-2E9C-101B-9397-08002B2CF9AE}" pid="3" name="KSOProductBuildVer">
    <vt:lpwstr>1033-12.2.0.16909</vt:lpwstr>
  </property>
</Properties>
</file>