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13" i="1"/>
  <c r="E2"/>
  <c r="M25"/>
  <c r="K25"/>
  <c r="D25"/>
  <c r="E25" s="1"/>
  <c r="M24"/>
  <c r="K24"/>
  <c r="D24"/>
  <c r="E24" s="1"/>
  <c r="M23"/>
  <c r="K23"/>
  <c r="D23"/>
  <c r="E23" s="1"/>
  <c r="M22"/>
  <c r="K22"/>
  <c r="D22"/>
  <c r="E22" s="1"/>
  <c r="M21"/>
  <c r="K21"/>
  <c r="D21"/>
  <c r="E21" s="1"/>
  <c r="M20"/>
  <c r="K20"/>
  <c r="D20"/>
  <c r="E20" s="1"/>
  <c r="M19"/>
  <c r="K19"/>
  <c r="D19"/>
  <c r="E19" s="1"/>
  <c r="M18"/>
  <c r="K18"/>
  <c r="D18"/>
  <c r="E18" s="1"/>
  <c r="M17"/>
  <c r="K17"/>
  <c r="D17"/>
  <c r="E17" s="1"/>
  <c r="M16"/>
  <c r="K16"/>
  <c r="D16"/>
  <c r="E16" s="1"/>
  <c r="M15"/>
  <c r="K15"/>
  <c r="E15"/>
  <c r="D15"/>
  <c r="M14"/>
  <c r="K14"/>
  <c r="D14"/>
  <c r="E14" s="1"/>
  <c r="M13"/>
  <c r="K13"/>
  <c r="E13"/>
  <c r="D13"/>
  <c r="M12"/>
  <c r="K12"/>
  <c r="E12"/>
  <c r="D12"/>
  <c r="M11"/>
  <c r="K11"/>
  <c r="E11"/>
  <c r="D11"/>
  <c r="M10"/>
  <c r="K10"/>
  <c r="D10"/>
  <c r="E10" s="1"/>
  <c r="M9"/>
  <c r="K9"/>
  <c r="D9"/>
  <c r="E9" s="1"/>
  <c r="M8"/>
  <c r="K8"/>
  <c r="D8"/>
  <c r="E8" s="1"/>
  <c r="M7"/>
  <c r="K7"/>
  <c r="F7"/>
  <c r="F14" s="1"/>
  <c r="E7"/>
  <c r="D7"/>
  <c r="M6"/>
  <c r="K6"/>
  <c r="E6"/>
  <c r="D6"/>
  <c r="M5"/>
  <c r="K5"/>
  <c r="H5" s="1"/>
  <c r="H8" s="1"/>
  <c r="D5"/>
  <c r="E5" s="1"/>
  <c r="M4"/>
  <c r="K4"/>
  <c r="E4"/>
  <c r="D4"/>
  <c r="M3"/>
  <c r="K3"/>
  <c r="E3"/>
  <c r="D3"/>
  <c r="M2"/>
  <c r="I5" s="1"/>
  <c r="I8" s="1"/>
  <c r="K2"/>
  <c r="I2"/>
  <c r="H2"/>
  <c r="H10" s="1"/>
  <c r="D2"/>
  <c r="G2" s="1"/>
  <c r="F16" l="1"/>
  <c r="F17"/>
  <c r="F2"/>
  <c r="F4" s="1"/>
</calcChain>
</file>

<file path=xl/sharedStrings.xml><?xml version="1.0" encoding="utf-8"?>
<sst xmlns="http://schemas.openxmlformats.org/spreadsheetml/2006/main" count="18" uniqueCount="17">
  <si>
    <t>Congruent</t>
  </si>
  <si>
    <t>Incongruent</t>
  </si>
  <si>
    <t>Difference (D)</t>
  </si>
  <si>
    <t>Squared Deviations of difference</t>
  </si>
  <si>
    <t>Sum of Squared deviations of Difference</t>
  </si>
  <si>
    <t>Mean of Difference</t>
  </si>
  <si>
    <t>Mean of Congruent Data</t>
  </si>
  <si>
    <t>Mean of Incongruent Data</t>
  </si>
  <si>
    <t>squared deviations for congruent data</t>
  </si>
  <si>
    <t>Sample Standard Deviation of Difference</t>
  </si>
  <si>
    <t>Sum of Squared deviations of Congruent Data</t>
  </si>
  <si>
    <t>Sum of Squared deviations of Incongruent Data</t>
  </si>
  <si>
    <t>Standard Error of Difference</t>
  </si>
  <si>
    <t>Standard deviation of Congruent Data</t>
  </si>
  <si>
    <t>Standard deviation of Incongruent Data</t>
  </si>
  <si>
    <t>Point estimate for difference</t>
  </si>
  <si>
    <t>t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</si>
</sst>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  <font>
      <sz val="10"/>
      <name val="&quot;Arial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F8" sqref="F8"/>
    </sheetView>
  </sheetViews>
  <sheetFormatPr defaultColWidth="14.42578125" defaultRowHeight="15.75" customHeight="1"/>
  <cols>
    <col min="5" max="5" width="28" customWidth="1"/>
    <col min="6" max="9" width="39.140625" customWidth="1"/>
    <col min="11" max="11" width="32.28515625" customWidth="1"/>
    <col min="13" max="13" width="32.28515625" customWidth="1"/>
  </cols>
  <sheetData>
    <row r="1" spans="1:13" ht="15.75" customHeight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M1" s="1" t="s">
        <v>8</v>
      </c>
    </row>
    <row r="2" spans="1:13" ht="15.75" customHeight="1">
      <c r="A2" s="1">
        <v>12.079000000000001</v>
      </c>
      <c r="B2" s="1">
        <v>19.277999999999999</v>
      </c>
      <c r="D2">
        <f t="shared" ref="D2:D25" si="0">A2-B2</f>
        <v>-7.1989999999999981</v>
      </c>
      <c r="E2">
        <f>(D2-(-7.964791667))^2</f>
        <v>0.58643687724664195</v>
      </c>
      <c r="F2">
        <f>SUM(E2:E25)</f>
        <v>544.33043995833339</v>
      </c>
      <c r="G2" s="2">
        <f>AVERAGE(D2:D25)</f>
        <v>-7.964791666666664</v>
      </c>
      <c r="H2">
        <f t="shared" ref="H2:I2" si="1">AVERAGE(A2:A25)</f>
        <v>14.051125000000001</v>
      </c>
      <c r="I2">
        <f t="shared" si="1"/>
        <v>22.015916666666669</v>
      </c>
      <c r="K2">
        <f t="shared" ref="K2:K25" si="2">(A2-14.051125)^2</f>
        <v>3.8892770156250007</v>
      </c>
      <c r="M2">
        <f t="shared" ref="M2:M25" si="3">(B2-22.01591667)^2</f>
        <v>7.4961876918638923</v>
      </c>
    </row>
    <row r="3" spans="1:13" ht="15.75" customHeight="1">
      <c r="A3" s="1">
        <v>16.791</v>
      </c>
      <c r="B3" s="1">
        <v>18.741</v>
      </c>
      <c r="D3">
        <f t="shared" si="0"/>
        <v>-1.9499999999999993</v>
      </c>
      <c r="E3">
        <f t="shared" ref="E3:E25" si="4">(D3-(-7.964791667))^2</f>
        <v>36.177718797412645</v>
      </c>
      <c r="F3" s="1" t="s">
        <v>9</v>
      </c>
      <c r="K3">
        <f t="shared" si="2"/>
        <v>7.5069150156249975</v>
      </c>
      <c r="M3">
        <f t="shared" si="3"/>
        <v>10.725079195443886</v>
      </c>
    </row>
    <row r="4" spans="1:13" ht="15.75" customHeight="1">
      <c r="A4" s="1">
        <v>9.5640000000000001</v>
      </c>
      <c r="B4" s="1">
        <v>21.213999999999999</v>
      </c>
      <c r="D4">
        <f t="shared" si="0"/>
        <v>-11.649999999999999</v>
      </c>
      <c r="E4">
        <f t="shared" si="4"/>
        <v>13.580760457612628</v>
      </c>
      <c r="F4" s="1">
        <f>SQRT(F2 / 23)</f>
        <v>4.8648269103590547</v>
      </c>
      <c r="G4" s="1"/>
      <c r="H4" s="1" t="s">
        <v>10</v>
      </c>
      <c r="I4" s="1" t="s">
        <v>11</v>
      </c>
      <c r="K4">
        <f t="shared" si="2"/>
        <v>20.134290765625007</v>
      </c>
      <c r="M4">
        <f t="shared" si="3"/>
        <v>0.64307034562388998</v>
      </c>
    </row>
    <row r="5" spans="1:13" ht="15.75" customHeight="1">
      <c r="A5" s="1">
        <v>8.6300000000000008</v>
      </c>
      <c r="B5" s="1">
        <v>15.686999999999999</v>
      </c>
      <c r="D5">
        <f t="shared" si="0"/>
        <v>-7.0569999999999986</v>
      </c>
      <c r="E5">
        <f t="shared" si="4"/>
        <v>0.82408571067464154</v>
      </c>
      <c r="H5">
        <f>SUM(K2:K25)</f>
        <v>291.38766862500006</v>
      </c>
      <c r="I5">
        <f>SUM(M2:M25)</f>
        <v>529.27041183333347</v>
      </c>
      <c r="K5">
        <f t="shared" si="2"/>
        <v>29.388596265625001</v>
      </c>
      <c r="M5">
        <f t="shared" si="3"/>
        <v>40.055186215803886</v>
      </c>
    </row>
    <row r="6" spans="1:13" ht="15.75" customHeight="1">
      <c r="A6" s="1">
        <v>14.669</v>
      </c>
      <c r="B6" s="1">
        <v>22.803000000000001</v>
      </c>
      <c r="D6">
        <f t="shared" si="0"/>
        <v>-8.1340000000000003</v>
      </c>
      <c r="E6">
        <f t="shared" si="4"/>
        <v>2.8631459956638978E-2</v>
      </c>
      <c r="F6" s="1" t="s">
        <v>12</v>
      </c>
      <c r="K6">
        <f t="shared" si="2"/>
        <v>0.38176951562499967</v>
      </c>
      <c r="M6">
        <f t="shared" si="3"/>
        <v>0.61950016836389132</v>
      </c>
    </row>
    <row r="7" spans="1:13" ht="15.75" customHeight="1">
      <c r="A7" s="1">
        <v>12.238</v>
      </c>
      <c r="B7" s="1">
        <v>20.878</v>
      </c>
      <c r="D7">
        <f t="shared" si="0"/>
        <v>-8.64</v>
      </c>
      <c r="E7">
        <f t="shared" si="4"/>
        <v>0.45590629295263957</v>
      </c>
      <c r="F7" s="1">
        <f>4.86482691 / SQRT(24)</f>
        <v>0.99302863470504865</v>
      </c>
      <c r="G7" s="1"/>
      <c r="H7" s="1" t="s">
        <v>13</v>
      </c>
      <c r="I7" s="1" t="s">
        <v>14</v>
      </c>
      <c r="K7">
        <f t="shared" si="2"/>
        <v>3.2874222656250045</v>
      </c>
      <c r="M7">
        <f t="shared" si="3"/>
        <v>1.294854347863887</v>
      </c>
    </row>
    <row r="8" spans="1:13" ht="15.75" customHeight="1">
      <c r="A8" s="1">
        <v>14.692</v>
      </c>
      <c r="B8" s="1">
        <v>24.571999999999999</v>
      </c>
      <c r="D8">
        <f t="shared" si="0"/>
        <v>-9.879999999999999</v>
      </c>
      <c r="E8">
        <f t="shared" si="4"/>
        <v>3.6680229587926347</v>
      </c>
      <c r="H8">
        <f t="shared" ref="H8:I8" si="5">SQRT(H5 / 23)</f>
        <v>3.5593579576451955</v>
      </c>
      <c r="I8">
        <f t="shared" si="5"/>
        <v>4.7970571224691385</v>
      </c>
      <c r="K8">
        <f t="shared" si="2"/>
        <v>0.41072076562499926</v>
      </c>
      <c r="M8">
        <f t="shared" si="3"/>
        <v>6.5335619899038884</v>
      </c>
    </row>
    <row r="9" spans="1:13" ht="15.75" customHeight="1">
      <c r="A9" s="1">
        <v>8.9870000000000001</v>
      </c>
      <c r="B9" s="1">
        <v>17.393999999999998</v>
      </c>
      <c r="D9">
        <f t="shared" si="0"/>
        <v>-8.4069999999999983</v>
      </c>
      <c r="E9">
        <f t="shared" si="4"/>
        <v>0.19554820977463727</v>
      </c>
      <c r="H9" s="3" t="s">
        <v>15</v>
      </c>
      <c r="K9">
        <f t="shared" si="2"/>
        <v>25.645362015625008</v>
      </c>
      <c r="M9">
        <f t="shared" si="3"/>
        <v>21.362113704423898</v>
      </c>
    </row>
    <row r="10" spans="1:13" ht="15.75" customHeight="1">
      <c r="A10" s="1">
        <v>9.4009999999999998</v>
      </c>
      <c r="B10" s="1">
        <v>20.762</v>
      </c>
      <c r="D10">
        <f t="shared" si="0"/>
        <v>-11.361000000000001</v>
      </c>
      <c r="E10">
        <f t="shared" si="4"/>
        <v>11.534231041138643</v>
      </c>
      <c r="F10" s="1"/>
      <c r="G10" s="1"/>
      <c r="H10" s="1">
        <f>H2-I2</f>
        <v>-7.9647916666666685</v>
      </c>
      <c r="K10">
        <f t="shared" si="2"/>
        <v>21.623662515625011</v>
      </c>
      <c r="M10">
        <f t="shared" si="3"/>
        <v>1.5723070153038861</v>
      </c>
    </row>
    <row r="11" spans="1:13" ht="15.75" customHeight="1">
      <c r="A11" s="1">
        <v>14.48</v>
      </c>
      <c r="B11" s="1">
        <v>26.282</v>
      </c>
      <c r="D11">
        <f t="shared" si="0"/>
        <v>-11.802</v>
      </c>
      <c r="E11">
        <f t="shared" si="4"/>
        <v>14.724167790844636</v>
      </c>
      <c r="K11">
        <f t="shared" si="2"/>
        <v>0.18393376562499972</v>
      </c>
      <c r="M11">
        <f t="shared" si="3"/>
        <v>18.199466978503896</v>
      </c>
    </row>
    <row r="12" spans="1:13" ht="15.75" customHeight="1">
      <c r="A12" s="1">
        <v>22.327999999999999</v>
      </c>
      <c r="B12" s="1">
        <v>24.524000000000001</v>
      </c>
      <c r="D12">
        <f t="shared" si="0"/>
        <v>-2.1960000000000015</v>
      </c>
      <c r="E12">
        <f t="shared" si="4"/>
        <v>33.278957297248624</v>
      </c>
      <c r="G12" s="1" t="s">
        <v>16</v>
      </c>
      <c r="K12">
        <f t="shared" si="2"/>
        <v>68.506659765624974</v>
      </c>
      <c r="M12">
        <f t="shared" si="3"/>
        <v>6.2904819902238973</v>
      </c>
    </row>
    <row r="13" spans="1:13" ht="15.75" customHeight="1">
      <c r="A13" s="1">
        <v>15.298</v>
      </c>
      <c r="B13" s="1">
        <v>18.643999999999998</v>
      </c>
      <c r="D13">
        <f t="shared" si="0"/>
        <v>-3.3459999999999983</v>
      </c>
      <c r="E13">
        <f t="shared" si="4"/>
        <v>21.333236463148655</v>
      </c>
      <c r="G13">
        <f>G2 / F7</f>
        <v>-8.020706944701935</v>
      </c>
      <c r="K13">
        <f t="shared" si="2"/>
        <v>1.5546972656249982</v>
      </c>
      <c r="M13">
        <f t="shared" si="3"/>
        <v>11.369822029423895</v>
      </c>
    </row>
    <row r="14" spans="1:13" ht="15.75" customHeight="1">
      <c r="A14" s="1">
        <v>15.073</v>
      </c>
      <c r="B14" s="1">
        <v>17.510000000000002</v>
      </c>
      <c r="D14">
        <f t="shared" si="0"/>
        <v>-2.4370000000000012</v>
      </c>
      <c r="E14">
        <f t="shared" si="4"/>
        <v>30.556480713754627</v>
      </c>
      <c r="F14">
        <f>-1.714 * F7</f>
        <v>-1.7020510798844533</v>
      </c>
      <c r="K14">
        <f t="shared" si="2"/>
        <v>1.0442285156249993</v>
      </c>
      <c r="M14">
        <f t="shared" si="3"/>
        <v>20.303285036983869</v>
      </c>
    </row>
    <row r="15" spans="1:13" ht="15.75" customHeight="1">
      <c r="A15" s="1">
        <v>16.928999999999998</v>
      </c>
      <c r="B15" s="1">
        <v>20.329999999999998</v>
      </c>
      <c r="D15">
        <f t="shared" si="0"/>
        <v>-3.4009999999999998</v>
      </c>
      <c r="E15">
        <f t="shared" si="4"/>
        <v>20.82819437977864</v>
      </c>
      <c r="K15">
        <f t="shared" si="2"/>
        <v>8.2821645156249861</v>
      </c>
      <c r="M15">
        <f t="shared" si="3"/>
        <v>2.8423150181838923</v>
      </c>
    </row>
    <row r="16" spans="1:13" ht="15.75" customHeight="1">
      <c r="A16" s="1">
        <v>18.2</v>
      </c>
      <c r="B16" s="1">
        <v>35.255000000000003</v>
      </c>
      <c r="D16">
        <f t="shared" si="0"/>
        <v>-17.055000000000003</v>
      </c>
      <c r="E16">
        <f t="shared" si="4"/>
        <v>82.631887537342692</v>
      </c>
      <c r="F16">
        <f>G2 + F14</f>
        <v>-9.6668427465511169</v>
      </c>
      <c r="K16">
        <f t="shared" si="2"/>
        <v>17.213163765624987</v>
      </c>
      <c r="M16">
        <f t="shared" si="3"/>
        <v>175.27332741868398</v>
      </c>
    </row>
    <row r="17" spans="1:13" ht="15.75" customHeight="1">
      <c r="A17" s="1">
        <v>12.13</v>
      </c>
      <c r="B17" s="1">
        <v>22.158000000000001</v>
      </c>
      <c r="D17">
        <f t="shared" si="0"/>
        <v>-10.028</v>
      </c>
      <c r="E17">
        <f t="shared" si="4"/>
        <v>4.2568286253606402</v>
      </c>
      <c r="F17">
        <f>G2-F14</f>
        <v>-6.2627405867822112</v>
      </c>
      <c r="K17">
        <f t="shared" si="2"/>
        <v>3.6907212656249997</v>
      </c>
      <c r="M17">
        <f t="shared" si="3"/>
        <v>2.0187672663889454E-2</v>
      </c>
    </row>
    <row r="18" spans="1:13" ht="15.75" customHeight="1">
      <c r="A18" s="1">
        <v>18.495000000000001</v>
      </c>
      <c r="B18" s="1">
        <v>25.138999999999999</v>
      </c>
      <c r="D18">
        <f t="shared" si="0"/>
        <v>-6.6439999999999984</v>
      </c>
      <c r="E18">
        <f t="shared" si="4"/>
        <v>1.7444906276166434</v>
      </c>
      <c r="K18">
        <f t="shared" si="2"/>
        <v>19.748025015625004</v>
      </c>
      <c r="M18">
        <f t="shared" si="3"/>
        <v>9.7536494861238889</v>
      </c>
    </row>
    <row r="19" spans="1:13" ht="15.75" customHeight="1">
      <c r="A19" s="1">
        <v>10.638999999999999</v>
      </c>
      <c r="B19" s="1">
        <v>20.428999999999998</v>
      </c>
      <c r="D19">
        <f t="shared" si="0"/>
        <v>-9.7899999999999991</v>
      </c>
      <c r="E19">
        <f t="shared" si="4"/>
        <v>3.3313854588526355</v>
      </c>
      <c r="K19">
        <f t="shared" si="2"/>
        <v>11.642597015625009</v>
      </c>
      <c r="M19">
        <f t="shared" si="3"/>
        <v>2.5183045175238914</v>
      </c>
    </row>
    <row r="20" spans="1:13" ht="15.75" customHeight="1">
      <c r="A20" s="1">
        <v>11.343999999999999</v>
      </c>
      <c r="B20" s="1">
        <v>17.425000000000001</v>
      </c>
      <c r="D20">
        <f t="shared" si="0"/>
        <v>-6.0810000000000013</v>
      </c>
      <c r="E20">
        <f t="shared" si="4"/>
        <v>3.5486710446586343</v>
      </c>
      <c r="K20">
        <f t="shared" si="2"/>
        <v>7.3285257656250069</v>
      </c>
      <c r="M20">
        <f t="shared" si="3"/>
        <v>21.076515870883878</v>
      </c>
    </row>
    <row r="21" spans="1:13" ht="15.75" customHeight="1">
      <c r="A21" s="1">
        <v>12.369</v>
      </c>
      <c r="B21" s="1">
        <v>34.287999999999997</v>
      </c>
      <c r="D21">
        <f t="shared" si="0"/>
        <v>-21.918999999999997</v>
      </c>
      <c r="E21">
        <f t="shared" si="4"/>
        <v>194.71993020076656</v>
      </c>
      <c r="K21">
        <f t="shared" si="2"/>
        <v>2.8295445156250034</v>
      </c>
      <c r="M21">
        <f t="shared" si="3"/>
        <v>150.60402925846381</v>
      </c>
    </row>
    <row r="22" spans="1:13" ht="15.75" customHeight="1">
      <c r="A22" s="1">
        <v>12.944000000000001</v>
      </c>
      <c r="B22" s="1">
        <v>23.893999999999998</v>
      </c>
      <c r="D22">
        <f t="shared" si="0"/>
        <v>-10.949999999999998</v>
      </c>
      <c r="E22">
        <f t="shared" si="4"/>
        <v>8.9114687914126236</v>
      </c>
      <c r="K22">
        <f t="shared" si="2"/>
        <v>1.2257257656249998</v>
      </c>
      <c r="M22">
        <f t="shared" si="3"/>
        <v>3.5271969944238855</v>
      </c>
    </row>
    <row r="23" spans="1:13" ht="15.75" customHeight="1">
      <c r="A23" s="1">
        <v>14.233000000000001</v>
      </c>
      <c r="B23" s="1">
        <v>17.96</v>
      </c>
      <c r="D23">
        <f t="shared" si="0"/>
        <v>-3.7270000000000003</v>
      </c>
      <c r="E23">
        <f t="shared" si="4"/>
        <v>17.958878212894636</v>
      </c>
      <c r="K23">
        <f t="shared" si="2"/>
        <v>3.3078515624999923E-2</v>
      </c>
      <c r="M23">
        <f t="shared" si="3"/>
        <v>16.450460033983877</v>
      </c>
    </row>
    <row r="24" spans="1:13" ht="15.75" customHeight="1">
      <c r="A24" s="1">
        <v>19.71</v>
      </c>
      <c r="B24" s="1">
        <v>22.058</v>
      </c>
      <c r="D24">
        <f t="shared" si="0"/>
        <v>-2.347999999999999</v>
      </c>
      <c r="E24">
        <f t="shared" si="4"/>
        <v>31.54834863048065</v>
      </c>
      <c r="K24">
        <f t="shared" si="2"/>
        <v>32.022866265624998</v>
      </c>
      <c r="M24">
        <f t="shared" si="3"/>
        <v>1.7710066638889446E-3</v>
      </c>
    </row>
    <row r="25" spans="1:13" ht="15.75" customHeight="1">
      <c r="A25" s="1">
        <v>16.004000000000001</v>
      </c>
      <c r="B25" s="1">
        <v>21.157</v>
      </c>
      <c r="D25">
        <f t="shared" si="0"/>
        <v>-5.1529999999999987</v>
      </c>
      <c r="E25">
        <f t="shared" si="4"/>
        <v>7.9061723786106466</v>
      </c>
      <c r="K25">
        <f t="shared" si="2"/>
        <v>3.8137207656250021</v>
      </c>
      <c r="M25">
        <f t="shared" si="3"/>
        <v>0.7377378460038877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2017-08-15T18:35:42Z</dcterms:modified>
</cp:coreProperties>
</file>