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petervansickel/Documents/MyDocuments/Documentation/Cloud/IBMCloudPrivate/Sizing/"/>
    </mc:Choice>
  </mc:AlternateContent>
  <xr:revisionPtr revIDLastSave="0" documentId="13_ncr:1_{E718A9DB-7028-AC4C-A9B8-C760E3CE41BA}" xr6:coauthVersionLast="38" xr6:coauthVersionMax="38" xr10:uidLastSave="{00000000-0000-0000-0000-000000000000}"/>
  <bookViews>
    <workbookView xWindow="380" yWindow="460" windowWidth="28040" windowHeight="16560" activeTab="2" xr2:uid="{30EDB28D-D978-1248-9AB6-A03565018D7C}"/>
  </bookViews>
  <sheets>
    <sheet name="Tiny" sheetId="9" r:id="rId1"/>
    <sheet name="Small non-HA" sheetId="8" r:id="rId2"/>
    <sheet name="Small PoC HA" sheetId="6" r:id="rId3"/>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9" l="1"/>
  <c r="E16" i="9" s="1"/>
  <c r="D15" i="9"/>
  <c r="D16" i="9" s="1"/>
  <c r="C15" i="9"/>
  <c r="C16" i="9" s="1"/>
  <c r="E6" i="9"/>
  <c r="D6" i="9"/>
  <c r="C6" i="9"/>
  <c r="E4" i="9"/>
  <c r="D4" i="9"/>
  <c r="C4" i="9"/>
  <c r="F2" i="9"/>
  <c r="C20" i="8"/>
  <c r="C21" i="8" s="1"/>
  <c r="H14" i="8"/>
  <c r="H20" i="8" s="1"/>
  <c r="H21" i="8" s="1"/>
  <c r="G14" i="8"/>
  <c r="G20" i="8" s="1"/>
  <c r="G21" i="8" s="1"/>
  <c r="F14" i="8"/>
  <c r="F20" i="8" s="1"/>
  <c r="F21" i="8" s="1"/>
  <c r="E14" i="8"/>
  <c r="E20" i="8" s="1"/>
  <c r="E21" i="8" s="1"/>
  <c r="D14" i="8"/>
  <c r="D20" i="8" s="1"/>
  <c r="D21" i="8" s="1"/>
  <c r="K8" i="8"/>
  <c r="K6" i="8"/>
  <c r="H6" i="8"/>
  <c r="G6" i="8"/>
  <c r="F6" i="8"/>
  <c r="E6" i="8"/>
  <c r="D6" i="8"/>
  <c r="C6" i="8"/>
  <c r="K4" i="8"/>
  <c r="H4" i="8"/>
  <c r="G4" i="8"/>
  <c r="F4" i="8"/>
  <c r="E4" i="8"/>
  <c r="D4" i="8"/>
  <c r="C4" i="8"/>
  <c r="I2" i="8"/>
  <c r="K8" i="6"/>
  <c r="I2" i="6"/>
  <c r="K6" i="6"/>
  <c r="K4" i="6"/>
  <c r="F6" i="9" l="1"/>
  <c r="F4" i="9"/>
  <c r="F16" i="9"/>
  <c r="I6" i="8"/>
  <c r="I4" i="8"/>
  <c r="I21" i="8"/>
  <c r="H14" i="6"/>
  <c r="G14" i="6"/>
  <c r="F14" i="6"/>
  <c r="E14" i="6"/>
  <c r="D14" i="6"/>
  <c r="H21" i="6" l="1"/>
  <c r="H22" i="6" s="1"/>
  <c r="G21" i="6"/>
  <c r="G22" i="6" s="1"/>
  <c r="F21" i="6"/>
  <c r="F22" i="6" s="1"/>
  <c r="E21" i="6"/>
  <c r="E22" i="6" s="1"/>
  <c r="D21" i="6"/>
  <c r="D22" i="6" s="1"/>
  <c r="C21" i="6"/>
  <c r="C22" i="6" s="1"/>
  <c r="H6" i="6"/>
  <c r="G6" i="6"/>
  <c r="F6" i="6"/>
  <c r="E6" i="6"/>
  <c r="D6" i="6"/>
  <c r="C6" i="6"/>
  <c r="H4" i="6"/>
  <c r="G4" i="6"/>
  <c r="F4" i="6"/>
  <c r="E4" i="6"/>
  <c r="D4" i="6"/>
  <c r="C4" i="6"/>
  <c r="I6" i="6" l="1"/>
  <c r="I4" i="6"/>
  <c r="I22" i="6"/>
</calcChain>
</file>

<file path=xl/sharedStrings.xml><?xml version="1.0" encoding="utf-8"?>
<sst xmlns="http://schemas.openxmlformats.org/spreadsheetml/2006/main" count="136" uniqueCount="67">
  <si>
    <t>Master</t>
  </si>
  <si>
    <t>Proxy</t>
  </si>
  <si>
    <t>Boot</t>
  </si>
  <si>
    <t>/</t>
  </si>
  <si>
    <t>/tmp</t>
  </si>
  <si>
    <t>/var</t>
  </si>
  <si>
    <t>/var/lib/docker</t>
  </si>
  <si>
    <t>Sub-directory</t>
  </si>
  <si>
    <t>/var/lib/etcd</t>
  </si>
  <si>
    <t>/var/lib/icp</t>
  </si>
  <si>
    <t>/var/lib/mysql</t>
  </si>
  <si>
    <t>/var/lib/kubelet</t>
  </si>
  <si>
    <t>/opt</t>
  </si>
  <si>
    <t>/home</t>
  </si>
  <si>
    <t>swap</t>
  </si>
  <si>
    <t>vCPU</t>
  </si>
  <si>
    <t>Memory (GB)</t>
  </si>
  <si>
    <t>Mgmt</t>
  </si>
  <si>
    <t>File system --v</t>
  </si>
  <si>
    <t>Node type ----&gt;</t>
  </si>
  <si>
    <t>Comments</t>
  </si>
  <si>
    <t>VA*</t>
  </si>
  <si>
    <t>NOTES</t>
  </si>
  <si>
    <t>VA = Vulnerability Advisor*</t>
  </si>
  <si>
    <t>Used for installation and cluster administration</t>
  </si>
  <si>
    <t>Node count</t>
  </si>
  <si>
    <t>Total of all /var subdirectories</t>
  </si>
  <si>
    <t>Total using /var sub-total</t>
  </si>
  <si>
    <t>Worker (x86)</t>
  </si>
  <si>
    <t>Memory sub-totals by node type</t>
  </si>
  <si>
    <t>vCPU sub-totals by node type</t>
  </si>
  <si>
    <t>Storage sub-totals by node type</t>
  </si>
  <si>
    <t>VA nodes must be an odd number for zookeeper quorum.  
1 VA node is sufficient for demonstration purposes.
A more realistic deployment uses 3 VA nodes.</t>
  </si>
  <si>
    <t>2 Proxy nodes is sufficient for HA and demonstration purposes.</t>
  </si>
  <si>
    <t>Management</t>
  </si>
  <si>
    <t>2 Management nodes is sufficient for HA and demonstration.
Management nodes run Prometheus, ELK stack</t>
  </si>
  <si>
    <t>Storage sub-total per node</t>
  </si>
  <si>
    <t>Total storage used by all nodes of the given type</t>
  </si>
  <si>
    <t>Shared storage for master nodes</t>
  </si>
  <si>
    <t>/var/lib/registry
/var/lib/icp/audit
/var/log/audit</t>
  </si>
  <si>
    <t>GlusterFS</t>
  </si>
  <si>
    <t>GlusterFS needs a minumum of 3 nodes for quorum.
Sizing or GlusterFS is use-case dependent.
See: https://access.redhat.com/articles/66206#Generic_Requirements</t>
  </si>
  <si>
    <t>ICP Totals</t>
  </si>
  <si>
    <t>GlusterFS Memory Total</t>
  </si>
  <si>
    <t>GlusterFS CPU Total</t>
  </si>
  <si>
    <t>GlusterFS Storage Total</t>
  </si>
  <si>
    <t>For each GlusterFS servers use 3 disks 250 GB each.</t>
  </si>
  <si>
    <t>8 vCPU per GlusterFS node is the recommendation for typical workloads</t>
  </si>
  <si>
    <t>NOTE: Boot and Master could be combined, but we prefer to keep boot node separate even for small deployments.  Allows for boot node to be more readily reused, while ICP cluster VMs can be deleted/recycled.</t>
  </si>
  <si>
    <t>Boot/Master
Mgmt</t>
  </si>
  <si>
    <t>Space for all /var subdirectories</t>
  </si>
  <si>
    <t>Prefer to see Proxy node on its own.</t>
  </si>
  <si>
    <t>Only 2 relatively small worker nodes</t>
  </si>
  <si>
    <t>1 Proxy node</t>
  </si>
  <si>
    <t>Boot, Master and Mgmt is combined on 1 node</t>
  </si>
  <si>
    <t>Motivation for this particular topology is reduced number of nodes.</t>
  </si>
  <si>
    <t>Consider not installing management servicess when something this small is needed.
Proxy node could be added in as well, but…</t>
  </si>
  <si>
    <t>NOTE: Boot and Master are combined, but we prefer to keep boot node separate even for small deployments.  Allows for boot node to be more readily reused, while ICP cluster VMs can be deleted/recycled.</t>
  </si>
  <si>
    <t xml:space="preserve">A worker node with 4 CPUs and 16 GB RAM can host ~28 Liberty Containers with memory requests of 512MB each.
</t>
  </si>
  <si>
    <t>No support for shared storage.  
Could ad some disk space to the Proxy node for NFS based shared storage.</t>
  </si>
  <si>
    <t xml:space="preserve">A worker node with 8 CPUs and 32 GB RAM can host ~60 Liberty Containers with memory requests of 512MB each.
</t>
  </si>
  <si>
    <t xml:space="preserve">A worker node with 8 CPUs and 32 GB RAM can host ~60 Liberty Containers with memory requests of 512MB each.  
For more capacity add more worker nodes.
</t>
  </si>
  <si>
    <t>For an HA deployment, the listed mount points are on the shared storage provider.  
Master nodes need to all see the same files for the listed mount points.
200 GB is a rough estimate for sandbox deployment.
NFS could be used for this shared storage.  Or GlusterFS could be used.</t>
  </si>
  <si>
    <t>We prefer to run with the topology described in the "Small non-HA" tab.</t>
  </si>
  <si>
    <t>Breaking out the management pods to a node separate from Master spreads the resource load nicely to avoid resource contention among pods.</t>
  </si>
  <si>
    <t>Cluster, Proxy VIPs</t>
  </si>
  <si>
    <t>Two additional IP addresses on the same subnet as the machines need to be reserved one for the master nodes and one for the proxy nodes.  The master VIP is assigned to one of the master nodes.  The proxy VIP is assigned to one of the proxy nodes.  The VIPs are reassigned to an active node (of the same type) if the node that has it goes down for some 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</si>
</sst>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 fontId="0" fillId="0" borderId="0" xfId="0" applyNumberFormat="1"/>
    <xf numFmtId="0" fontId="1" fillId="0" borderId="0" xfId="0" applyFont="1"/>
    <xf numFmtId="0" fontId="0" fillId="0" borderId="0" xfId="0" applyAlignment="1">
      <alignment wrapText="1"/>
    </xf>
    <xf numFmtId="0" fontId="1" fillId="0" borderId="0" xfId="0" applyFont="1" applyAlignment="1">
      <alignment horizontal="center"/>
    </xf>
    <xf numFmtId="1" fontId="1" fillId="0" borderId="0" xfId="0" applyNumberFormat="1" applyFont="1"/>
    <xf numFmtId="0" fontId="0" fillId="0" borderId="0" xfId="0" applyFont="1"/>
    <xf numFmtId="0" fontId="0" fillId="0" borderId="0" xfId="0" applyFont="1" applyAlignment="1">
      <alignment wrapText="1"/>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7028-8897-7C49-AD36-3CA9893D52AD}">
  <dimension ref="A1:G25"/>
  <sheetViews>
    <sheetView workbookViewId="0">
      <selection activeCell="C23" sqref="C23"/>
    </sheetView>
  </sheetViews>
  <sheetFormatPr baseColWidth="10" defaultRowHeight="16" x14ac:dyDescent="0.2"/>
  <cols>
    <col min="1" max="1" width="36.33203125" customWidth="1"/>
    <col min="2" max="2" width="23.5" customWidth="1"/>
    <col min="3" max="3" width="13.33203125" customWidth="1"/>
    <col min="5" max="5" width="12.33203125" customWidth="1"/>
    <col min="6" max="6" width="14.5" customWidth="1"/>
    <col min="7" max="7" width="74.33203125" style="3" customWidth="1"/>
  </cols>
  <sheetData>
    <row r="1" spans="1:7" ht="34" x14ac:dyDescent="0.2">
      <c r="A1" s="2" t="s">
        <v>19</v>
      </c>
      <c r="C1" s="8" t="s">
        <v>49</v>
      </c>
      <c r="D1" s="4" t="s">
        <v>1</v>
      </c>
      <c r="E1" s="2" t="s">
        <v>28</v>
      </c>
      <c r="F1" s="4" t="s">
        <v>42</v>
      </c>
      <c r="G1" s="8" t="s">
        <v>20</v>
      </c>
    </row>
    <row r="2" spans="1:7" ht="51" x14ac:dyDescent="0.2">
      <c r="A2" t="s">
        <v>25</v>
      </c>
      <c r="C2">
        <v>1</v>
      </c>
      <c r="D2">
        <v>1</v>
      </c>
      <c r="E2">
        <v>2</v>
      </c>
      <c r="F2" s="2">
        <f>SUM(C2:E2)</f>
        <v>4</v>
      </c>
      <c r="G2" s="3" t="s">
        <v>57</v>
      </c>
    </row>
    <row r="3" spans="1:7" ht="51" x14ac:dyDescent="0.2">
      <c r="A3" t="s">
        <v>15</v>
      </c>
      <c r="C3" s="1">
        <v>16</v>
      </c>
      <c r="D3" s="1">
        <v>4</v>
      </c>
      <c r="E3" s="1">
        <v>4</v>
      </c>
      <c r="F3" s="1"/>
      <c r="G3" s="3" t="s">
        <v>58</v>
      </c>
    </row>
    <row r="4" spans="1:7" s="6" customFormat="1" x14ac:dyDescent="0.2">
      <c r="A4" s="2" t="s">
        <v>30</v>
      </c>
      <c r="B4" s="2"/>
      <c r="C4" s="5">
        <f t="shared" ref="C4:E4" si="0">C2*C3</f>
        <v>16</v>
      </c>
      <c r="D4" s="5">
        <f t="shared" si="0"/>
        <v>4</v>
      </c>
      <c r="E4" s="5">
        <f t="shared" si="0"/>
        <v>8</v>
      </c>
      <c r="F4" s="5">
        <f>SUM(C4:E4)</f>
        <v>28</v>
      </c>
      <c r="G4" s="7"/>
    </row>
    <row r="5" spans="1:7" x14ac:dyDescent="0.2">
      <c r="A5" t="s">
        <v>16</v>
      </c>
      <c r="C5" s="1">
        <v>64</v>
      </c>
      <c r="D5" s="1">
        <v>16</v>
      </c>
      <c r="E5" s="1">
        <v>16</v>
      </c>
      <c r="F5" s="1"/>
    </row>
    <row r="6" spans="1:7" s="6" customFormat="1" x14ac:dyDescent="0.2">
      <c r="A6" s="2" t="s">
        <v>29</v>
      </c>
      <c r="B6" s="2"/>
      <c r="C6" s="5">
        <f t="shared" ref="C6:E6" si="1">C2*C5</f>
        <v>64</v>
      </c>
      <c r="D6" s="5">
        <f t="shared" si="1"/>
        <v>16</v>
      </c>
      <c r="E6" s="5">
        <f t="shared" si="1"/>
        <v>32</v>
      </c>
      <c r="F6" s="5">
        <f>SUM(C6:E6)</f>
        <v>112</v>
      </c>
      <c r="G6" s="7"/>
    </row>
    <row r="7" spans="1:7" s="6" customFormat="1" x14ac:dyDescent="0.2">
      <c r="A7" s="2"/>
      <c r="B7" s="2"/>
      <c r="C7" s="5"/>
      <c r="D7" s="5"/>
      <c r="E7" s="5"/>
      <c r="F7" s="5"/>
      <c r="G7" s="7"/>
    </row>
    <row r="8" spans="1:7" x14ac:dyDescent="0.2">
      <c r="A8" s="2" t="s">
        <v>18</v>
      </c>
      <c r="B8" t="s">
        <v>7</v>
      </c>
    </row>
    <row r="9" spans="1:7" x14ac:dyDescent="0.2">
      <c r="A9" t="s">
        <v>3</v>
      </c>
      <c r="C9">
        <v>50</v>
      </c>
      <c r="D9">
        <v>50</v>
      </c>
      <c r="E9">
        <v>50</v>
      </c>
    </row>
    <row r="10" spans="1:7" x14ac:dyDescent="0.2">
      <c r="A10" t="s">
        <v>4</v>
      </c>
      <c r="C10">
        <v>50</v>
      </c>
      <c r="D10">
        <v>50</v>
      </c>
      <c r="E10">
        <v>50</v>
      </c>
    </row>
    <row r="11" spans="1:7" x14ac:dyDescent="0.2">
      <c r="A11" t="s">
        <v>12</v>
      </c>
      <c r="C11">
        <v>50</v>
      </c>
      <c r="D11">
        <v>10</v>
      </c>
      <c r="E11">
        <v>10</v>
      </c>
    </row>
    <row r="12" spans="1:7" x14ac:dyDescent="0.2">
      <c r="A12" t="s">
        <v>13</v>
      </c>
      <c r="C12">
        <v>10</v>
      </c>
      <c r="D12">
        <v>10</v>
      </c>
      <c r="E12">
        <v>10</v>
      </c>
    </row>
    <row r="13" spans="1:7" x14ac:dyDescent="0.2">
      <c r="A13" t="s">
        <v>14</v>
      </c>
      <c r="C13">
        <v>8</v>
      </c>
      <c r="D13">
        <v>8</v>
      </c>
      <c r="E13">
        <v>8</v>
      </c>
    </row>
    <row r="14" spans="1:7" ht="17" x14ac:dyDescent="0.2">
      <c r="A14" t="s">
        <v>5</v>
      </c>
      <c r="C14">
        <v>400</v>
      </c>
      <c r="D14">
        <v>120</v>
      </c>
      <c r="E14">
        <v>120</v>
      </c>
      <c r="G14" s="3" t="s">
        <v>50</v>
      </c>
    </row>
    <row r="15" spans="1:7" x14ac:dyDescent="0.2">
      <c r="A15" t="s">
        <v>36</v>
      </c>
      <c r="C15" s="1">
        <f>ROUNDUP(SUM(C9:C14),-1)</f>
        <v>570</v>
      </c>
      <c r="D15" s="1">
        <f>ROUNDUP(SUM(D9:D14),-1)</f>
        <v>250</v>
      </c>
      <c r="E15" s="1">
        <f>ROUNDUP(SUM(E9:E14),-1)</f>
        <v>250</v>
      </c>
      <c r="F15" s="1"/>
    </row>
    <row r="16" spans="1:7" ht="17" x14ac:dyDescent="0.2">
      <c r="A16" s="2" t="s">
        <v>31</v>
      </c>
      <c r="B16" s="2"/>
      <c r="C16" s="2">
        <f>C2*C15</f>
        <v>570</v>
      </c>
      <c r="D16" s="2">
        <f>D2*D15</f>
        <v>250</v>
      </c>
      <c r="E16" s="2">
        <f>E2*E15</f>
        <v>500</v>
      </c>
      <c r="F16" s="2">
        <f>SUM(C16:E16)</f>
        <v>1320</v>
      </c>
      <c r="G16" s="3" t="s">
        <v>37</v>
      </c>
    </row>
    <row r="20" spans="1:7" x14ac:dyDescent="0.2">
      <c r="A20" s="2" t="s">
        <v>22</v>
      </c>
    </row>
    <row r="21" spans="1:7" s="6" customFormat="1" ht="34" x14ac:dyDescent="0.2">
      <c r="A21" s="7" t="s">
        <v>55</v>
      </c>
      <c r="G21" s="7" t="s">
        <v>63</v>
      </c>
    </row>
    <row r="22" spans="1:7" ht="34" x14ac:dyDescent="0.2">
      <c r="A22" s="6" t="s">
        <v>54</v>
      </c>
      <c r="G22" s="3" t="s">
        <v>56</v>
      </c>
    </row>
    <row r="23" spans="1:7" ht="17" x14ac:dyDescent="0.2">
      <c r="A23" t="s">
        <v>53</v>
      </c>
      <c r="G23" s="3" t="s">
        <v>51</v>
      </c>
    </row>
    <row r="24" spans="1:7" x14ac:dyDescent="0.2">
      <c r="A24" t="s">
        <v>52</v>
      </c>
    </row>
    <row r="25" spans="1:7" ht="51" x14ac:dyDescent="0.2">
      <c r="A25" s="3" t="s">
        <v>59</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CF110-C94F-354B-B5CC-1BFA2D7FA1A9}">
  <dimension ref="A1:L28"/>
  <sheetViews>
    <sheetView workbookViewId="0">
      <selection activeCell="J28" sqref="J28"/>
    </sheetView>
  </sheetViews>
  <sheetFormatPr baseColWidth="10" defaultRowHeight="16" x14ac:dyDescent="0.2"/>
  <cols>
    <col min="1" max="1" width="36.33203125" customWidth="1"/>
    <col min="2" max="2" width="23.5" customWidth="1"/>
    <col min="3" max="3" width="15" customWidth="1"/>
    <col min="4" max="4" width="14.1640625" customWidth="1"/>
    <col min="8" max="8" width="12.33203125" customWidth="1"/>
    <col min="9" max="9" width="14.5" customWidth="1"/>
    <col min="10" max="10" width="59.1640625" style="3" customWidth="1"/>
    <col min="11" max="11" width="12.33203125" customWidth="1"/>
    <col min="12" max="12" width="60.5" customWidth="1"/>
  </cols>
  <sheetData>
    <row r="1" spans="1:12" ht="17" x14ac:dyDescent="0.2">
      <c r="A1" s="2" t="s">
        <v>19</v>
      </c>
      <c r="C1" s="2" t="s">
        <v>2</v>
      </c>
      <c r="D1" s="2" t="s">
        <v>0</v>
      </c>
      <c r="E1" s="2" t="s">
        <v>1</v>
      </c>
      <c r="F1" s="2" t="s">
        <v>17</v>
      </c>
      <c r="G1" s="2" t="s">
        <v>21</v>
      </c>
      <c r="H1" s="2" t="s">
        <v>28</v>
      </c>
      <c r="I1" s="4" t="s">
        <v>42</v>
      </c>
      <c r="J1" s="8" t="s">
        <v>20</v>
      </c>
      <c r="K1" s="2" t="s">
        <v>40</v>
      </c>
    </row>
    <row r="2" spans="1:12" ht="68" x14ac:dyDescent="0.2">
      <c r="A2" t="s">
        <v>25</v>
      </c>
      <c r="C2">
        <v>1</v>
      </c>
      <c r="D2">
        <v>1</v>
      </c>
      <c r="E2">
        <v>1</v>
      </c>
      <c r="F2">
        <v>1</v>
      </c>
      <c r="G2">
        <v>0</v>
      </c>
      <c r="H2">
        <v>3</v>
      </c>
      <c r="I2" s="2">
        <f>SUM(C2:H2)</f>
        <v>7</v>
      </c>
      <c r="J2" s="3" t="s">
        <v>48</v>
      </c>
      <c r="K2">
        <v>3</v>
      </c>
      <c r="L2" s="3" t="s">
        <v>41</v>
      </c>
    </row>
    <row r="3" spans="1:12" ht="51" x14ac:dyDescent="0.2">
      <c r="A3" t="s">
        <v>15</v>
      </c>
      <c r="C3" s="1">
        <v>4</v>
      </c>
      <c r="D3" s="1">
        <v>8</v>
      </c>
      <c r="E3" s="1">
        <v>4</v>
      </c>
      <c r="F3" s="1">
        <v>8</v>
      </c>
      <c r="G3" s="1">
        <v>8</v>
      </c>
      <c r="H3" s="1">
        <v>8</v>
      </c>
      <c r="I3" s="1"/>
      <c r="J3" s="3" t="s">
        <v>60</v>
      </c>
      <c r="K3" s="1">
        <v>8</v>
      </c>
      <c r="L3" t="s">
        <v>47</v>
      </c>
    </row>
    <row r="4" spans="1:12" s="6" customFormat="1" x14ac:dyDescent="0.2">
      <c r="A4" s="2" t="s">
        <v>30</v>
      </c>
      <c r="B4" s="2"/>
      <c r="C4" s="5">
        <f t="shared" ref="C4:H4" si="0">C2*C3</f>
        <v>4</v>
      </c>
      <c r="D4" s="5">
        <f t="shared" si="0"/>
        <v>8</v>
      </c>
      <c r="E4" s="5">
        <f t="shared" si="0"/>
        <v>4</v>
      </c>
      <c r="F4" s="5">
        <f t="shared" si="0"/>
        <v>8</v>
      </c>
      <c r="G4" s="5">
        <f t="shared" si="0"/>
        <v>0</v>
      </c>
      <c r="H4" s="5">
        <f t="shared" si="0"/>
        <v>24</v>
      </c>
      <c r="I4" s="5">
        <f>SUM(C4:H4)</f>
        <v>48</v>
      </c>
      <c r="J4" s="7"/>
      <c r="K4" s="5">
        <f>K2*K3</f>
        <v>24</v>
      </c>
      <c r="L4" s="2" t="s">
        <v>44</v>
      </c>
    </row>
    <row r="5" spans="1:12" x14ac:dyDescent="0.2">
      <c r="A5" t="s">
        <v>16</v>
      </c>
      <c r="C5" s="1">
        <v>16</v>
      </c>
      <c r="D5" s="1">
        <v>32</v>
      </c>
      <c r="E5" s="1">
        <v>16</v>
      </c>
      <c r="F5" s="1">
        <v>32</v>
      </c>
      <c r="G5" s="1">
        <v>32</v>
      </c>
      <c r="H5" s="1">
        <v>32</v>
      </c>
      <c r="I5" s="1"/>
      <c r="K5" s="1">
        <v>32</v>
      </c>
    </row>
    <row r="6" spans="1:12" s="6" customFormat="1" x14ac:dyDescent="0.2">
      <c r="A6" s="2" t="s">
        <v>29</v>
      </c>
      <c r="B6" s="2"/>
      <c r="C6" s="5">
        <f t="shared" ref="C6:H6" si="1">C2*C5</f>
        <v>16</v>
      </c>
      <c r="D6" s="5">
        <f t="shared" si="1"/>
        <v>32</v>
      </c>
      <c r="E6" s="5">
        <f t="shared" si="1"/>
        <v>16</v>
      </c>
      <c r="F6" s="5">
        <f t="shared" si="1"/>
        <v>32</v>
      </c>
      <c r="G6" s="5">
        <f t="shared" si="1"/>
        <v>0</v>
      </c>
      <c r="H6" s="5">
        <f t="shared" si="1"/>
        <v>96</v>
      </c>
      <c r="I6" s="5">
        <f>SUM(C6:H6)</f>
        <v>192</v>
      </c>
      <c r="J6" s="7"/>
      <c r="K6" s="5">
        <f>K2*K5</f>
        <v>96</v>
      </c>
      <c r="L6" s="6" t="s">
        <v>43</v>
      </c>
    </row>
    <row r="7" spans="1:12" s="6" customFormat="1" ht="17" x14ac:dyDescent="0.2">
      <c r="A7" s="2"/>
      <c r="B7" s="2"/>
      <c r="C7" s="5"/>
      <c r="D7" s="5"/>
      <c r="E7" s="5"/>
      <c r="F7" s="5"/>
      <c r="G7" s="5"/>
      <c r="H7" s="5"/>
      <c r="I7" s="5"/>
      <c r="J7" s="7"/>
      <c r="K7">
        <v>750</v>
      </c>
      <c r="L7" s="3" t="s">
        <v>46</v>
      </c>
    </row>
    <row r="8" spans="1:12" x14ac:dyDescent="0.2">
      <c r="A8" s="2" t="s">
        <v>18</v>
      </c>
      <c r="B8" t="s">
        <v>7</v>
      </c>
      <c r="K8" s="2">
        <f>K2*K7</f>
        <v>2250</v>
      </c>
      <c r="L8" s="2" t="s">
        <v>45</v>
      </c>
    </row>
    <row r="9" spans="1:12" x14ac:dyDescent="0.2">
      <c r="A9" t="s">
        <v>3</v>
      </c>
      <c r="C9">
        <v>50</v>
      </c>
      <c r="D9">
        <v>50</v>
      </c>
      <c r="E9">
        <v>50</v>
      </c>
      <c r="F9">
        <v>50</v>
      </c>
      <c r="G9">
        <v>50</v>
      </c>
      <c r="H9">
        <v>50</v>
      </c>
    </row>
    <row r="10" spans="1:12" x14ac:dyDescent="0.2">
      <c r="A10" t="s">
        <v>4</v>
      </c>
      <c r="C10">
        <v>50</v>
      </c>
      <c r="D10">
        <v>50</v>
      </c>
      <c r="E10">
        <v>50</v>
      </c>
      <c r="F10">
        <v>50</v>
      </c>
      <c r="G10">
        <v>50</v>
      </c>
      <c r="H10">
        <v>50</v>
      </c>
    </row>
    <row r="11" spans="1:12" x14ac:dyDescent="0.2">
      <c r="A11" t="s">
        <v>12</v>
      </c>
      <c r="C11">
        <v>50</v>
      </c>
      <c r="D11">
        <v>10</v>
      </c>
      <c r="E11">
        <v>10</v>
      </c>
      <c r="F11">
        <v>10</v>
      </c>
      <c r="G11">
        <v>10</v>
      </c>
      <c r="H11">
        <v>10</v>
      </c>
    </row>
    <row r="12" spans="1:12" x14ac:dyDescent="0.2">
      <c r="A12" t="s">
        <v>13</v>
      </c>
      <c r="C12">
        <v>10</v>
      </c>
      <c r="D12">
        <v>10</v>
      </c>
      <c r="E12">
        <v>10</v>
      </c>
      <c r="F12">
        <v>10</v>
      </c>
      <c r="G12">
        <v>10</v>
      </c>
      <c r="H12">
        <v>10</v>
      </c>
    </row>
    <row r="13" spans="1:12" x14ac:dyDescent="0.2">
      <c r="A13" t="s">
        <v>14</v>
      </c>
      <c r="C13">
        <v>8</v>
      </c>
      <c r="D13">
        <v>8</v>
      </c>
      <c r="E13">
        <v>8</v>
      </c>
      <c r="F13">
        <v>8</v>
      </c>
      <c r="G13">
        <v>8</v>
      </c>
      <c r="H13">
        <v>8</v>
      </c>
    </row>
    <row r="14" spans="1:12" ht="17" x14ac:dyDescent="0.2">
      <c r="A14" t="s">
        <v>5</v>
      </c>
      <c r="C14">
        <v>120</v>
      </c>
      <c r="D14">
        <f>SUM(D15:D19)</f>
        <v>230</v>
      </c>
      <c r="E14">
        <f>SUM(E15:E19)</f>
        <v>110</v>
      </c>
      <c r="F14">
        <f>SUM(F15:F19)</f>
        <v>210</v>
      </c>
      <c r="G14">
        <f>SUM(G15:G19)</f>
        <v>370</v>
      </c>
      <c r="H14">
        <f>SUM(H15:H19)</f>
        <v>120</v>
      </c>
      <c r="J14" s="3" t="s">
        <v>26</v>
      </c>
    </row>
    <row r="15" spans="1:12" x14ac:dyDescent="0.2">
      <c r="B15" t="s">
        <v>6</v>
      </c>
      <c r="D15">
        <v>100</v>
      </c>
      <c r="E15">
        <v>100</v>
      </c>
      <c r="F15">
        <v>100</v>
      </c>
      <c r="G15">
        <v>120</v>
      </c>
      <c r="H15">
        <v>110</v>
      </c>
    </row>
    <row r="16" spans="1:12" x14ac:dyDescent="0.2">
      <c r="B16" t="s">
        <v>8</v>
      </c>
      <c r="D16">
        <v>10</v>
      </c>
      <c r="E16">
        <v>0</v>
      </c>
      <c r="F16">
        <v>0</v>
      </c>
      <c r="G16">
        <v>0</v>
      </c>
      <c r="H16">
        <v>0</v>
      </c>
    </row>
    <row r="17" spans="1:11" x14ac:dyDescent="0.2">
      <c r="B17" t="s">
        <v>9</v>
      </c>
      <c r="D17">
        <v>100</v>
      </c>
      <c r="E17">
        <v>0</v>
      </c>
      <c r="F17">
        <v>100</v>
      </c>
      <c r="G17">
        <v>150</v>
      </c>
      <c r="H17">
        <v>0</v>
      </c>
    </row>
    <row r="18" spans="1:11" x14ac:dyDescent="0.2">
      <c r="B18" t="s">
        <v>10</v>
      </c>
      <c r="D18">
        <v>10</v>
      </c>
      <c r="E18">
        <v>0</v>
      </c>
      <c r="F18">
        <v>0</v>
      </c>
      <c r="G18">
        <v>0</v>
      </c>
      <c r="H18">
        <v>0</v>
      </c>
    </row>
    <row r="19" spans="1:11" x14ac:dyDescent="0.2">
      <c r="B19" t="s">
        <v>11</v>
      </c>
      <c r="D19">
        <v>10</v>
      </c>
      <c r="E19">
        <v>10</v>
      </c>
      <c r="F19">
        <v>10</v>
      </c>
      <c r="G19">
        <v>100</v>
      </c>
      <c r="H19">
        <v>10</v>
      </c>
    </row>
    <row r="20" spans="1:11" ht="17" x14ac:dyDescent="0.2">
      <c r="A20" t="s">
        <v>36</v>
      </c>
      <c r="C20" s="1">
        <f t="shared" ref="C20:H20" si="2">ROUNDUP(SUM(C9:C14),-1)</f>
        <v>290</v>
      </c>
      <c r="D20" s="1">
        <f t="shared" si="2"/>
        <v>360</v>
      </c>
      <c r="E20" s="1">
        <f t="shared" si="2"/>
        <v>240</v>
      </c>
      <c r="F20" s="1">
        <f t="shared" si="2"/>
        <v>340</v>
      </c>
      <c r="G20" s="1">
        <f t="shared" si="2"/>
        <v>500</v>
      </c>
      <c r="H20" s="1">
        <f t="shared" si="2"/>
        <v>250</v>
      </c>
      <c r="I20" s="1"/>
      <c r="J20" s="3" t="s">
        <v>27</v>
      </c>
      <c r="K20" s="1"/>
    </row>
    <row r="21" spans="1:11" ht="17" x14ac:dyDescent="0.2">
      <c r="A21" s="2" t="s">
        <v>31</v>
      </c>
      <c r="B21" s="2"/>
      <c r="C21" s="2">
        <f t="shared" ref="C21:H21" si="3">C2*C20</f>
        <v>290</v>
      </c>
      <c r="D21" s="2">
        <f t="shared" si="3"/>
        <v>360</v>
      </c>
      <c r="E21" s="2">
        <f t="shared" si="3"/>
        <v>240</v>
      </c>
      <c r="F21" s="2">
        <f t="shared" si="3"/>
        <v>340</v>
      </c>
      <c r="G21" s="2">
        <f t="shared" si="3"/>
        <v>0</v>
      </c>
      <c r="H21" s="2">
        <f t="shared" si="3"/>
        <v>750</v>
      </c>
      <c r="I21" s="2">
        <f>SUM(C21:H21)</f>
        <v>1980</v>
      </c>
      <c r="J21" s="3" t="s">
        <v>37</v>
      </c>
      <c r="K21" s="2"/>
    </row>
    <row r="25" spans="1:11" x14ac:dyDescent="0.2">
      <c r="A25" s="2" t="s">
        <v>22</v>
      </c>
    </row>
    <row r="26" spans="1:11" ht="17" x14ac:dyDescent="0.2">
      <c r="A26" t="s">
        <v>2</v>
      </c>
      <c r="J26" s="3" t="s">
        <v>24</v>
      </c>
    </row>
    <row r="27" spans="1:11" ht="51" x14ac:dyDescent="0.2">
      <c r="A27" t="s">
        <v>34</v>
      </c>
      <c r="J27" s="3" t="s">
        <v>64</v>
      </c>
    </row>
    <row r="28" spans="1:11" ht="51" x14ac:dyDescent="0.2">
      <c r="A28" t="s">
        <v>23</v>
      </c>
      <c r="J28" s="3" t="s">
        <v>32</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B5AAE-9E30-764B-AEED-94EDF63DCA36}">
  <dimension ref="A1:L32"/>
  <sheetViews>
    <sheetView tabSelected="1" workbookViewId="0">
      <selection activeCell="J33" sqref="J33"/>
    </sheetView>
  </sheetViews>
  <sheetFormatPr baseColWidth="10" defaultRowHeight="16" x14ac:dyDescent="0.2"/>
  <cols>
    <col min="1" max="1" width="36.33203125" customWidth="1"/>
    <col min="2" max="2" width="23.5" customWidth="1"/>
    <col min="3" max="3" width="15" customWidth="1"/>
    <col min="4" max="4" width="14.1640625" customWidth="1"/>
    <col min="8" max="8" width="12.33203125" customWidth="1"/>
    <col min="9" max="9" width="14.5" customWidth="1"/>
    <col min="10" max="10" width="59.1640625" style="3" customWidth="1"/>
    <col min="11" max="11" width="12.33203125" customWidth="1"/>
    <col min="12" max="12" width="60.5" customWidth="1"/>
  </cols>
  <sheetData>
    <row r="1" spans="1:12" ht="17" x14ac:dyDescent="0.2">
      <c r="A1" s="2" t="s">
        <v>19</v>
      </c>
      <c r="C1" s="2" t="s">
        <v>2</v>
      </c>
      <c r="D1" s="2" t="s">
        <v>0</v>
      </c>
      <c r="E1" s="2" t="s">
        <v>1</v>
      </c>
      <c r="F1" s="2" t="s">
        <v>17</v>
      </c>
      <c r="G1" s="2" t="s">
        <v>21</v>
      </c>
      <c r="H1" s="2" t="s">
        <v>28</v>
      </c>
      <c r="I1" s="4" t="s">
        <v>42</v>
      </c>
      <c r="J1" s="8" t="s">
        <v>20</v>
      </c>
      <c r="K1" s="2" t="s">
        <v>40</v>
      </c>
    </row>
    <row r="2" spans="1:12" ht="68" x14ac:dyDescent="0.2">
      <c r="A2" t="s">
        <v>25</v>
      </c>
      <c r="C2">
        <v>1</v>
      </c>
      <c r="D2">
        <v>3</v>
      </c>
      <c r="E2">
        <v>2</v>
      </c>
      <c r="F2">
        <v>2</v>
      </c>
      <c r="G2">
        <v>3</v>
      </c>
      <c r="H2">
        <v>3</v>
      </c>
      <c r="I2" s="2">
        <f>SUM(C2:H2)</f>
        <v>14</v>
      </c>
      <c r="K2">
        <v>3</v>
      </c>
      <c r="L2" s="3" t="s">
        <v>41</v>
      </c>
    </row>
    <row r="3" spans="1:12" ht="68" x14ac:dyDescent="0.2">
      <c r="A3" t="s">
        <v>15</v>
      </c>
      <c r="C3" s="1">
        <v>4</v>
      </c>
      <c r="D3" s="1">
        <v>8</v>
      </c>
      <c r="E3" s="1">
        <v>4</v>
      </c>
      <c r="F3" s="1">
        <v>8</v>
      </c>
      <c r="G3" s="1">
        <v>8</v>
      </c>
      <c r="H3" s="1">
        <v>8</v>
      </c>
      <c r="I3" s="1"/>
      <c r="J3" s="3" t="s">
        <v>61</v>
      </c>
      <c r="K3" s="1">
        <v>8</v>
      </c>
      <c r="L3" t="s">
        <v>47</v>
      </c>
    </row>
    <row r="4" spans="1:12" s="6" customFormat="1" x14ac:dyDescent="0.2">
      <c r="A4" s="2" t="s">
        <v>30</v>
      </c>
      <c r="B4" s="2"/>
      <c r="C4" s="5">
        <f t="shared" ref="C4:H4" si="0">C2*C3</f>
        <v>4</v>
      </c>
      <c r="D4" s="5">
        <f t="shared" si="0"/>
        <v>24</v>
      </c>
      <c r="E4" s="5">
        <f t="shared" si="0"/>
        <v>8</v>
      </c>
      <c r="F4" s="5">
        <f t="shared" si="0"/>
        <v>16</v>
      </c>
      <c r="G4" s="5">
        <f t="shared" si="0"/>
        <v>24</v>
      </c>
      <c r="H4" s="5">
        <f t="shared" si="0"/>
        <v>24</v>
      </c>
      <c r="I4" s="5">
        <f>SUM(C4:H4)</f>
        <v>100</v>
      </c>
      <c r="J4" s="7"/>
      <c r="K4" s="5">
        <f>K2*K3</f>
        <v>24</v>
      </c>
      <c r="L4" s="2" t="s">
        <v>44</v>
      </c>
    </row>
    <row r="5" spans="1:12" x14ac:dyDescent="0.2">
      <c r="A5" t="s">
        <v>16</v>
      </c>
      <c r="C5" s="1">
        <v>16</v>
      </c>
      <c r="D5" s="1">
        <v>32</v>
      </c>
      <c r="E5" s="1">
        <v>16</v>
      </c>
      <c r="F5" s="1">
        <v>32</v>
      </c>
      <c r="G5" s="1">
        <v>32</v>
      </c>
      <c r="H5" s="1">
        <v>32</v>
      </c>
      <c r="I5" s="1"/>
      <c r="K5" s="1">
        <v>32</v>
      </c>
    </row>
    <row r="6" spans="1:12" s="6" customFormat="1" x14ac:dyDescent="0.2">
      <c r="A6" s="2" t="s">
        <v>29</v>
      </c>
      <c r="B6" s="2"/>
      <c r="C6" s="5">
        <f t="shared" ref="C6:H6" si="1">C2*C5</f>
        <v>16</v>
      </c>
      <c r="D6" s="5">
        <f t="shared" si="1"/>
        <v>96</v>
      </c>
      <c r="E6" s="5">
        <f t="shared" si="1"/>
        <v>32</v>
      </c>
      <c r="F6" s="5">
        <f t="shared" si="1"/>
        <v>64</v>
      </c>
      <c r="G6" s="5">
        <f t="shared" si="1"/>
        <v>96</v>
      </c>
      <c r="H6" s="5">
        <f t="shared" si="1"/>
        <v>96</v>
      </c>
      <c r="I6" s="5">
        <f>SUM(C6:H6)</f>
        <v>400</v>
      </c>
      <c r="J6" s="7"/>
      <c r="K6" s="5">
        <f>K2*K5</f>
        <v>96</v>
      </c>
      <c r="L6" s="6" t="s">
        <v>43</v>
      </c>
    </row>
    <row r="7" spans="1:12" s="6" customFormat="1" ht="17" x14ac:dyDescent="0.2">
      <c r="A7" s="2"/>
      <c r="B7" s="2"/>
      <c r="C7" s="5"/>
      <c r="D7" s="5"/>
      <c r="E7" s="5"/>
      <c r="F7" s="5"/>
      <c r="G7" s="5"/>
      <c r="H7" s="5"/>
      <c r="I7" s="5"/>
      <c r="J7" s="7"/>
      <c r="K7">
        <v>750</v>
      </c>
      <c r="L7" s="3" t="s">
        <v>46</v>
      </c>
    </row>
    <row r="8" spans="1:12" x14ac:dyDescent="0.2">
      <c r="A8" s="2" t="s">
        <v>18</v>
      </c>
      <c r="B8" t="s">
        <v>7</v>
      </c>
      <c r="K8" s="2">
        <f>K2*K7</f>
        <v>2250</v>
      </c>
      <c r="L8" s="2" t="s">
        <v>45</v>
      </c>
    </row>
    <row r="9" spans="1:12" x14ac:dyDescent="0.2">
      <c r="A9" t="s">
        <v>3</v>
      </c>
      <c r="C9">
        <v>50</v>
      </c>
      <c r="D9">
        <v>50</v>
      </c>
      <c r="E9">
        <v>50</v>
      </c>
      <c r="F9">
        <v>50</v>
      </c>
      <c r="G9">
        <v>50</v>
      </c>
      <c r="H9">
        <v>50</v>
      </c>
    </row>
    <row r="10" spans="1:12" x14ac:dyDescent="0.2">
      <c r="A10" t="s">
        <v>4</v>
      </c>
      <c r="C10">
        <v>50</v>
      </c>
      <c r="D10">
        <v>50</v>
      </c>
      <c r="E10">
        <v>50</v>
      </c>
      <c r="F10">
        <v>50</v>
      </c>
      <c r="G10">
        <v>50</v>
      </c>
      <c r="H10">
        <v>50</v>
      </c>
    </row>
    <row r="11" spans="1:12" x14ac:dyDescent="0.2">
      <c r="A11" t="s">
        <v>12</v>
      </c>
      <c r="C11">
        <v>50</v>
      </c>
      <c r="D11">
        <v>10</v>
      </c>
      <c r="E11">
        <v>10</v>
      </c>
      <c r="F11">
        <v>10</v>
      </c>
      <c r="G11">
        <v>10</v>
      </c>
      <c r="H11">
        <v>10</v>
      </c>
    </row>
    <row r="12" spans="1:12" x14ac:dyDescent="0.2">
      <c r="A12" t="s">
        <v>13</v>
      </c>
      <c r="C12">
        <v>10</v>
      </c>
      <c r="D12">
        <v>10</v>
      </c>
      <c r="E12">
        <v>10</v>
      </c>
      <c r="F12">
        <v>10</v>
      </c>
      <c r="G12">
        <v>10</v>
      </c>
      <c r="H12">
        <v>10</v>
      </c>
    </row>
    <row r="13" spans="1:12" x14ac:dyDescent="0.2">
      <c r="A13" t="s">
        <v>14</v>
      </c>
      <c r="C13">
        <v>8</v>
      </c>
      <c r="D13">
        <v>8</v>
      </c>
      <c r="E13">
        <v>8</v>
      </c>
      <c r="F13">
        <v>8</v>
      </c>
      <c r="G13">
        <v>8</v>
      </c>
      <c r="H13">
        <v>8</v>
      </c>
    </row>
    <row r="14" spans="1:12" ht="17" x14ac:dyDescent="0.2">
      <c r="A14" t="s">
        <v>5</v>
      </c>
      <c r="C14">
        <v>120</v>
      </c>
      <c r="D14">
        <f>SUM(D15:D19)</f>
        <v>230</v>
      </c>
      <c r="E14">
        <f>SUM(E15:E19)</f>
        <v>110</v>
      </c>
      <c r="F14">
        <f>SUM(F15:F19)</f>
        <v>210</v>
      </c>
      <c r="G14">
        <f>SUM(G15:G19)</f>
        <v>370</v>
      </c>
      <c r="H14">
        <f>SUM(H15:H19)</f>
        <v>120</v>
      </c>
      <c r="J14" s="3" t="s">
        <v>26</v>
      </c>
    </row>
    <row r="15" spans="1:12" x14ac:dyDescent="0.2">
      <c r="B15" t="s">
        <v>6</v>
      </c>
      <c r="D15">
        <v>100</v>
      </c>
      <c r="E15">
        <v>100</v>
      </c>
      <c r="F15">
        <v>100</v>
      </c>
      <c r="G15">
        <v>120</v>
      </c>
      <c r="H15">
        <v>110</v>
      </c>
    </row>
    <row r="16" spans="1:12" x14ac:dyDescent="0.2">
      <c r="B16" t="s">
        <v>8</v>
      </c>
      <c r="D16">
        <v>10</v>
      </c>
      <c r="E16">
        <v>0</v>
      </c>
      <c r="F16">
        <v>0</v>
      </c>
      <c r="G16">
        <v>0</v>
      </c>
      <c r="H16">
        <v>0</v>
      </c>
    </row>
    <row r="17" spans="1:11" x14ac:dyDescent="0.2">
      <c r="B17" t="s">
        <v>9</v>
      </c>
      <c r="D17">
        <v>100</v>
      </c>
      <c r="E17">
        <v>0</v>
      </c>
      <c r="F17">
        <v>100</v>
      </c>
      <c r="G17">
        <v>150</v>
      </c>
      <c r="H17">
        <v>0</v>
      </c>
    </row>
    <row r="18" spans="1:11" x14ac:dyDescent="0.2">
      <c r="B18" t="s">
        <v>10</v>
      </c>
      <c r="D18">
        <v>10</v>
      </c>
      <c r="E18">
        <v>0</v>
      </c>
      <c r="F18">
        <v>0</v>
      </c>
      <c r="G18">
        <v>0</v>
      </c>
      <c r="H18">
        <v>0</v>
      </c>
    </row>
    <row r="19" spans="1:11" x14ac:dyDescent="0.2">
      <c r="B19" t="s">
        <v>11</v>
      </c>
      <c r="D19">
        <v>10</v>
      </c>
      <c r="E19">
        <v>10</v>
      </c>
      <c r="F19">
        <v>10</v>
      </c>
      <c r="G19">
        <v>100</v>
      </c>
      <c r="H19">
        <v>10</v>
      </c>
    </row>
    <row r="20" spans="1:11" ht="119" x14ac:dyDescent="0.2">
      <c r="A20" t="s">
        <v>38</v>
      </c>
      <c r="B20" s="3" t="s">
        <v>39</v>
      </c>
      <c r="D20">
        <v>200</v>
      </c>
      <c r="J20" s="3" t="s">
        <v>62</v>
      </c>
    </row>
    <row r="21" spans="1:11" ht="17" x14ac:dyDescent="0.2">
      <c r="A21" t="s">
        <v>36</v>
      </c>
      <c r="C21" s="1">
        <f t="shared" ref="C21:H21" si="2">ROUNDUP(SUM(C9:C14),-1)</f>
        <v>290</v>
      </c>
      <c r="D21" s="1">
        <f t="shared" si="2"/>
        <v>360</v>
      </c>
      <c r="E21" s="1">
        <f t="shared" si="2"/>
        <v>240</v>
      </c>
      <c r="F21" s="1">
        <f t="shared" si="2"/>
        <v>340</v>
      </c>
      <c r="G21" s="1">
        <f t="shared" si="2"/>
        <v>500</v>
      </c>
      <c r="H21" s="1">
        <f t="shared" si="2"/>
        <v>250</v>
      </c>
      <c r="I21" s="1"/>
      <c r="J21" s="3" t="s">
        <v>27</v>
      </c>
      <c r="K21" s="1"/>
    </row>
    <row r="22" spans="1:11" ht="17" x14ac:dyDescent="0.2">
      <c r="A22" s="2" t="s">
        <v>31</v>
      </c>
      <c r="B22" s="2"/>
      <c r="C22" s="2">
        <f t="shared" ref="C22:H22" si="3">C2*C21</f>
        <v>290</v>
      </c>
      <c r="D22" s="2">
        <f t="shared" si="3"/>
        <v>1080</v>
      </c>
      <c r="E22" s="2">
        <f t="shared" si="3"/>
        <v>480</v>
      </c>
      <c r="F22" s="2">
        <f t="shared" si="3"/>
        <v>680</v>
      </c>
      <c r="G22" s="2">
        <f t="shared" si="3"/>
        <v>1500</v>
      </c>
      <c r="H22" s="2">
        <f t="shared" si="3"/>
        <v>750</v>
      </c>
      <c r="I22" s="2">
        <f>SUM(C22:H22)</f>
        <v>4780</v>
      </c>
      <c r="J22" s="3" t="s">
        <v>37</v>
      </c>
      <c r="K22" s="2"/>
    </row>
    <row r="26" spans="1:11" x14ac:dyDescent="0.2">
      <c r="A26" s="2" t="s">
        <v>22</v>
      </c>
    </row>
    <row r="27" spans="1:11" ht="17" x14ac:dyDescent="0.2">
      <c r="A27" t="s">
        <v>2</v>
      </c>
      <c r="J27" s="3" t="s">
        <v>24</v>
      </c>
    </row>
    <row r="28" spans="1:11" ht="17" x14ac:dyDescent="0.2">
      <c r="A28" t="s">
        <v>1</v>
      </c>
      <c r="J28" s="3" t="s">
        <v>33</v>
      </c>
    </row>
    <row r="29" spans="1:11" ht="34" x14ac:dyDescent="0.2">
      <c r="A29" t="s">
        <v>34</v>
      </c>
      <c r="J29" s="3" t="s">
        <v>35</v>
      </c>
    </row>
    <row r="30" spans="1:11" ht="51" x14ac:dyDescent="0.2">
      <c r="A30" t="s">
        <v>23</v>
      </c>
      <c r="J30" s="3" t="s">
        <v>32</v>
      </c>
    </row>
    <row r="32" spans="1:11" ht="102" x14ac:dyDescent="0.2">
      <c r="A32" t="s">
        <v>65</v>
      </c>
      <c r="J32" s="3" t="s">
        <v>66</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Tiny</vt:lpstr>
      <vt:lpstr>Small non-HA</vt:lpstr>
      <vt:lpstr>Small PoC HA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 Van Sickel</dc:creator>
  <cp:lastModifiedBy>Pete Van Sickel</cp:lastModifiedBy>
  <dcterms:created xsi:type="dcterms:W3CDTF">2018-06-01T21:34:24Z</dcterms:created>
  <dcterms:modified xsi:type="dcterms:W3CDTF">2018-11-12T18:01:28Z</dcterms:modified>
</cp:coreProperties>
</file>