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248452DA-9A49-42ED-ADAC-0B8CB9CCF070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  <sheet name="Vairables" sheetId="2" r:id="rId2"/>
  </sheets>
  <definedNames>
    <definedName name="AvailableItems">Sheet1!$L$16</definedName>
    <definedName name="ItemType">ItemTypes[[#Headers],[Type]]</definedName>
    <definedName name="OrderIncludes">Sheet1!$AA$3</definedName>
    <definedName name="OrderIncludes2">Sheet1!$AB$3</definedName>
    <definedName name="OrderIncludes3">Sheet1!$AC$3</definedName>
    <definedName name="OrderIndex">Sheet1!$E$30</definedName>
    <definedName name="OrderIndex2">Sheet1!$F$30</definedName>
    <definedName name="OrderIndex3">Sheet1!$G$30</definedName>
    <definedName name="OrderMax">Sheet1!$K$5</definedName>
    <definedName name="testFilter">Sheet1!$L$16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 a="1"/>
  <c r="O6" i="1" s="1"/>
  <c r="K7" i="1" s="1"/>
  <c r="G37" i="1" a="1"/>
  <c r="G37" i="1" s="1"/>
  <c r="Y5" i="1" a="1"/>
  <c r="Y5" i="1" s="1"/>
  <c r="X5" i="1" a="1"/>
  <c r="X5" i="1" s="1"/>
  <c r="W5" i="1" a="1"/>
  <c r="W5" i="1" s="1"/>
  <c r="V5" i="1" a="1"/>
  <c r="V5" i="1" s="1"/>
  <c r="U5" i="1" a="1"/>
  <c r="U5" i="1" s="1"/>
  <c r="T5" i="1" a="1"/>
  <c r="T5" i="1" s="1"/>
  <c r="S5" i="1" a="1"/>
  <c r="S5" i="1" s="1"/>
  <c r="R5" i="1" a="1"/>
  <c r="R5" i="1" s="1"/>
  <c r="Q5" i="1" a="1"/>
  <c r="Q5" i="1" s="1"/>
  <c r="L16" i="1" a="1"/>
  <c r="L16" i="1" s="1"/>
  <c r="G23" i="1" s="1" a="1"/>
  <c r="G23" i="1" s="1"/>
  <c r="G22" i="1" a="1"/>
  <c r="G22" i="1" s="1"/>
  <c r="G30" i="1" l="1"/>
  <c r="F30" i="1"/>
  <c r="G32" i="1"/>
  <c r="E30" i="1"/>
  <c r="F32" i="1"/>
  <c r="E32" i="1"/>
  <c r="G31" i="1"/>
  <c r="F31" i="1"/>
  <c r="E31" i="1"/>
  <c r="F22" i="1"/>
  <c r="AG5" i="1" l="1" a="1"/>
  <c r="AG5" i="1" s="1"/>
  <c r="AH5" i="1" a="1"/>
  <c r="AH5" i="1" s="1"/>
  <c r="AC5" i="1" a="1"/>
  <c r="AC5" i="1" s="1"/>
  <c r="AA5" i="1" a="1"/>
  <c r="AA5" i="1" s="1"/>
  <c r="AD5" i="1" a="1"/>
  <c r="AD5" i="1" s="1"/>
  <c r="AF5" i="1" a="1"/>
  <c r="AF5" i="1" s="1"/>
  <c r="AI5" i="1" a="1"/>
  <c r="AI5" i="1" s="1"/>
  <c r="AL5" i="1" s="1"/>
  <c r="AE5" i="1" a="1"/>
  <c r="AE5" i="1" s="1"/>
  <c r="I22" i="1" a="1"/>
  <c r="I22" i="1" s="1"/>
  <c r="AK5" i="1" l="1"/>
  <c r="AB5" i="1" a="1"/>
  <c r="AB5" i="1" s="1"/>
  <c r="AJ5" i="1" s="1"/>
  <c r="AD8" i="1"/>
  <c r="K30" i="1" a="1"/>
  <c r="K30" i="1" s="1"/>
  <c r="A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<sst xmlns="http://schemas.openxmlformats.org/spreadsheetml/2006/main" count="59" uniqueCount="34">
  <si>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</si>
  <si>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</si>
  <si>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</si>
  <si>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</si>
  <si>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</si>
  <si>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</si>
  <si>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</si>
  <si>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</si>
  <si>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</si>
  <si>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</si>
  <si>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</si>
  <si>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</si>
  <si>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</si>
  <si>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Item 1</t>
  </si>
  <si>
    <t>Item 2</t>
  </si>
  <si>
    <t>Item 3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</si>
  <si>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</si>
  <si>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</si>
  <si>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</si>
  <si>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</si>
  <si>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</si>
  <si>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</si>
  <si>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</si>
  <si>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</si>
  <si>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Items</t>
  </si>
  <si>
    <t>Order Includes…</t>
  </si>
  <si>
    <t>Variables</t>
  </si>
  <si>
    <t>Order 2</t>
  </si>
  <si>
    <t>Order 3</t>
  </si>
  <si>
    <t>Order Max</t>
  </si>
  <si>
    <t>AvailableItems</t>
  </si>
  <si>
    <t>Order 1 Possible</t>
  </si>
  <si>
    <t>Order 2 Possible</t>
  </si>
  <si>
    <t>Order 3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</si>
</sst>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2" xfId="0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1" xfId="0" applyFont="1" applyFill="1" applyBorder="1"/>
  </cellXfs>
  <cellStyles count="1">
    <cellStyle name="Normal" xfId="0" builtinId="0"/>
  </cellStyles>
  <dxfs count="41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4:H8" totalsRowShown="0" headerRowDxfId="40">
  <autoFilter ref="H4:H8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4:F16" totalsRowShown="0" headerRowDxfId="39">
  <autoFilter ref="B4:F16" xr:uid="{7AE9A713-C3CE-48AC-B440-488A7CD3381A}"/>
  <sortState xmlns:xlrd2="http://schemas.microsoft.com/office/spreadsheetml/2017/richdata2" ref="B5:F16">
    <sortCondition ref="C4:C16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2:AL39"/>
  <sheetViews>
    <sheetView tabSelected="1" topLeftCell="N1" workbookViewId="0">
      <selection activeCell="AE19" sqref="AE19"/>
    </sheetView>
  </sheetViews>
  <sheetFormatPr defaultRowHeight="15" x14ac:dyDescent="0.25"/>
  <cols>
    <col min="5" max="5" width="10.140625" bestFit="1" customWidth="1"/>
    <col min="9" max="10" width="9.42578125" customWidth="1"/>
    <col min="11" max="11" width="11.7109375" customWidth="1"/>
    <col min="12" max="24" width="9.42578125" customWidth="1"/>
    <col min="30" max="30" width="9.7109375" customWidth="1"/>
    <col min="36" max="36" width="16.28515625" customWidth="1"/>
    <col min="37" max="37" width="15.85546875" customWidth="1"/>
    <col min="38" max="38" width="16.7109375" customWidth="1"/>
  </cols>
  <sheetData>
    <row r="2" spans="2:38" ht="15.75" thickBot="1" x14ac:dyDescent="0.3">
      <c r="AA2" s="5" t="s">
        <v>25</v>
      </c>
      <c r="AB2" s="5"/>
      <c r="AC2" s="5"/>
      <c r="AD2" t="s">
        <v>27</v>
      </c>
      <c r="AG2" s="5" t="s">
        <v>28</v>
      </c>
      <c r="AH2" s="5"/>
      <c r="AI2" s="5"/>
    </row>
    <row r="3" spans="2:38" ht="15.75" thickBot="1" x14ac:dyDescent="0.3">
      <c r="Q3" t="s">
        <v>24</v>
      </c>
      <c r="AA3" s="7" t="s">
        <v>10</v>
      </c>
      <c r="AB3" s="7" t="s">
        <v>4</v>
      </c>
      <c r="AC3" s="7" t="s">
        <v>5</v>
      </c>
      <c r="AG3" s="5"/>
      <c r="AH3" s="5"/>
      <c r="AI3" s="5"/>
    </row>
    <row r="4" spans="2:38" s="1" customFormat="1" ht="30.75" customHeight="1" thickBot="1" x14ac:dyDescent="0.3">
      <c r="B4" s="1" t="s">
        <v>12</v>
      </c>
      <c r="C4" s="1" t="s">
        <v>1</v>
      </c>
      <c r="D4" s="1" t="s">
        <v>0</v>
      </c>
      <c r="E4" s="1" t="s">
        <v>2</v>
      </c>
      <c r="F4" s="1" t="s">
        <v>3</v>
      </c>
      <c r="H4" s="1" t="s">
        <v>1</v>
      </c>
      <c r="K4" s="1" t="s">
        <v>29</v>
      </c>
      <c r="L4" s="3" t="s">
        <v>30</v>
      </c>
      <c r="M4" s="3"/>
      <c r="N4" s="3"/>
      <c r="AA4" s="6" t="s">
        <v>13</v>
      </c>
      <c r="AB4" s="6" t="s">
        <v>14</v>
      </c>
      <c r="AC4" s="6" t="s">
        <v>15</v>
      </c>
      <c r="AD4" s="1" t="s">
        <v>13</v>
      </c>
      <c r="AE4" s="1" t="s">
        <v>14</v>
      </c>
      <c r="AF4" s="1" t="s">
        <v>15</v>
      </c>
      <c r="AG4" s="6" t="s">
        <v>13</v>
      </c>
      <c r="AH4" s="6" t="s">
        <v>14</v>
      </c>
      <c r="AI4" s="6" t="s">
        <v>15</v>
      </c>
      <c r="AJ4" s="1" t="s">
        <v>31</v>
      </c>
      <c r="AK4" s="1" t="s">
        <v>32</v>
      </c>
      <c r="AL4" s="1" t="s">
        <v>33</v>
      </c>
    </row>
    <row r="5" spans="2:38" ht="15.75" thickBot="1" x14ac:dyDescent="0.3">
      <c r="B5" t="s">
        <v>9</v>
      </c>
      <c r="C5" t="s">
        <v>6</v>
      </c>
      <c r="D5">
        <v>10</v>
      </c>
      <c r="E5">
        <v>10</v>
      </c>
      <c r="F5">
        <v>1</v>
      </c>
      <c r="H5" t="s">
        <v>4</v>
      </c>
      <c r="K5" s="4">
        <v>3</v>
      </c>
      <c r="L5" s="2" t="s">
        <v>4</v>
      </c>
      <c r="M5" s="2" t="s">
        <v>5</v>
      </c>
      <c r="N5" s="2" t="s">
        <v>6</v>
      </c>
      <c r="Q5" t="str" cm="1">
        <f t="array" aca="1" ref="Q5" ca="1">INDEX(Food[Name],RANDBETWEEN(1,COUNTA(Food[Name])))</f>
        <v>Beef</v>
      </c>
      <c r="R5" t="str" cm="1">
        <f t="array" aca="1" ref="R5" ca="1">INDEX(Food[Name],RANDBETWEEN(1,COUNTA(Food[Name])))</f>
        <v>Carrot</v>
      </c>
      <c r="S5" t="str" cm="1">
        <f t="array" aca="1" ref="S5" ca="1">INDEX(Food[Name],RANDBETWEEN(1,COUNTA(Food[Name])))</f>
        <v>Carrot</v>
      </c>
      <c r="T5" t="str" cm="1">
        <f t="array" aca="1" ref="T5" ca="1">INDEX(Food[Name],RANDBETWEEN(1,COUNTA(Food[Name])))</f>
        <v>Lettuce</v>
      </c>
      <c r="U5" t="str" cm="1">
        <f t="array" aca="1" ref="U5" ca="1">INDEX(Food[Name],RANDBETWEEN(1,COUNTA(Food[Name])))</f>
        <v>Lobster</v>
      </c>
      <c r="V5" t="str" cm="1">
        <f t="array" aca="1" ref="V5" ca="1">INDEX(Food[Name],RANDBETWEEN(1,COUNTA(Food[Name])))</f>
        <v>Carrot</v>
      </c>
      <c r="W5" t="str" cm="1">
        <f t="array" aca="1" ref="W5" ca="1">INDEX(Food[Name],RANDBETWEEN(1,COUNTA(Food[Name])))</f>
        <v>Beef</v>
      </c>
      <c r="X5" t="str" cm="1">
        <f t="array" aca="1" ref="X5" ca="1">INDEX(Food[Name],RANDBETWEEN(1,COUNTA(Food[Name])))</f>
        <v>Pasta</v>
      </c>
      <c r="Y5" t="str" cm="1">
        <f t="array" aca="1" ref="Y5" ca="1">INDEX(Food[Name],RANDBETWEEN(1,COUNTA(Food[Name])))</f>
        <v>Lobster</v>
      </c>
      <c r="AA5" s="5" t="str" cm="1">
        <f t="array" aca="1" ref="AA5" ca="1">IF(INDEX(_xlfn.ANCHORARRAY(AvailableItems),OrderIndex)= OR(OrderIndex2,OrderIndex3),"FirstConTrue", INDEX(_xlfn.ANCHORARRAY(AvailableItems),OrderIndex))</f>
        <v>Pasta</v>
      </c>
      <c r="AB5" s="5" t="str" cm="1">
        <f t="array" aca="1" ref="AB5" ca="1">IF(INDEX(_xlfn.ANCHORARRAY(AvailableItems),OrderIndex2)= OR(OrderIndex,OrderIndex3),"FirstConTrue", INDEX(_xlfn.ANCHORARRAY(AvailableItems),OrderIndex2))</f>
        <v>Beef</v>
      </c>
      <c r="AC5" s="5" t="str" cm="1">
        <f t="array" aca="1" ref="AC5" ca="1">IF(INDEX(_xlfn.ANCHORARRAY(AvailableItems),OrderIndex3)= OR(OrderIndex2,OrderIndex),"FirstConTrue", INDEX(_xlfn.ANCHORARRAY(AvailableItems),OrderIndex3))</f>
        <v>Pasta</v>
      </c>
      <c r="AD5" t="str" cm="1">
        <f t="array" aca="1" ref="AD5" ca="1">IF(INDEX(_xlfn.ANCHORARRAY(AvailableItems),E31)= OR(F31,G31),"FirstConTrue", INDEX(_xlfn.ANCHORARRAY(AvailableItems),E31))</f>
        <v>Pork</v>
      </c>
      <c r="AE5" t="str" cm="1">
        <f t="array" aca="1" ref="AE5" ca="1">IF(INDEX(_xlfn.ANCHORARRAY(AvailableItems),F31)= OR(G31,E31),"FirstConTrue", INDEX(_xlfn.ANCHORARRAY(AvailableItems),F31))</f>
        <v>Rice</v>
      </c>
      <c r="AF5" t="str" cm="1">
        <f t="array" aca="1" ref="AF5" ca="1">IF(INDEX(_xlfn.ANCHORARRAY(AvailableItems),G31)= OR(E31,F31),"FirstConTrue", INDEX(_xlfn.ANCHORARRAY(AvailableItems),G31))</f>
        <v>Rice</v>
      </c>
      <c r="AG5" s="5" t="str" cm="1">
        <f t="array" aca="1" ref="AG5" ca="1">IF(INDEX(_xlfn.ANCHORARRAY(AvailableItems),E32)= OR(F32,G32),"FirstConTrue", INDEX(_xlfn.ANCHORARRAY(AvailableItems),E32))</f>
        <v>Chicken</v>
      </c>
      <c r="AH5" s="5" t="str" cm="1">
        <f t="array" aca="1" ref="AH5" ca="1">IF(INDEX(_xlfn.ANCHORARRAY(AvailableItems),F32)= OR(G32,E32),"FirstConTrue", INDEX(_xlfn.ANCHORARRAY(AvailableItems),F32))</f>
        <v>Pork</v>
      </c>
      <c r="AI5" s="5" t="str" cm="1">
        <f t="array" aca="1" ref="AI5" ca="1">IF(INDEX(_xlfn.ANCHORARRAY(AvailableItems),G32)= OR(F32,E32),"FirstConTrue", INDEX(_xlfn.ANCHORARRAY(AvailableItems),G32))</f>
        <v>Carrot</v>
      </c>
      <c r="AJ5" t="b">
        <f ca="1">IF(COUNTIF($Q5:$Y5,AA5)+COUNTIF($Q5:$Y5,AB5)+COUNTIF($Q5:$Y5,AC5)&gt;=3,TRUE, FALSE)</f>
        <v>1</v>
      </c>
      <c r="AK5" t="b">
        <f ca="1">IF(COUNTIF($Q5:$Y5,AF5)+COUNTIF($Q5:$Y5,AE5)+COUNTIF($Q5:$Y5,AD5)&gt;=3,TRUE, FALSE)</f>
        <v>0</v>
      </c>
      <c r="AL5" t="b">
        <f ca="1">IF(COUNTIF($Q5:$Y5,AI5)+COUNTIF($Q5:$Y5,AH5)+COUNTIF($Q5:$Y5,AG5)&gt;=3,TRUE, FALSE)</f>
        <v>1</v>
      </c>
    </row>
    <row r="6" spans="2:38" x14ac:dyDescent="0.25">
      <c r="B6" t="s">
        <v>18</v>
      </c>
      <c r="C6" t="s">
        <v>6</v>
      </c>
      <c r="D6">
        <v>10</v>
      </c>
      <c r="E6">
        <v>20</v>
      </c>
      <c r="F6">
        <v>1</v>
      </c>
      <c r="H6" t="s">
        <v>5</v>
      </c>
      <c r="K6" s="1"/>
      <c r="L6" s="1"/>
      <c r="M6" s="1"/>
      <c r="N6" s="1"/>
      <c r="O6" s="1" t="str" cm="1">
        <f t="array" ref="O6:O14">_xlfn._xlws.FILTER(Food[Name],COUNTIF(L5:N5, Food[Type])&gt;0,"-")</f>
        <v>Salmon</v>
      </c>
    </row>
    <row r="7" spans="2:38" x14ac:dyDescent="0.25">
      <c r="B7" t="s">
        <v>19</v>
      </c>
      <c r="C7" t="s">
        <v>6</v>
      </c>
      <c r="D7">
        <v>10</v>
      </c>
      <c r="E7">
        <v>30</v>
      </c>
      <c r="F7">
        <v>1</v>
      </c>
      <c r="H7" t="s">
        <v>6</v>
      </c>
      <c r="K7">
        <f>_xlfn.BINOM.DIST(OrderMax,COUNTA(_xlfn.ANCHORARRAY(O6)),1/COUNTA(_xlfn.ANCHORARRAY(O6)),)</f>
        <v>5.6837716706304615E-2</v>
      </c>
      <c r="O7" t="str">
        <v>Tuna</v>
      </c>
      <c r="AD7" t="str">
        <f t="shared" ref="AD7" si="0">_xlfn.CONCAT(P7:Y7)</f>
        <v/>
      </c>
    </row>
    <row r="8" spans="2:38" x14ac:dyDescent="0.25">
      <c r="B8" t="s">
        <v>11</v>
      </c>
      <c r="C8" t="s">
        <v>10</v>
      </c>
      <c r="D8">
        <v>10</v>
      </c>
      <c r="E8">
        <v>40</v>
      </c>
      <c r="F8">
        <v>1</v>
      </c>
      <c r="H8" t="s">
        <v>10</v>
      </c>
      <c r="O8" t="str">
        <v>Lobster</v>
      </c>
      <c r="AD8" t="str">
        <f>_xlfn.CONCAT(P8:Y8)</f>
        <v/>
      </c>
    </row>
    <row r="9" spans="2:38" x14ac:dyDescent="0.25">
      <c r="B9" t="s">
        <v>20</v>
      </c>
      <c r="C9" t="s">
        <v>10</v>
      </c>
      <c r="D9">
        <v>10</v>
      </c>
      <c r="E9">
        <v>50</v>
      </c>
      <c r="F9">
        <v>1</v>
      </c>
      <c r="O9" t="str">
        <v>Beef</v>
      </c>
    </row>
    <row r="10" spans="2:38" x14ac:dyDescent="0.25">
      <c r="B10" t="s">
        <v>21</v>
      </c>
      <c r="C10" t="s">
        <v>10</v>
      </c>
      <c r="D10">
        <v>10</v>
      </c>
      <c r="E10">
        <v>60</v>
      </c>
      <c r="F10">
        <v>1</v>
      </c>
      <c r="O10" t="str">
        <v>Pork</v>
      </c>
    </row>
    <row r="11" spans="2:38" x14ac:dyDescent="0.25">
      <c r="B11" t="s">
        <v>7</v>
      </c>
      <c r="C11" t="s">
        <v>4</v>
      </c>
      <c r="D11">
        <v>10</v>
      </c>
      <c r="E11">
        <v>70</v>
      </c>
      <c r="F11">
        <v>1</v>
      </c>
      <c r="O11" t="str">
        <v>Chicken</v>
      </c>
    </row>
    <row r="12" spans="2:38" x14ac:dyDescent="0.25">
      <c r="B12" t="s">
        <v>16</v>
      </c>
      <c r="C12" t="s">
        <v>4</v>
      </c>
      <c r="D12">
        <v>10</v>
      </c>
      <c r="E12">
        <v>80</v>
      </c>
      <c r="F12">
        <v>1</v>
      </c>
      <c r="O12" t="str">
        <v>Carrot</v>
      </c>
    </row>
    <row r="13" spans="2:38" x14ac:dyDescent="0.25">
      <c r="B13" t="s">
        <v>17</v>
      </c>
      <c r="C13" t="s">
        <v>4</v>
      </c>
      <c r="D13">
        <v>10</v>
      </c>
      <c r="E13">
        <v>90</v>
      </c>
      <c r="F13">
        <v>1</v>
      </c>
      <c r="O13" t="str">
        <v>Onion</v>
      </c>
    </row>
    <row r="14" spans="2:38" x14ac:dyDescent="0.25">
      <c r="B14" t="s">
        <v>8</v>
      </c>
      <c r="C14" t="s">
        <v>5</v>
      </c>
      <c r="D14">
        <v>10</v>
      </c>
      <c r="E14">
        <v>95</v>
      </c>
      <c r="F14">
        <v>1</v>
      </c>
      <c r="O14" t="str">
        <v>Lettuce</v>
      </c>
    </row>
    <row r="15" spans="2:38" x14ac:dyDescent="0.25">
      <c r="B15" t="s">
        <v>22</v>
      </c>
      <c r="C15" t="s">
        <v>5</v>
      </c>
      <c r="D15">
        <v>10</v>
      </c>
      <c r="E15">
        <v>25</v>
      </c>
      <c r="F15">
        <v>1</v>
      </c>
    </row>
    <row r="16" spans="2:38" x14ac:dyDescent="0.25">
      <c r="B16" t="s">
        <v>23</v>
      </c>
      <c r="C16" t="s">
        <v>5</v>
      </c>
      <c r="D16">
        <v>10</v>
      </c>
      <c r="E16">
        <v>15</v>
      </c>
      <c r="F16">
        <v>1</v>
      </c>
      <c r="L16" t="str" cm="1">
        <f t="array" ref="L16:L24">_xlfn._xlws.FILTER(Food[Name],COUNTIF(AA3:AC3, Food[Type])&gt;0,"-")</f>
        <v>Bread</v>
      </c>
    </row>
    <row r="17" spans="5:12" x14ac:dyDescent="0.25">
      <c r="L17" t="str">
        <v>Pasta</v>
      </c>
    </row>
    <row r="18" spans="5:12" x14ac:dyDescent="0.25">
      <c r="L18" t="str">
        <v>Rice</v>
      </c>
    </row>
    <row r="19" spans="5:12" x14ac:dyDescent="0.25">
      <c r="L19" t="str">
        <v>Beef</v>
      </c>
    </row>
    <row r="20" spans="5:12" x14ac:dyDescent="0.25">
      <c r="L20" t="str">
        <v>Pork</v>
      </c>
    </row>
    <row r="21" spans="5:12" x14ac:dyDescent="0.25">
      <c r="L21" t="str">
        <v>Chicken</v>
      </c>
    </row>
    <row r="22" spans="5:12" x14ac:dyDescent="0.25">
      <c r="F22" t="str">
        <f ca="1">INDEX(Food[Name],RANDBETWEEN(0,COUNTA(_xlfn.ANCHORARRAY(L17))))</f>
        <v>Salmon</v>
      </c>
      <c r="G22" t="e" cm="1">
        <f t="array" aca="1" ref="G22" ca="1">_xlfn.SINGLE(INDEX(_xlfn._xlws.FILTER(Food[],Food[Points] = OR(OrderIncludes,OrderIncludes2,OrderIncludes3), "ERR"),RANDBETWEEN(0,3)))</f>
        <v>#VALUE!</v>
      </c>
      <c r="I22" t="e" cm="1">
        <f t="array" aca="1" ref="I22" ca="1">_xlfn.SINGLE(INDEX(_xlfn._xlws.FILTER(Food[],Food[Type] =NOT(OrderIncludes), "ERR"),RANDBETWEEN(0,3)))</f>
        <v>#VALUE!</v>
      </c>
      <c r="L22" t="str">
        <v>Carrot</v>
      </c>
    </row>
    <row r="23" spans="5:12" x14ac:dyDescent="0.25">
      <c r="G23" t="str" cm="1">
        <f t="array" aca="1" ref="G23" ca="1">INDEX(_xlfn.ANCHORARRAY(AvailableItems), RANDBETWEEN(1, ROWS(_xlfn.ANCHORARRAY(AvailableItems))))</f>
        <v>Rice</v>
      </c>
      <c r="L23" t="str">
        <v>Onion</v>
      </c>
    </row>
    <row r="24" spans="5:12" x14ac:dyDescent="0.25">
      <c r="L24" t="str">
        <v>Lettuce</v>
      </c>
    </row>
    <row r="29" spans="5:12" x14ac:dyDescent="0.25">
      <c r="E29" t="s">
        <v>26</v>
      </c>
    </row>
    <row r="30" spans="5:12" x14ac:dyDescent="0.25">
      <c r="E30">
        <f ca="1">RANDBETWEEN(1,COUNTA(_xlfn.ANCHORARRAY(AvailableItems)))</f>
        <v>2</v>
      </c>
      <c r="F30">
        <f ca="1">RANDBETWEEN(1,COUNTA(_xlfn.ANCHORARRAY(AvailableItems)))</f>
        <v>4</v>
      </c>
      <c r="G30">
        <f ca="1">RANDBETWEEN(1,COUNTA(_xlfn.ANCHORARRAY(AvailableItems)))</f>
        <v>2</v>
      </c>
      <c r="K30" t="str" cm="1">
        <f t="array" aca="1" ref="K30" ca="1">IF(INDEX(Food[Name],OrderIndex2)= OR(OrderIndex,OrderIndex3), "-",INDEX(Food[Name],OrderIndex2))</f>
        <v>Bread</v>
      </c>
    </row>
    <row r="31" spans="5:12" x14ac:dyDescent="0.25">
      <c r="E31">
        <f ca="1">RANDBETWEEN(1,COUNTA(_xlfn.ANCHORARRAY(AvailableItems)))</f>
        <v>5</v>
      </c>
      <c r="F31">
        <f ca="1">RANDBETWEEN(1,COUNTA(_xlfn.ANCHORARRAY(AvailableItems)))</f>
        <v>3</v>
      </c>
      <c r="G31">
        <f ca="1">RANDBETWEEN(1,COUNTA(_xlfn.ANCHORARRAY(AvailableItems)))</f>
        <v>3</v>
      </c>
    </row>
    <row r="32" spans="5:12" x14ac:dyDescent="0.25">
      <c r="E32">
        <f ca="1">RANDBETWEEN(1,COUNTA(_xlfn.ANCHORARRAY(AvailableItems)))</f>
        <v>6</v>
      </c>
      <c r="F32">
        <f ca="1">RANDBETWEEN(1,COUNTA(_xlfn.ANCHORARRAY(AvailableItems)))</f>
        <v>5</v>
      </c>
      <c r="G32">
        <f ca="1">RANDBETWEEN(1,COUNTA(_xlfn.ANCHORARRAY(AvailableItems)))</f>
        <v>7</v>
      </c>
    </row>
    <row r="37" spans="7:8" x14ac:dyDescent="0.25">
      <c r="G37" t="str" cm="1">
        <f t="array" ref="G37:H39">_xlfn._xlws.FILTER(Food[[Name]:[Type]],Food[Type]=OrderIncludes,"-")</f>
        <v>Bread</v>
      </c>
      <c r="H37" t="str">
        <v>Grain</v>
      </c>
    </row>
    <row r="38" spans="7:8" x14ac:dyDescent="0.25">
      <c r="G38" t="str">
        <v>Pasta</v>
      </c>
      <c r="H38" t="str">
        <v>Grain</v>
      </c>
    </row>
    <row r="39" spans="7:8" x14ac:dyDescent="0.25">
      <c r="G39" t="str">
        <v>Rice</v>
      </c>
      <c r="H39" t="str">
        <v>Grain</v>
      </c>
    </row>
  </sheetData>
  <mergeCells count="1">
    <mergeCell ref="L4:N4"/>
  </mergeCells>
  <dataValidations count="3">
    <dataValidation type="list" allowBlank="1" showInputMessage="1" showErrorMessage="1" sqref="C5:C16 AA3:AC3 L5:N5" xr:uid="{22784EBF-D91C-4A9F-BBF6-DF997D832606}">
      <formula1>INDIRECT("ItemTypes[Type]")</formula1>
    </dataValidation>
    <dataValidation type="whole" allowBlank="1" showInputMessage="1" showErrorMessage="1" sqref="F5:F16" xr:uid="{974DD810-82B8-4D7E-B93F-00E192FD871B}">
      <formula1>1</formula1>
      <formula2>2</formula2>
    </dataValidation>
    <dataValidation type="whole" allowBlank="1" showInputMessage="1" showErrorMessage="1" sqref="E5:E16" xr:uid="{F145B394-3EE5-45DA-BD07-F9070E8EDA1D}">
      <formula1>1</formula1>
      <formula2>100</formula2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CF41F10-0181-49CA-AA67-062D7C58386F}">
            <xm:f>NOT(ISERROR(SEARCH($AA$5,Q5)))</xm:f>
            <xm:f>$AA$5</xm:f>
            <x14:dxf>
              <fill>
                <patternFill>
                  <bgColor theme="9"/>
                </patternFill>
              </fill>
            </x14:dxf>
          </x14:cfRule>
          <x14:cfRule type="containsText" priority="9" operator="containsText" id="{434E2E08-0F2B-421B-B0FB-62E7CFF6D678}">
            <xm:f>NOT(ISERROR(SEARCH($AB$5,Q5)))</xm:f>
            <xm:f>$AB$5</xm:f>
            <x14:dxf>
              <fill>
                <patternFill>
                  <bgColor theme="9"/>
                </patternFill>
              </fill>
            </x14:dxf>
          </x14:cfRule>
          <x14:cfRule type="containsText" priority="8" operator="containsText" id="{0507535D-E0F8-4081-A7DB-D7CDC562C502}">
            <xm:f>NOT(ISERROR(SEARCH($AC$5,Q5)))</xm:f>
            <xm:f>$AC$5</xm:f>
            <x14:dxf>
              <fill>
                <patternFill>
                  <bgColor theme="9"/>
                </patternFill>
              </fill>
            </x14:dxf>
          </x14:cfRule>
          <x14:cfRule type="containsText" priority="7" operator="containsText" id="{BA02B6FE-085F-4B16-8DA8-D48894BEDF08}">
            <xm:f>NOT(ISERROR(SEARCH(OR($AD$5,$AE$5,$AF$5),Q5)))</xm:f>
            <xm:f>OR($AD$5,$AE$5,$AF$5)</xm:f>
            <x14:dxf>
              <fill>
                <patternFill>
                  <bgColor theme="4"/>
                </patternFill>
              </fill>
            </x14:dxf>
          </x14:cfRule>
          <x14:cfRule type="containsText" priority="6" operator="containsText" id="{6E30C0C3-B60E-41DC-A3FF-6237DECB771A}">
            <xm:f>NOT(ISERROR(SEARCH($AD$5,Q5)))</xm:f>
            <xm:f>$AD$5</xm:f>
            <x14:dxf>
              <fill>
                <patternFill>
                  <bgColor theme="4"/>
                </patternFill>
              </fill>
            </x14:dxf>
          </x14:cfRule>
          <x14:cfRule type="containsText" priority="5" operator="containsText" id="{ED8773FC-9691-4256-88FE-D8CA21D43B55}">
            <xm:f>NOT(ISERROR(SEARCH($AE$5,Q5)))</xm:f>
            <xm:f>$AE$5</xm:f>
            <x14:dxf>
              <fill>
                <patternFill>
                  <bgColor theme="4"/>
                </patternFill>
              </fill>
            </x14:dxf>
          </x14:cfRule>
          <x14:cfRule type="containsText" priority="4" operator="containsText" id="{BDB8547B-5883-4046-8378-AF69BFD8C777}">
            <xm:f>NOT(ISERROR(SEARCH($AF$5,Q5)))</xm:f>
            <xm:f>$AF$5</xm:f>
            <x14:dxf>
              <fill>
                <patternFill>
                  <bgColor theme="4"/>
                </patternFill>
              </fill>
            </x14:dxf>
          </x14:cfRule>
          <x14:cfRule type="containsText" priority="3" operator="containsText" id="{2A2BCC8F-5518-4C00-97FA-8E8D48DE6C30}">
            <xm:f>NOT(ISERROR(SEARCH($AG$5,Q5)))</xm:f>
            <xm:f>$AG$5</xm:f>
            <x14:dxf>
              <fill>
                <patternFill>
                  <bgColor theme="5"/>
                </patternFill>
              </fill>
            </x14:dxf>
          </x14:cfRule>
          <x14:cfRule type="containsText" priority="2" operator="containsText" id="{F40545B5-4F29-4283-8AC0-ED0AE2970D69}">
            <xm:f>NOT(ISERROR(SEARCH($AH$5,Q5)))</xm:f>
            <xm:f>$AH$5</xm:f>
            <x14:dxf>
              <fill>
                <patternFill>
                  <bgColor theme="5"/>
                </patternFill>
              </fill>
            </x14:dxf>
          </x14:cfRule>
          <x14:cfRule type="containsText" priority="1" operator="containsText" id="{8410C135-9AFC-4284-9432-34FF6120BC75}">
            <xm:f>NOT(ISERROR(SEARCH($AI$5,Q5)))</xm:f>
            <xm:f>$AI$5</xm:f>
            <x14:dxf>
              <fill>
                <patternFill>
                  <bgColor theme="5"/>
                </patternFill>
              </fill>
            </x14:dxf>
          </x14:cfRule>
          <xm:sqref>Q5:Y5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FD4D-B2A9-4197-A8FB-06556B04AB33}">
  <dimension ref="A1"/>
  <sheetViews>
    <sheetView workbookViewId="0">
      <selection activeCell="B2" sqref="B2:Q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Vairables</vt:lpstr>
      <vt:lpstr>AvailableItems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  <vt:lpstr>OrderMax</vt:lpstr>
      <vt:lpstr>testFilter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2025-02-15T19:28:36Z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