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firstSheet="1" activeTab="5"/>
  </bookViews>
  <sheets>
    <sheet name="CONCEPTOS PREVIOS" sheetId="3" r:id="rId1"/>
    <sheet name="SUBNETEO VLSM" sheetId="2" r:id="rId2"/>
    <sheet name="SUBNETEO CLASE B" sheetId="4" r:id="rId3"/>
    <sheet name="iPV6" sheetId="7" r:id="rId4"/>
    <sheet name="8.4.1.2 PK" sheetId="6" r:id="rId5"/>
    <sheet name="8.4.1.2 PK-2" sheetId="9" r:id="rId6"/>
  </sheets>
  <calcPr calcId="124519"/>
</workbook>
</file>

<file path=xl/calcChain.xml><?xml version="1.0" encoding="utf-8"?>
<calcChain xmlns="http://schemas.openxmlformats.org/spreadsheetml/2006/main">
  <c r="Q9" i="7"/>
  <c r="R9" s="1"/>
  <c r="P9"/>
  <c r="O9"/>
  <c r="D9" i="6"/>
  <c r="B10" s="1"/>
  <c r="B7"/>
  <c r="D6"/>
  <c r="H10"/>
  <c r="H7"/>
  <c r="H10" i="4"/>
  <c r="H7"/>
  <c r="E9"/>
  <c r="B10" s="1"/>
  <c r="B7"/>
  <c r="D9"/>
</calcChain>
</file>

<file path=xl/sharedStrings.xml><?xml version="1.0" encoding="utf-8"?>
<sst xmlns="http://schemas.openxmlformats.org/spreadsheetml/2006/main" count="267" uniqueCount="182">
  <si>
    <t>REQUERIMINETOS</t>
  </si>
  <si>
    <t>60 HOSTS</t>
  </si>
  <si>
    <t>120HOSTS</t>
  </si>
  <si>
    <t>10HOSTS</t>
  </si>
  <si>
    <t>24HOSTS</t>
  </si>
  <si>
    <t xml:space="preserve"> PASO1:   IDENTIFICAR MASCARA ACTUAL</t>
  </si>
  <si>
    <t>PASO 2:   APLICAR LA FORMULA 2Em -2  &gt;= Hosts</t>
  </si>
  <si>
    <t>PASO 4:  SALTO DE RED</t>
  </si>
  <si>
    <t>POSICIONES</t>
  </si>
  <si>
    <t>ORDENO DE MAYOR A MENOR</t>
  </si>
  <si>
    <t>60HOSTS</t>
  </si>
  <si>
    <t>2^7 - 2 = 126</t>
  </si>
  <si>
    <t>REQUERIDOS 120</t>
  </si>
  <si>
    <t>PASO 3:   OBTENER NUEVA MASCARA DE RED</t>
  </si>
  <si>
    <t>NUMERO</t>
  </si>
  <si>
    <t xml:space="preserve"> 7 BITS DISPONIBLES DE HOSTS</t>
  </si>
  <si>
    <t>HOSTS SOLI</t>
  </si>
  <si>
    <t>HOSTS ENC</t>
  </si>
  <si>
    <t>DIREC RED</t>
  </si>
  <si>
    <t>MASC</t>
  </si>
  <si>
    <t>MAS-DEC-P</t>
  </si>
  <si>
    <t>PRIMERA IP</t>
  </si>
  <si>
    <t>ULTIMA IP</t>
  </si>
  <si>
    <t>BROADCAST</t>
  </si>
  <si>
    <t>192.168.1.0</t>
  </si>
  <si>
    <r>
      <t xml:space="preserve"> </t>
    </r>
    <r>
      <rPr>
        <b/>
        <sz val="11"/>
        <color theme="1"/>
        <rFont val="Calibri"/>
        <family val="2"/>
        <scheme val="minor"/>
      </rPr>
      <t>DIRECCION DADA:</t>
    </r>
    <r>
      <rPr>
        <sz val="11"/>
        <color theme="1"/>
        <rFont val="Calibri"/>
        <family val="2"/>
        <scheme val="minor"/>
      </rPr>
      <t xml:space="preserve"> 192.168.1.0/24</t>
    </r>
  </si>
  <si>
    <t>A 256 LE RESTAMOS EL NUMERO GENERADO EN EL ULTIMO OCTETO</t>
  </si>
  <si>
    <t>256 - 128 = 128</t>
  </si>
  <si>
    <t>/25</t>
  </si>
  <si>
    <t>192.168.1.128</t>
  </si>
  <si>
    <t>192.168.1.1</t>
  </si>
  <si>
    <t>192168.1.127</t>
  </si>
  <si>
    <t>/26</t>
  </si>
  <si>
    <t>192.168.1.129</t>
  </si>
  <si>
    <t>192.168.1.192</t>
  </si>
  <si>
    <t>192.168.1.191</t>
  </si>
  <si>
    <t>192.168.1.190</t>
  </si>
  <si>
    <t>/27</t>
  </si>
  <si>
    <t>192.168.1.193</t>
  </si>
  <si>
    <t>192.168.1.224</t>
  </si>
  <si>
    <t>192.168.1.223</t>
  </si>
  <si>
    <t>192.168.1.222</t>
  </si>
  <si>
    <t>/28</t>
  </si>
  <si>
    <t>192.168.1.225</t>
  </si>
  <si>
    <t>192.168.1.238</t>
  </si>
  <si>
    <t>192.168.1.239</t>
  </si>
  <si>
    <r>
      <t xml:space="preserve"> </t>
    </r>
    <r>
      <rPr>
        <b/>
        <sz val="11"/>
        <color theme="1"/>
        <rFont val="Calibri"/>
        <family val="2"/>
        <scheme val="minor"/>
      </rPr>
      <t>DIRECCION DADA:</t>
    </r>
    <r>
      <rPr>
        <sz val="11"/>
        <color theme="1"/>
        <rFont val="Calibri"/>
        <family val="2"/>
        <scheme val="minor"/>
      </rPr>
      <t xml:space="preserve"> 172.16.192.0/18</t>
    </r>
  </si>
  <si>
    <t>1320 HOSTS</t>
  </si>
  <si>
    <t>880 HOSTS</t>
  </si>
  <si>
    <t>451 HOSTS</t>
  </si>
  <si>
    <t>330 HOSTS</t>
  </si>
  <si>
    <t>110 HOSTS</t>
  </si>
  <si>
    <t>172.16.192.0</t>
  </si>
  <si>
    <t>255.255.248.0</t>
  </si>
  <si>
    <t>172.16.192.1</t>
  </si>
  <si>
    <t>/22</t>
  </si>
  <si>
    <t>172.16.200.0</t>
  </si>
  <si>
    <t>172.16.199.255</t>
  </si>
  <si>
    <t>172.16.199.254</t>
  </si>
  <si>
    <t>LA SUMATORIA DE LAS REDES NO LLEGA A 254  UTILIZO CLASE C</t>
  </si>
  <si>
    <t>LA SUMATORIA DE LAS REDES NO LLEGA A 65000  UTILIZO CLASE B</t>
  </si>
  <si>
    <t>LA SUMATORIA DE LAS REDES NO LLEGA A 16 MILLONES  UTILIZO CLASE A</t>
  </si>
  <si>
    <t>EN LA SUMATORIA DE REDES SE DEBEN SUMAR LOS ENLACES PARA EL TOTAL DE REQUERIMIENTO</t>
  </si>
  <si>
    <t xml:space="preserve">FORMULA PARA OBTENER LA CANTIDAD DE HOSTS: </t>
  </si>
  <si>
    <t>2^M  -2 &gt;= H</t>
  </si>
  <si>
    <t>H: CANTIDAD DE HOSTS SOLICITADOS</t>
  </si>
  <si>
    <t xml:space="preserve">FORMULA DE SUBRED: </t>
  </si>
  <si>
    <t>2^N &gt;= R</t>
  </si>
  <si>
    <t>LOS ENLACES NECESITAN 4 DIRECCIONES DE RED: INTERFAZ-A,INTERFAZ-B,DIRECCION DE BROADCASK,DIRECCION DE RED</t>
  </si>
  <si>
    <t>/21</t>
  </si>
  <si>
    <t>255.255.252.0</t>
  </si>
  <si>
    <t>172.16.200.1</t>
  </si>
  <si>
    <t>172.16.204.0</t>
  </si>
  <si>
    <t>172.16.203.255</t>
  </si>
  <si>
    <t>172.16.203.254</t>
  </si>
  <si>
    <t>/23</t>
  </si>
  <si>
    <t>255.255.254.0</t>
  </si>
  <si>
    <t>172.16.204.1</t>
  </si>
  <si>
    <t>172.16.206.0</t>
  </si>
  <si>
    <t>172.16.205.255</t>
  </si>
  <si>
    <t>172.16.205.254</t>
  </si>
  <si>
    <t>172.16.206.1</t>
  </si>
  <si>
    <t>172.16.208.0</t>
  </si>
  <si>
    <t>172.16.207.255</t>
  </si>
  <si>
    <t>172.16.207.254</t>
  </si>
  <si>
    <t>172.16.208.1</t>
  </si>
  <si>
    <t>A</t>
  </si>
  <si>
    <t>B</t>
  </si>
  <si>
    <t>C</t>
  </si>
  <si>
    <t>D</t>
  </si>
  <si>
    <t>172.16.208.128</t>
  </si>
  <si>
    <t>172.16.208.127</t>
  </si>
  <si>
    <t>172.16.208.126</t>
  </si>
  <si>
    <t>REDES CIUDADES</t>
  </si>
  <si>
    <t>/30</t>
  </si>
  <si>
    <t>172.16.208.129</t>
  </si>
  <si>
    <t>172.16.208.132</t>
  </si>
  <si>
    <t>172.16.208.131</t>
  </si>
  <si>
    <t>172.16.208.130</t>
  </si>
  <si>
    <t>Ciudad 1</t>
  </si>
  <si>
    <t>Ciudad 2</t>
  </si>
  <si>
    <t>Ciudad 3</t>
  </si>
  <si>
    <t>Ciudad 4</t>
  </si>
  <si>
    <t>Ciudad 5</t>
  </si>
  <si>
    <t>ENLACE 1</t>
  </si>
  <si>
    <t>ENLACE 2</t>
  </si>
  <si>
    <t>ENLACE 3</t>
  </si>
  <si>
    <t>ENLACE 4</t>
  </si>
  <si>
    <t xml:space="preserve">REQUERIDOS </t>
  </si>
  <si>
    <t>Enlaces</t>
  </si>
  <si>
    <t>Direccion: 172.16.208.132/30</t>
  </si>
  <si>
    <t>Requeriodos:</t>
  </si>
  <si>
    <t>172.16.208.136</t>
  </si>
  <si>
    <t>172.16.208.137</t>
  </si>
  <si>
    <t>172.16.208.140</t>
  </si>
  <si>
    <t>172.16.208.133</t>
  </si>
  <si>
    <t>172.16.208.135</t>
  </si>
  <si>
    <t>172.16.208.134</t>
  </si>
  <si>
    <t>172.16.208.141</t>
  </si>
  <si>
    <t>172.16.208.139</t>
  </si>
  <si>
    <t>172.16.208.138</t>
  </si>
  <si>
    <t>172.16.208.143</t>
  </si>
  <si>
    <t>172.16.208.142</t>
  </si>
  <si>
    <r>
      <t xml:space="preserve"> </t>
    </r>
    <r>
      <rPr>
        <b/>
        <sz val="11"/>
        <color theme="1"/>
        <rFont val="Calibri"/>
        <family val="2"/>
        <scheme val="minor"/>
      </rPr>
      <t>DIRECCION DADA:</t>
    </r>
    <r>
      <rPr>
        <sz val="11"/>
        <color theme="1"/>
        <rFont val="Calibri"/>
        <family val="2"/>
        <scheme val="minor"/>
      </rPr>
      <t xml:space="preserve"> 172.20.16.0/23</t>
    </r>
  </si>
  <si>
    <t>250 HOSTS</t>
  </si>
  <si>
    <t>500 HOSTS</t>
  </si>
  <si>
    <t>172.20.16.0</t>
  </si>
  <si>
    <t>/24</t>
  </si>
  <si>
    <t>172.20.16.1</t>
  </si>
  <si>
    <t>172.20.18.0</t>
  </si>
  <si>
    <t>172.20.17.255</t>
  </si>
  <si>
    <t>172.20.17.254</t>
  </si>
  <si>
    <t>255.255.255.0</t>
  </si>
  <si>
    <t>172.20.18.1</t>
  </si>
  <si>
    <t>172.20.18.255</t>
  </si>
  <si>
    <t>172.20.18.254</t>
  </si>
  <si>
    <t>500hosts</t>
  </si>
  <si>
    <t>250hosts</t>
  </si>
  <si>
    <t>2001:DB8:FADE:00FF::/64</t>
  </si>
  <si>
    <t>0db8</t>
  </si>
  <si>
    <t>/48</t>
  </si>
  <si>
    <t>PrefijoEnrutamiento Global</t>
  </si>
  <si>
    <t>Id de subred</t>
  </si>
  <si>
    <t>Prefijo de subred</t>
  </si>
  <si>
    <t>Id de Interfaz</t>
  </si>
  <si>
    <t>Mascara</t>
  </si>
  <si>
    <t>Numero de redes Buscadas: 6</t>
  </si>
  <si>
    <t>Equivalencia Binaria</t>
  </si>
  <si>
    <t>representacion 16bits</t>
  </si>
  <si>
    <t>Redes</t>
  </si>
  <si>
    <t>3 Posibilidades</t>
  </si>
  <si>
    <t>trabajamos 4 hexteto</t>
  </si>
  <si>
    <t>E</t>
  </si>
  <si>
    <t>1  Red</t>
  </si>
  <si>
    <t>2  Red</t>
  </si>
  <si>
    <t>3  Red</t>
  </si>
  <si>
    <t>4  Red</t>
  </si>
  <si>
    <t>5  Red</t>
  </si>
  <si>
    <t>6  Red</t>
  </si>
  <si>
    <t>7  Red</t>
  </si>
  <si>
    <t>8  Red</t>
  </si>
  <si>
    <t>PASO A HEXADECIMAL</t>
  </si>
  <si>
    <t>odb8</t>
  </si>
  <si>
    <t>/51</t>
  </si>
  <si>
    <t>A000</t>
  </si>
  <si>
    <t>C000</t>
  </si>
  <si>
    <t>E000</t>
  </si>
  <si>
    <t>DIRECCIONES OBTENIDAS</t>
  </si>
  <si>
    <t xml:space="preserve"> 48+3</t>
  </si>
  <si>
    <t>FADE</t>
  </si>
  <si>
    <t>00FF</t>
  </si>
  <si>
    <t>/64</t>
  </si>
  <si>
    <t>Numero de redes Buscadas: 2</t>
  </si>
  <si>
    <t>DIRECCION:</t>
  </si>
  <si>
    <t>0DB8</t>
  </si>
  <si>
    <t>0DB9</t>
  </si>
  <si>
    <t>MASCARA</t>
  </si>
  <si>
    <t>00ff</t>
  </si>
  <si>
    <t>Hexa</t>
  </si>
  <si>
    <t>Dec</t>
  </si>
  <si>
    <t>2001:DB8:FADE:00FF::</t>
  </si>
  <si>
    <t>2001:DB8:FADE:0100::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</si>
</sst>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0" applyFont="1" applyBorder="1"/>
    <xf numFmtId="3" fontId="0" fillId="0" borderId="1" xfId="0" applyNumberFormat="1" applyBorder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0" fontId="0" fillId="0" borderId="1" xfId="0" applyBorder="1"/>
    <xf numFmtId="0" fontId="0" fillId="0" borderId="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1" fillId="0" borderId="0" xfId="0" applyFont="1" applyFill="1" applyBorder="1" applyAlignment="1">
      <alignment horizontal="left"/>
    </xf>
    <xf numFmtId="0" fontId="0" fillId="0" borderId="0" xfId="0" applyAlignment="1"/>
    <xf numFmtId="0" fontId="1" fillId="0" borderId="8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/>
    <xf numFmtId="0" fontId="0" fillId="0" borderId="0" xfId="0" applyBorder="1"/>
    <xf numFmtId="0" fontId="0" fillId="0" borderId="1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0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8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0" borderId="4" xfId="0" applyBorder="1"/>
    <xf numFmtId="0" fontId="0" fillId="0" borderId="19" xfId="0" applyBorder="1"/>
    <xf numFmtId="0" fontId="0" fillId="0" borderId="20" xfId="0" applyBorder="1"/>
    <xf numFmtId="2" fontId="4" fillId="0" borderId="4" xfId="0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3" borderId="20" xfId="0" applyFill="1" applyBorder="1"/>
    <xf numFmtId="0" fontId="0" fillId="2" borderId="4" xfId="0" applyFill="1" applyBorder="1"/>
    <xf numFmtId="0" fontId="0" fillId="2" borderId="19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3" borderId="23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4" fillId="5" borderId="0" xfId="0" applyFont="1" applyFill="1"/>
    <xf numFmtId="0" fontId="0" fillId="6" borderId="0" xfId="0" applyFill="1"/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6" fillId="0" borderId="0" xfId="0" applyFont="1" applyAlignment="1">
      <alignment horizontal="left"/>
    </xf>
    <xf numFmtId="0" fontId="6" fillId="0" borderId="13" xfId="0" applyFont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7" fillId="0" borderId="2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8" fillId="0" borderId="21" xfId="0" applyFont="1" applyFill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2"/>
  <sheetViews>
    <sheetView workbookViewId="0">
      <selection activeCell="G15" sqref="G15"/>
    </sheetView>
  </sheetViews>
  <sheetFormatPr baseColWidth="10" defaultRowHeight="15"/>
  <cols>
    <col min="7" max="7" width="22.5703125" customWidth="1"/>
  </cols>
  <sheetData>
    <row r="3" spans="1:11">
      <c r="A3" s="22" t="s">
        <v>62</v>
      </c>
      <c r="B3" s="22"/>
      <c r="C3" s="22"/>
      <c r="D3" s="22"/>
      <c r="E3" s="22"/>
      <c r="F3" s="22"/>
      <c r="G3" s="22"/>
      <c r="H3" s="22"/>
      <c r="I3" s="22"/>
    </row>
    <row r="4" spans="1:11" ht="15" customHeight="1">
      <c r="A4" s="21" t="s">
        <v>59</v>
      </c>
      <c r="B4" s="21"/>
      <c r="C4" s="21"/>
      <c r="D4" s="21"/>
      <c r="E4" s="21"/>
      <c r="F4" s="21"/>
      <c r="G4" s="21"/>
    </row>
    <row r="5" spans="1:11" ht="15" customHeight="1">
      <c r="A5" s="18"/>
      <c r="B5" s="18"/>
      <c r="C5" s="18"/>
      <c r="D5" s="18"/>
      <c r="E5" s="18"/>
      <c r="F5" s="18"/>
      <c r="G5" s="18"/>
    </row>
    <row r="6" spans="1:11" ht="15" customHeight="1">
      <c r="A6" s="21" t="s">
        <v>60</v>
      </c>
      <c r="B6" s="21"/>
      <c r="C6" s="21"/>
      <c r="D6" s="21"/>
      <c r="E6" s="21"/>
      <c r="F6" s="21"/>
      <c r="G6" s="21"/>
    </row>
    <row r="7" spans="1:11" ht="15" customHeight="1">
      <c r="A7" s="18"/>
      <c r="B7" s="18"/>
      <c r="C7" s="18"/>
      <c r="D7" s="18"/>
      <c r="E7" s="18"/>
      <c r="F7" s="18"/>
      <c r="G7" s="18"/>
    </row>
    <row r="8" spans="1:11" ht="15" customHeight="1">
      <c r="A8" s="17" t="s">
        <v>61</v>
      </c>
      <c r="B8" s="17"/>
      <c r="C8" s="17"/>
      <c r="D8" s="17"/>
      <c r="E8" s="17"/>
      <c r="F8" s="17"/>
      <c r="G8" s="17"/>
    </row>
    <row r="9" spans="1:11" ht="15" customHeight="1">
      <c r="A9" s="17"/>
      <c r="B9" s="17"/>
      <c r="C9" s="17"/>
      <c r="D9" s="17"/>
      <c r="E9" s="17"/>
      <c r="F9" s="17"/>
      <c r="G9" s="17"/>
    </row>
    <row r="10" spans="1:11" ht="15" customHeight="1">
      <c r="A10" s="19" t="s">
        <v>63</v>
      </c>
      <c r="B10" s="19"/>
      <c r="C10" s="19"/>
      <c r="D10" s="19"/>
      <c r="E10" s="19"/>
      <c r="F10" s="19" t="s">
        <v>64</v>
      </c>
      <c r="G10" s="19"/>
      <c r="H10" s="20" t="s">
        <v>65</v>
      </c>
      <c r="I10" s="20"/>
      <c r="J10" s="20"/>
      <c r="K10" s="20"/>
    </row>
    <row r="11" spans="1:11" ht="15" customHeight="1">
      <c r="A11" s="21" t="s">
        <v>66</v>
      </c>
      <c r="B11" s="21"/>
      <c r="C11" s="21"/>
      <c r="D11" s="21"/>
      <c r="E11" s="21"/>
      <c r="F11" s="19" t="s">
        <v>67</v>
      </c>
      <c r="G11" s="19"/>
    </row>
    <row r="12" spans="1:11">
      <c r="A12" s="20" t="s">
        <v>68</v>
      </c>
      <c r="B12" s="20"/>
      <c r="C12" s="20"/>
      <c r="D12" s="20"/>
      <c r="E12" s="20"/>
      <c r="F12" s="20"/>
      <c r="G12" s="20"/>
      <c r="H12" s="20"/>
      <c r="I12" s="20"/>
    </row>
  </sheetData>
  <mergeCells count="9">
    <mergeCell ref="A12:I12"/>
    <mergeCell ref="A4:G4"/>
    <mergeCell ref="A6:G6"/>
    <mergeCell ref="A3:I3"/>
    <mergeCell ref="A10:E10"/>
    <mergeCell ref="F10:G10"/>
    <mergeCell ref="F11:G11"/>
    <mergeCell ref="H10:K10"/>
    <mergeCell ref="A11:E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B25" sqref="B25"/>
    </sheetView>
  </sheetViews>
  <sheetFormatPr baseColWidth="10" defaultRowHeight="15"/>
  <cols>
    <col min="1" max="1" width="43.85546875" bestFit="1" customWidth="1"/>
    <col min="2" max="2" width="13.42578125" bestFit="1" customWidth="1"/>
    <col min="4" max="4" width="10.7109375" bestFit="1" customWidth="1"/>
    <col min="5" max="5" width="12.7109375" bestFit="1" customWidth="1"/>
    <col min="6" max="6" width="6.28515625" bestFit="1" customWidth="1"/>
    <col min="7" max="7" width="14.7109375" bestFit="1" customWidth="1"/>
    <col min="8" max="10" width="12.7109375" bestFit="1" customWidth="1"/>
  </cols>
  <sheetData>
    <row r="1" spans="1:15" ht="15.75" thickBot="1">
      <c r="A1" s="1"/>
      <c r="B1" s="12"/>
      <c r="C1" s="12" t="s">
        <v>0</v>
      </c>
      <c r="D1" s="12"/>
      <c r="E1" s="2"/>
      <c r="F1" s="8"/>
      <c r="G1" s="1"/>
      <c r="H1" s="1"/>
      <c r="I1" s="1"/>
      <c r="J1" s="1"/>
      <c r="K1" s="1"/>
      <c r="L1" s="1"/>
      <c r="M1" s="1"/>
      <c r="N1" s="1"/>
    </row>
    <row r="2" spans="1:15" ht="15.75" thickBot="1">
      <c r="A2" s="10" t="s">
        <v>25</v>
      </c>
      <c r="B2" s="7" t="s">
        <v>1</v>
      </c>
      <c r="C2" s="2" t="s">
        <v>2</v>
      </c>
      <c r="D2" s="2" t="s">
        <v>3</v>
      </c>
      <c r="E2" s="2" t="s">
        <v>4</v>
      </c>
      <c r="F2" s="8"/>
      <c r="G2" s="1"/>
      <c r="H2" s="24" t="s">
        <v>8</v>
      </c>
      <c r="I2" s="24"/>
      <c r="J2" s="24"/>
      <c r="K2" s="9"/>
      <c r="L2" s="9"/>
      <c r="M2" s="1"/>
      <c r="N2" s="1"/>
    </row>
    <row r="3" spans="1:15" ht="15.75" thickBot="1">
      <c r="A3" s="8"/>
      <c r="B3" s="8"/>
      <c r="C3" s="8"/>
      <c r="D3" s="8"/>
      <c r="E3" s="8"/>
      <c r="F3" s="8"/>
      <c r="G3" s="2">
        <v>7</v>
      </c>
      <c r="H3" s="2">
        <v>6</v>
      </c>
      <c r="I3" s="2">
        <v>5</v>
      </c>
      <c r="J3" s="2">
        <v>4</v>
      </c>
      <c r="K3" s="2">
        <v>3</v>
      </c>
      <c r="L3" s="2">
        <v>2</v>
      </c>
      <c r="M3" s="2">
        <v>1</v>
      </c>
      <c r="N3" s="2">
        <v>0</v>
      </c>
    </row>
    <row r="4" spans="1:15" ht="15.75" thickBot="1">
      <c r="A4" s="11" t="s">
        <v>9</v>
      </c>
      <c r="B4" s="7" t="s">
        <v>2</v>
      </c>
      <c r="C4" s="2" t="s">
        <v>10</v>
      </c>
      <c r="D4" s="2" t="s">
        <v>4</v>
      </c>
      <c r="E4" s="13" t="s">
        <v>3</v>
      </c>
      <c r="F4" s="8"/>
      <c r="G4" s="2">
        <v>128</v>
      </c>
      <c r="H4" s="2">
        <v>64</v>
      </c>
      <c r="I4" s="2">
        <v>32</v>
      </c>
      <c r="J4" s="2">
        <v>16</v>
      </c>
      <c r="K4" s="2">
        <v>8</v>
      </c>
      <c r="L4" s="2">
        <v>4</v>
      </c>
      <c r="M4" s="2">
        <v>2</v>
      </c>
      <c r="N4" s="2">
        <v>1</v>
      </c>
    </row>
    <row r="5" spans="1:15">
      <c r="A5" s="1"/>
      <c r="B5" s="1"/>
      <c r="C5" s="1"/>
      <c r="D5" s="1"/>
      <c r="E5" s="1"/>
      <c r="F5" s="1"/>
      <c r="G5" s="1"/>
    </row>
    <row r="6" spans="1:15">
      <c r="A6" s="6" t="s">
        <v>5</v>
      </c>
      <c r="B6" s="1">
        <v>11111111</v>
      </c>
      <c r="C6" s="1">
        <v>11111111</v>
      </c>
      <c r="D6" s="1">
        <v>11111111</v>
      </c>
      <c r="E6" s="14">
        <v>0</v>
      </c>
      <c r="F6" s="1"/>
      <c r="G6" s="1"/>
    </row>
    <row r="7" spans="1:15">
      <c r="A7" s="6"/>
      <c r="B7" s="1">
        <v>255</v>
      </c>
      <c r="C7" s="1">
        <v>255</v>
      </c>
      <c r="D7" s="1">
        <v>255</v>
      </c>
      <c r="E7" s="1">
        <v>0</v>
      </c>
      <c r="F7" s="1"/>
      <c r="G7" s="1"/>
      <c r="H7" s="8"/>
      <c r="I7" s="8"/>
      <c r="J7" s="8"/>
      <c r="K7" s="8"/>
      <c r="L7" s="8"/>
      <c r="M7" s="8"/>
      <c r="N7" s="8"/>
      <c r="O7" s="8"/>
    </row>
    <row r="8" spans="1:15">
      <c r="A8" s="6" t="s">
        <v>6</v>
      </c>
      <c r="B8" t="s">
        <v>11</v>
      </c>
      <c r="C8" s="20" t="s">
        <v>12</v>
      </c>
      <c r="D8" s="20"/>
      <c r="E8" s="20"/>
      <c r="G8" s="1"/>
      <c r="H8" s="1"/>
      <c r="I8" s="1"/>
      <c r="J8" s="1"/>
      <c r="K8" s="1"/>
      <c r="L8" s="1"/>
      <c r="M8" s="1"/>
      <c r="N8" s="1"/>
      <c r="O8" s="1"/>
    </row>
    <row r="9" spans="1:15">
      <c r="A9" s="6" t="s">
        <v>13</v>
      </c>
      <c r="B9" s="1">
        <v>11111111</v>
      </c>
      <c r="C9" s="1">
        <v>11111111</v>
      </c>
      <c r="D9" s="1">
        <v>111111111</v>
      </c>
      <c r="E9" s="1">
        <v>10000000</v>
      </c>
      <c r="F9" s="1"/>
      <c r="G9" s="23" t="s">
        <v>15</v>
      </c>
      <c r="H9" s="23"/>
      <c r="I9" s="23"/>
      <c r="J9" s="23"/>
      <c r="K9" s="5"/>
      <c r="L9" s="1"/>
      <c r="M9" s="1"/>
      <c r="N9" s="1"/>
      <c r="O9" s="1"/>
    </row>
    <row r="10" spans="1:15">
      <c r="A10" s="6"/>
      <c r="B10" s="1">
        <v>255</v>
      </c>
      <c r="C10" s="1">
        <v>255</v>
      </c>
      <c r="D10" s="1">
        <v>255</v>
      </c>
      <c r="E10" s="1">
        <v>128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6" t="s">
        <v>7</v>
      </c>
      <c r="B11" s="1" t="s">
        <v>27</v>
      </c>
      <c r="C11" s="5"/>
      <c r="D11" s="23" t="s">
        <v>26</v>
      </c>
      <c r="E11" s="23"/>
      <c r="F11" s="23"/>
      <c r="G11" s="23"/>
      <c r="H11" s="23"/>
      <c r="I11" s="23"/>
      <c r="J11" s="23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B13" s="15" t="s">
        <v>14</v>
      </c>
      <c r="C13" s="15" t="s">
        <v>16</v>
      </c>
      <c r="D13" s="15" t="s">
        <v>17</v>
      </c>
      <c r="E13" s="15" t="s">
        <v>18</v>
      </c>
      <c r="F13" s="15" t="s">
        <v>19</v>
      </c>
      <c r="G13" s="15" t="s">
        <v>20</v>
      </c>
      <c r="H13" s="15" t="s">
        <v>21</v>
      </c>
      <c r="I13" s="15" t="s">
        <v>22</v>
      </c>
      <c r="J13" s="15" t="s">
        <v>23</v>
      </c>
    </row>
    <row r="14" spans="1:15">
      <c r="B14" s="2">
        <v>1</v>
      </c>
      <c r="C14" s="2">
        <v>120</v>
      </c>
      <c r="D14" s="2">
        <v>126</v>
      </c>
      <c r="E14" s="2" t="s">
        <v>24</v>
      </c>
      <c r="F14" s="2" t="s">
        <v>28</v>
      </c>
      <c r="G14" s="16">
        <v>255255255128</v>
      </c>
      <c r="H14" s="2" t="s">
        <v>30</v>
      </c>
      <c r="I14" s="16">
        <v>192168126</v>
      </c>
      <c r="J14" s="2" t="s">
        <v>31</v>
      </c>
    </row>
    <row r="15" spans="1:15">
      <c r="B15" s="2">
        <v>2</v>
      </c>
      <c r="C15" s="2">
        <v>60</v>
      </c>
      <c r="D15" s="2">
        <v>62</v>
      </c>
      <c r="E15" s="2" t="s">
        <v>29</v>
      </c>
      <c r="F15" s="2" t="s">
        <v>32</v>
      </c>
      <c r="G15" s="16">
        <v>255255255192</v>
      </c>
      <c r="H15" s="2" t="s">
        <v>33</v>
      </c>
      <c r="I15" s="2" t="s">
        <v>36</v>
      </c>
      <c r="J15" s="2" t="s">
        <v>35</v>
      </c>
    </row>
    <row r="16" spans="1:15">
      <c r="B16" s="2">
        <v>3</v>
      </c>
      <c r="C16" s="2">
        <v>24</v>
      </c>
      <c r="D16" s="2">
        <v>30</v>
      </c>
      <c r="E16" s="2" t="s">
        <v>34</v>
      </c>
      <c r="F16" s="2" t="s">
        <v>37</v>
      </c>
      <c r="G16" s="16">
        <v>255255255224</v>
      </c>
      <c r="H16" s="2" t="s">
        <v>38</v>
      </c>
      <c r="I16" s="2" t="s">
        <v>41</v>
      </c>
      <c r="J16" s="2" t="s">
        <v>40</v>
      </c>
    </row>
    <row r="17" spans="2:10">
      <c r="B17" s="2">
        <v>4</v>
      </c>
      <c r="C17" s="2">
        <v>10</v>
      </c>
      <c r="D17" s="2">
        <v>14</v>
      </c>
      <c r="E17" s="2" t="s">
        <v>39</v>
      </c>
      <c r="F17" s="2" t="s">
        <v>42</v>
      </c>
      <c r="G17" s="16">
        <v>255255255240</v>
      </c>
      <c r="H17" s="2" t="s">
        <v>43</v>
      </c>
      <c r="I17" s="2" t="s">
        <v>44</v>
      </c>
      <c r="J17" s="2" t="s">
        <v>45</v>
      </c>
    </row>
  </sheetData>
  <mergeCells count="4">
    <mergeCell ref="D11:J11"/>
    <mergeCell ref="G9:J9"/>
    <mergeCell ref="H2:J2"/>
    <mergeCell ref="C8:E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>
      <selection activeCell="A19" sqref="A19"/>
    </sheetView>
  </sheetViews>
  <sheetFormatPr baseColWidth="10" defaultRowHeight="15"/>
  <cols>
    <col min="1" max="1" width="43.85546875" bestFit="1" customWidth="1"/>
    <col min="2" max="2" width="13.42578125" bestFit="1" customWidth="1"/>
    <col min="4" max="4" width="10.7109375" bestFit="1" customWidth="1"/>
    <col min="5" max="5" width="13.7109375" bestFit="1" customWidth="1"/>
    <col min="6" max="6" width="11.140625" bestFit="1" customWidth="1"/>
    <col min="7" max="7" width="14.7109375" bestFit="1" customWidth="1"/>
    <col min="8" max="8" width="14.42578125" customWidth="1"/>
    <col min="9" max="10" width="13.7109375" bestFit="1" customWidth="1"/>
    <col min="11" max="11" width="12.7109375" bestFit="1" customWidth="1"/>
  </cols>
  <sheetData>
    <row r="1" spans="1:16" ht="15.75" thickBot="1">
      <c r="A1" s="42" t="s">
        <v>0</v>
      </c>
      <c r="B1" s="42"/>
      <c r="C1" s="42"/>
      <c r="D1" s="42"/>
      <c r="E1" s="42"/>
      <c r="F1" s="42"/>
      <c r="G1" s="8"/>
      <c r="H1" s="1"/>
      <c r="I1" s="1"/>
      <c r="J1" s="1"/>
      <c r="K1" s="1"/>
      <c r="L1" s="1"/>
      <c r="M1" s="1"/>
      <c r="N1" s="1"/>
      <c r="O1" s="1"/>
    </row>
    <row r="2" spans="1:16" ht="15.75" thickBot="1">
      <c r="A2" s="10" t="s">
        <v>46</v>
      </c>
      <c r="B2" s="7" t="s">
        <v>48</v>
      </c>
      <c r="C2" s="2" t="s">
        <v>49</v>
      </c>
      <c r="D2" s="2" t="s">
        <v>50</v>
      </c>
      <c r="E2" s="2" t="s">
        <v>51</v>
      </c>
      <c r="F2" s="2" t="s">
        <v>47</v>
      </c>
      <c r="G2" s="8"/>
      <c r="H2" s="44" t="s">
        <v>110</v>
      </c>
      <c r="I2" s="44"/>
      <c r="J2" s="44"/>
    </row>
    <row r="3" spans="1:16">
      <c r="A3" s="34" t="s">
        <v>9</v>
      </c>
      <c r="B3" s="35" t="s">
        <v>47</v>
      </c>
      <c r="C3" s="26" t="s">
        <v>48</v>
      </c>
      <c r="D3" s="26" t="s">
        <v>49</v>
      </c>
      <c r="E3" s="36" t="s">
        <v>50</v>
      </c>
      <c r="F3" s="26" t="s">
        <v>51</v>
      </c>
      <c r="G3" s="8"/>
    </row>
    <row r="4" spans="1:16">
      <c r="A4" s="41" t="s">
        <v>93</v>
      </c>
      <c r="B4" s="39"/>
      <c r="C4" s="39"/>
      <c r="D4" s="39"/>
      <c r="E4" s="39"/>
      <c r="F4" s="40"/>
      <c r="G4" s="1"/>
      <c r="H4" s="45" t="s">
        <v>109</v>
      </c>
      <c r="I4" s="45"/>
      <c r="J4" s="45"/>
      <c r="K4" s="45"/>
    </row>
    <row r="5" spans="1:16">
      <c r="A5" s="47" t="s">
        <v>5</v>
      </c>
      <c r="B5" s="2">
        <v>11111111</v>
      </c>
      <c r="C5" s="2">
        <v>11111111</v>
      </c>
      <c r="D5" s="2">
        <v>11000000</v>
      </c>
      <c r="E5" s="48">
        <v>0</v>
      </c>
      <c r="F5" s="48"/>
      <c r="G5" s="1"/>
      <c r="H5" s="2">
        <v>11111111</v>
      </c>
      <c r="I5" s="2">
        <v>11111111</v>
      </c>
      <c r="J5" s="2">
        <v>11111111</v>
      </c>
      <c r="K5" s="25">
        <v>11111100</v>
      </c>
    </row>
    <row r="6" spans="1:16">
      <c r="A6" s="47"/>
      <c r="B6" s="2">
        <v>255</v>
      </c>
      <c r="C6" s="2">
        <v>255</v>
      </c>
      <c r="D6" s="2">
        <v>192</v>
      </c>
      <c r="E6" s="2">
        <v>0</v>
      </c>
      <c r="F6" s="2"/>
      <c r="G6" s="1"/>
      <c r="H6" s="2">
        <v>255</v>
      </c>
      <c r="I6" s="2">
        <v>255</v>
      </c>
      <c r="J6" s="2">
        <v>255</v>
      </c>
      <c r="K6" s="2">
        <v>252</v>
      </c>
      <c r="L6" s="8"/>
      <c r="M6" s="8"/>
      <c r="N6" s="8"/>
      <c r="O6" s="8"/>
      <c r="P6" s="8"/>
    </row>
    <row r="7" spans="1:16">
      <c r="A7" s="47" t="s">
        <v>6</v>
      </c>
      <c r="B7" s="2">
        <f>2^7- 2</f>
        <v>126</v>
      </c>
      <c r="C7" s="2" t="s">
        <v>108</v>
      </c>
      <c r="D7" s="2">
        <v>110</v>
      </c>
      <c r="E7" s="46"/>
      <c r="F7" s="2"/>
      <c r="H7" s="2">
        <f>2^2-2</f>
        <v>2</v>
      </c>
      <c r="I7" s="2" t="s">
        <v>111</v>
      </c>
      <c r="J7" s="2">
        <v>2</v>
      </c>
      <c r="K7" s="2"/>
      <c r="L7" s="1"/>
      <c r="M7" s="1"/>
      <c r="N7" s="1"/>
      <c r="O7" s="1"/>
      <c r="P7" s="1"/>
    </row>
    <row r="8" spans="1:16">
      <c r="A8" s="47" t="s">
        <v>13</v>
      </c>
      <c r="B8" s="2">
        <v>11111111</v>
      </c>
      <c r="C8" s="2">
        <v>11111111</v>
      </c>
      <c r="D8" s="2">
        <v>11111111</v>
      </c>
      <c r="E8" s="2">
        <v>10000000</v>
      </c>
      <c r="F8" s="2"/>
      <c r="G8" s="1"/>
      <c r="H8" s="2">
        <v>11111111</v>
      </c>
      <c r="I8" s="2">
        <v>11111111</v>
      </c>
      <c r="J8" s="2">
        <v>11111111</v>
      </c>
      <c r="K8" s="25">
        <v>11111100</v>
      </c>
      <c r="L8" s="5"/>
      <c r="M8" s="1"/>
      <c r="N8" s="1"/>
      <c r="O8" s="1"/>
      <c r="P8" s="1"/>
    </row>
    <row r="9" spans="1:16">
      <c r="A9" s="47"/>
      <c r="B9" s="2">
        <v>255</v>
      </c>
      <c r="C9" s="2">
        <v>255</v>
      </c>
      <c r="D9" s="25">
        <f>E24+F24+G24+H24+I24+J24+K24+L24</f>
        <v>255</v>
      </c>
      <c r="E9" s="2">
        <f>E24</f>
        <v>128</v>
      </c>
      <c r="F9" s="2"/>
      <c r="G9" s="1"/>
      <c r="H9" s="2">
        <v>255</v>
      </c>
      <c r="I9" s="2">
        <v>255</v>
      </c>
      <c r="J9" s="2">
        <v>255</v>
      </c>
      <c r="K9" s="2">
        <v>252</v>
      </c>
      <c r="L9" s="1"/>
      <c r="M9" s="1"/>
      <c r="N9" s="1"/>
      <c r="O9" s="1"/>
      <c r="P9" s="1"/>
    </row>
    <row r="10" spans="1:16">
      <c r="A10" s="47" t="s">
        <v>7</v>
      </c>
      <c r="B10" s="2">
        <f>256 -E9</f>
        <v>128</v>
      </c>
      <c r="C10" s="46"/>
      <c r="D10" s="46"/>
      <c r="E10" s="46"/>
      <c r="F10" s="46"/>
      <c r="G10" s="5"/>
      <c r="H10" s="46">
        <f>256-K9</f>
        <v>4</v>
      </c>
      <c r="I10" s="46"/>
      <c r="J10" s="46"/>
      <c r="K10" s="46"/>
      <c r="L10" s="1"/>
      <c r="M10" s="1"/>
      <c r="N10" s="1"/>
      <c r="O10" s="1"/>
      <c r="P10" s="1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>
      <c r="A12" s="30" t="s">
        <v>93</v>
      </c>
      <c r="B12" s="15" t="s">
        <v>14</v>
      </c>
      <c r="C12" s="15" t="s">
        <v>16</v>
      </c>
      <c r="D12" s="15" t="s">
        <v>17</v>
      </c>
      <c r="E12" s="15" t="s">
        <v>18</v>
      </c>
      <c r="F12" s="15" t="s">
        <v>19</v>
      </c>
      <c r="G12" s="15" t="s">
        <v>20</v>
      </c>
      <c r="H12" s="15" t="s">
        <v>21</v>
      </c>
      <c r="I12" s="15" t="s">
        <v>22</v>
      </c>
      <c r="J12" s="15" t="s">
        <v>23</v>
      </c>
    </row>
    <row r="13" spans="1:16">
      <c r="A13" s="32" t="s">
        <v>99</v>
      </c>
      <c r="B13" s="2">
        <v>1</v>
      </c>
      <c r="C13" s="2">
        <v>1320</v>
      </c>
      <c r="D13" s="2">
        <v>2046</v>
      </c>
      <c r="E13" s="2" t="s">
        <v>52</v>
      </c>
      <c r="F13" s="2" t="s">
        <v>69</v>
      </c>
      <c r="G13" s="16" t="s">
        <v>53</v>
      </c>
      <c r="H13" s="2" t="s">
        <v>54</v>
      </c>
      <c r="I13" s="2" t="s">
        <v>58</v>
      </c>
      <c r="J13" s="2" t="s">
        <v>57</v>
      </c>
    </row>
    <row r="14" spans="1:16">
      <c r="A14" s="32" t="s">
        <v>100</v>
      </c>
      <c r="B14" s="2">
        <v>2</v>
      </c>
      <c r="C14" s="2">
        <v>880</v>
      </c>
      <c r="D14" s="2">
        <v>1022</v>
      </c>
      <c r="E14" s="2" t="s">
        <v>56</v>
      </c>
      <c r="F14" s="2" t="s">
        <v>55</v>
      </c>
      <c r="G14" s="16" t="s">
        <v>70</v>
      </c>
      <c r="H14" s="2" t="s">
        <v>71</v>
      </c>
      <c r="I14" s="2" t="s">
        <v>74</v>
      </c>
      <c r="J14" s="2" t="s">
        <v>73</v>
      </c>
    </row>
    <row r="15" spans="1:16">
      <c r="A15" s="32" t="s">
        <v>101</v>
      </c>
      <c r="B15" s="2">
        <v>3</v>
      </c>
      <c r="C15" s="2">
        <v>451</v>
      </c>
      <c r="D15" s="2">
        <v>510</v>
      </c>
      <c r="E15" s="2" t="s">
        <v>72</v>
      </c>
      <c r="F15" s="2" t="s">
        <v>75</v>
      </c>
      <c r="G15" s="16" t="s">
        <v>76</v>
      </c>
      <c r="H15" s="2" t="s">
        <v>77</v>
      </c>
      <c r="I15" s="2" t="s">
        <v>80</v>
      </c>
      <c r="J15" s="2" t="s">
        <v>79</v>
      </c>
    </row>
    <row r="16" spans="1:16">
      <c r="A16" s="32" t="s">
        <v>102</v>
      </c>
      <c r="B16" s="26">
        <v>4</v>
      </c>
      <c r="C16" s="26">
        <v>330</v>
      </c>
      <c r="D16" s="26">
        <v>510</v>
      </c>
      <c r="E16" s="26" t="s">
        <v>78</v>
      </c>
      <c r="F16" s="26" t="s">
        <v>75</v>
      </c>
      <c r="G16" s="27" t="s">
        <v>76</v>
      </c>
      <c r="H16" s="26" t="s">
        <v>81</v>
      </c>
      <c r="I16" s="26" t="s">
        <v>84</v>
      </c>
      <c r="J16" s="26" t="s">
        <v>83</v>
      </c>
    </row>
    <row r="17" spans="1:13">
      <c r="A17" s="32" t="s">
        <v>103</v>
      </c>
      <c r="B17" s="2">
        <v>5</v>
      </c>
      <c r="C17" s="2">
        <v>110</v>
      </c>
      <c r="D17" s="2">
        <v>126</v>
      </c>
      <c r="E17" s="2" t="s">
        <v>82</v>
      </c>
      <c r="F17" s="2" t="s">
        <v>28</v>
      </c>
      <c r="G17" s="16">
        <v>255255255128</v>
      </c>
      <c r="H17" s="2" t="s">
        <v>85</v>
      </c>
      <c r="I17" s="2" t="s">
        <v>92</v>
      </c>
      <c r="J17" s="2" t="s">
        <v>91</v>
      </c>
    </row>
    <row r="18" spans="1:13">
      <c r="A18" s="31" t="s">
        <v>104</v>
      </c>
      <c r="B18" s="29" t="s">
        <v>86</v>
      </c>
      <c r="C18" s="2">
        <v>2</v>
      </c>
      <c r="D18" s="2">
        <v>2</v>
      </c>
      <c r="E18" s="2" t="s">
        <v>90</v>
      </c>
      <c r="F18" s="2" t="s">
        <v>94</v>
      </c>
      <c r="G18" s="16">
        <v>255255255252</v>
      </c>
      <c r="H18" s="2" t="s">
        <v>95</v>
      </c>
      <c r="I18" s="2" t="s">
        <v>98</v>
      </c>
      <c r="J18" s="2" t="s">
        <v>97</v>
      </c>
    </row>
    <row r="19" spans="1:13">
      <c r="A19" s="31" t="s">
        <v>105</v>
      </c>
      <c r="B19" s="29" t="s">
        <v>87</v>
      </c>
      <c r="C19" s="2">
        <v>2</v>
      </c>
      <c r="D19" s="2">
        <v>2</v>
      </c>
      <c r="E19" s="2" t="s">
        <v>96</v>
      </c>
      <c r="F19" s="2" t="s">
        <v>94</v>
      </c>
      <c r="G19" s="16">
        <v>255255255252</v>
      </c>
      <c r="H19" s="2" t="s">
        <v>115</v>
      </c>
      <c r="I19" s="2" t="s">
        <v>117</v>
      </c>
      <c r="J19" s="2" t="s">
        <v>116</v>
      </c>
    </row>
    <row r="20" spans="1:13">
      <c r="A20" s="31" t="s">
        <v>106</v>
      </c>
      <c r="B20" s="29" t="s">
        <v>88</v>
      </c>
      <c r="C20" s="2">
        <v>2</v>
      </c>
      <c r="D20" s="2">
        <v>2</v>
      </c>
      <c r="E20" s="2" t="s">
        <v>112</v>
      </c>
      <c r="F20" s="2" t="s">
        <v>94</v>
      </c>
      <c r="G20" s="16">
        <v>255255255252</v>
      </c>
      <c r="H20" s="2" t="s">
        <v>113</v>
      </c>
      <c r="I20" s="2" t="s">
        <v>120</v>
      </c>
      <c r="J20" s="2" t="s">
        <v>119</v>
      </c>
    </row>
    <row r="21" spans="1:13">
      <c r="A21" s="31" t="s">
        <v>107</v>
      </c>
      <c r="B21" s="29" t="s">
        <v>89</v>
      </c>
      <c r="C21" s="2">
        <v>2</v>
      </c>
      <c r="D21" s="2">
        <v>2</v>
      </c>
      <c r="E21" s="2" t="s">
        <v>114</v>
      </c>
      <c r="F21" s="2" t="s">
        <v>94</v>
      </c>
      <c r="G21" s="16">
        <v>255255255252</v>
      </c>
      <c r="H21" s="2" t="s">
        <v>118</v>
      </c>
      <c r="I21" s="2" t="s">
        <v>122</v>
      </c>
      <c r="J21" s="2" t="s">
        <v>121</v>
      </c>
    </row>
    <row r="22" spans="1:13">
      <c r="F22" s="1"/>
      <c r="G22" s="24" t="s">
        <v>8</v>
      </c>
      <c r="H22" s="24"/>
      <c r="I22" s="24"/>
      <c r="J22" s="9"/>
      <c r="K22" s="9"/>
      <c r="L22" s="1"/>
      <c r="M22" s="1"/>
    </row>
    <row r="23" spans="1:13">
      <c r="A23" s="2">
        <v>11</v>
      </c>
      <c r="B23" s="2">
        <v>10</v>
      </c>
      <c r="C23" s="2">
        <v>9</v>
      </c>
      <c r="D23" s="2">
        <v>8</v>
      </c>
      <c r="E23" s="2">
        <v>7</v>
      </c>
      <c r="F23" s="2">
        <v>6</v>
      </c>
      <c r="G23" s="2">
        <v>5</v>
      </c>
      <c r="H23" s="2">
        <v>4</v>
      </c>
      <c r="I23" s="2">
        <v>3</v>
      </c>
      <c r="J23" s="2">
        <v>2</v>
      </c>
      <c r="K23" s="2">
        <v>1</v>
      </c>
      <c r="L23" s="2">
        <v>0</v>
      </c>
    </row>
    <row r="24" spans="1:13">
      <c r="A24" s="2">
        <v>2048</v>
      </c>
      <c r="B24" s="2">
        <v>1024</v>
      </c>
      <c r="C24" s="2">
        <v>512</v>
      </c>
      <c r="D24" s="2">
        <v>256</v>
      </c>
      <c r="E24" s="2">
        <v>128</v>
      </c>
      <c r="F24" s="2">
        <v>64</v>
      </c>
      <c r="G24" s="2">
        <v>32</v>
      </c>
      <c r="H24" s="2">
        <v>16</v>
      </c>
      <c r="I24" s="2">
        <v>8</v>
      </c>
      <c r="J24" s="2">
        <v>4</v>
      </c>
      <c r="K24" s="2">
        <v>2</v>
      </c>
      <c r="L24" s="2">
        <v>1</v>
      </c>
    </row>
  </sheetData>
  <mergeCells count="5">
    <mergeCell ref="A1:F1"/>
    <mergeCell ref="H4:K4"/>
    <mergeCell ref="H2:J2"/>
    <mergeCell ref="G22:I22"/>
    <mergeCell ref="A4:F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30"/>
  <sheetViews>
    <sheetView workbookViewId="0">
      <selection activeCell="P18" sqref="P18"/>
    </sheetView>
  </sheetViews>
  <sheetFormatPr baseColWidth="10" defaultRowHeight="15"/>
  <cols>
    <col min="1" max="1" width="12.140625" customWidth="1"/>
    <col min="2" max="2" width="15" customWidth="1"/>
    <col min="6" max="6" width="12" bestFit="1" customWidth="1"/>
    <col min="12" max="12" width="6.7109375" customWidth="1"/>
    <col min="13" max="13" width="8.28515625" customWidth="1"/>
    <col min="14" max="14" width="8" customWidth="1"/>
    <col min="15" max="15" width="7.5703125" customWidth="1"/>
    <col min="16" max="16" width="7.85546875" customWidth="1"/>
    <col min="17" max="17" width="7.7109375" customWidth="1"/>
    <col min="18" max="18" width="6.85546875" customWidth="1"/>
  </cols>
  <sheetData>
    <row r="1" spans="1:18">
      <c r="C1" s="25">
        <v>16</v>
      </c>
      <c r="D1" s="25">
        <v>16</v>
      </c>
      <c r="E1" s="25">
        <v>16</v>
      </c>
      <c r="F1" s="25">
        <v>16</v>
      </c>
      <c r="G1" s="25">
        <v>16</v>
      </c>
      <c r="H1" s="25">
        <v>16</v>
      </c>
      <c r="I1" s="25">
        <v>16</v>
      </c>
      <c r="J1" s="25">
        <v>16</v>
      </c>
      <c r="K1" s="29">
        <v>128</v>
      </c>
    </row>
    <row r="2" spans="1:18" ht="15.75" thickBot="1">
      <c r="C2" s="75">
        <v>2001</v>
      </c>
      <c r="D2" s="75" t="s">
        <v>139</v>
      </c>
      <c r="E2" s="75">
        <v>0</v>
      </c>
      <c r="F2" s="75">
        <v>0</v>
      </c>
      <c r="G2" s="75">
        <v>0</v>
      </c>
      <c r="H2" s="75">
        <v>0</v>
      </c>
      <c r="I2" s="75">
        <v>0</v>
      </c>
      <c r="J2" s="75">
        <v>0</v>
      </c>
      <c r="K2" s="75" t="s">
        <v>140</v>
      </c>
    </row>
    <row r="3" spans="1:18" ht="15.75" thickBot="1">
      <c r="C3" s="52" t="s">
        <v>141</v>
      </c>
      <c r="D3" s="53"/>
      <c r="E3" s="54"/>
      <c r="F3" s="55" t="s">
        <v>142</v>
      </c>
      <c r="G3" s="59" t="s">
        <v>144</v>
      </c>
      <c r="H3" s="60"/>
      <c r="I3" s="60"/>
      <c r="J3" s="63"/>
      <c r="K3" s="65" t="s">
        <v>145</v>
      </c>
    </row>
    <row r="4" spans="1:18" ht="15.75" thickBot="1">
      <c r="C4" s="72" t="s">
        <v>143</v>
      </c>
      <c r="D4" s="73"/>
      <c r="E4" s="73"/>
      <c r="F4" s="74"/>
      <c r="G4" s="61"/>
      <c r="H4" s="62"/>
      <c r="I4" s="62"/>
      <c r="J4" s="64"/>
      <c r="K4" s="66"/>
    </row>
    <row r="6" spans="1:18">
      <c r="A6" s="33" t="s">
        <v>146</v>
      </c>
      <c r="B6" s="33"/>
      <c r="C6" s="20"/>
      <c r="D6" s="20"/>
      <c r="E6" s="20"/>
      <c r="F6" s="20"/>
      <c r="G6" s="20"/>
    </row>
    <row r="7" spans="1:18" ht="15.75" thickBot="1">
      <c r="A7" s="33" t="s">
        <v>151</v>
      </c>
      <c r="B7" s="33"/>
      <c r="C7" s="28">
        <v>0</v>
      </c>
      <c r="D7" s="28">
        <v>1</v>
      </c>
      <c r="E7" s="28">
        <v>2</v>
      </c>
      <c r="F7" s="28">
        <v>3</v>
      </c>
      <c r="G7" s="28">
        <v>4</v>
      </c>
      <c r="H7" s="28">
        <v>5</v>
      </c>
      <c r="I7" s="28">
        <v>6</v>
      </c>
      <c r="J7" s="28">
        <v>7</v>
      </c>
      <c r="K7" s="28">
        <v>8</v>
      </c>
      <c r="L7" s="28">
        <v>9</v>
      </c>
      <c r="M7" s="28">
        <v>10</v>
      </c>
      <c r="N7" s="28">
        <v>11</v>
      </c>
      <c r="O7" s="28">
        <v>22</v>
      </c>
      <c r="P7" s="28">
        <v>13</v>
      </c>
      <c r="Q7" s="28">
        <v>14</v>
      </c>
      <c r="R7" s="28">
        <v>15</v>
      </c>
    </row>
    <row r="8" spans="1:18" ht="15.75" thickBot="1">
      <c r="A8" s="33" t="s">
        <v>148</v>
      </c>
      <c r="B8" s="33"/>
      <c r="C8" s="77">
        <v>0</v>
      </c>
      <c r="D8" s="78">
        <v>0</v>
      </c>
      <c r="E8" s="78">
        <v>0</v>
      </c>
      <c r="F8" s="76">
        <v>0</v>
      </c>
      <c r="G8" s="81">
        <v>0</v>
      </c>
      <c r="H8" s="82">
        <v>0</v>
      </c>
      <c r="I8" s="82">
        <v>0</v>
      </c>
      <c r="J8" s="83">
        <v>0</v>
      </c>
      <c r="K8" s="81">
        <v>0</v>
      </c>
      <c r="L8" s="82">
        <v>0</v>
      </c>
      <c r="M8" s="82">
        <v>0</v>
      </c>
      <c r="N8" s="83">
        <v>0</v>
      </c>
      <c r="O8" s="81">
        <v>0</v>
      </c>
      <c r="P8" s="82">
        <v>0</v>
      </c>
      <c r="Q8" s="82">
        <v>0</v>
      </c>
      <c r="R8" s="83">
        <v>0</v>
      </c>
    </row>
    <row r="9" spans="1:18">
      <c r="A9" s="33" t="s">
        <v>147</v>
      </c>
      <c r="B9" s="33"/>
      <c r="C9">
        <v>2</v>
      </c>
      <c r="D9">
        <v>4</v>
      </c>
      <c r="E9" s="28">
        <v>8</v>
      </c>
      <c r="F9">
        <v>16</v>
      </c>
      <c r="G9">
        <v>32</v>
      </c>
      <c r="H9">
        <v>64</v>
      </c>
      <c r="I9">
        <v>128</v>
      </c>
      <c r="J9">
        <v>256</v>
      </c>
      <c r="K9">
        <v>512</v>
      </c>
      <c r="L9">
        <v>1024</v>
      </c>
      <c r="M9">
        <v>2048</v>
      </c>
      <c r="N9">
        <v>4096</v>
      </c>
      <c r="O9">
        <f>N9*2</f>
        <v>8192</v>
      </c>
      <c r="P9">
        <f>O9*2</f>
        <v>16384</v>
      </c>
      <c r="Q9">
        <f>P9*2</f>
        <v>32768</v>
      </c>
      <c r="R9">
        <f>Q9*2</f>
        <v>65536</v>
      </c>
    </row>
    <row r="10" spans="1:18">
      <c r="A10" s="20" t="s">
        <v>149</v>
      </c>
      <c r="B10" s="20"/>
      <c r="C10" s="86">
        <v>1</v>
      </c>
      <c r="D10" s="86">
        <v>1</v>
      </c>
      <c r="E10" s="86">
        <v>1</v>
      </c>
      <c r="F10" s="87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ht="15.75" thickBot="1"/>
    <row r="12" spans="1:18" ht="15.75" thickBot="1">
      <c r="B12" s="56" t="s">
        <v>150</v>
      </c>
      <c r="C12" s="57"/>
      <c r="D12" s="58"/>
      <c r="F12" s="69"/>
      <c r="G12" s="70"/>
      <c r="H12" s="70"/>
      <c r="I12" s="71"/>
      <c r="J12" s="55"/>
      <c r="K12" s="55"/>
      <c r="L12" s="55"/>
    </row>
    <row r="13" spans="1:18">
      <c r="A13" s="2">
        <v>0</v>
      </c>
      <c r="B13" s="68">
        <v>0</v>
      </c>
      <c r="C13" s="68">
        <v>0</v>
      </c>
      <c r="D13" s="68">
        <v>0</v>
      </c>
      <c r="E13" s="3" t="s">
        <v>153</v>
      </c>
      <c r="F13" s="68">
        <v>0</v>
      </c>
      <c r="G13" s="68">
        <v>0</v>
      </c>
      <c r="H13" s="68">
        <v>0</v>
      </c>
      <c r="I13" s="84">
        <v>0</v>
      </c>
      <c r="J13" s="85">
        <v>0</v>
      </c>
      <c r="K13" s="85">
        <v>0</v>
      </c>
      <c r="L13" s="85">
        <v>0</v>
      </c>
    </row>
    <row r="14" spans="1:18">
      <c r="A14" s="2">
        <v>1</v>
      </c>
      <c r="B14" s="67">
        <v>0</v>
      </c>
      <c r="C14" s="67">
        <v>0</v>
      </c>
      <c r="D14" s="67">
        <v>1</v>
      </c>
      <c r="E14" s="3" t="s">
        <v>154</v>
      </c>
      <c r="F14" s="67">
        <v>0</v>
      </c>
      <c r="G14" s="67">
        <v>0</v>
      </c>
      <c r="H14" s="67">
        <v>1</v>
      </c>
      <c r="I14" s="79">
        <v>0</v>
      </c>
      <c r="J14" s="80">
        <v>0</v>
      </c>
      <c r="K14" s="80">
        <v>0</v>
      </c>
      <c r="L14" s="80">
        <v>0</v>
      </c>
    </row>
    <row r="15" spans="1:18">
      <c r="A15" s="2">
        <v>2</v>
      </c>
      <c r="B15" s="67">
        <v>0</v>
      </c>
      <c r="C15" s="67">
        <v>1</v>
      </c>
      <c r="D15" s="67">
        <v>0</v>
      </c>
      <c r="E15" s="3" t="s">
        <v>155</v>
      </c>
      <c r="F15" s="67">
        <v>0</v>
      </c>
      <c r="G15" s="67">
        <v>1</v>
      </c>
      <c r="H15" s="67">
        <v>0</v>
      </c>
      <c r="I15" s="79">
        <v>0</v>
      </c>
      <c r="J15" s="80">
        <v>0</v>
      </c>
      <c r="K15" s="80">
        <v>0</v>
      </c>
      <c r="L15" s="80">
        <v>0</v>
      </c>
    </row>
    <row r="16" spans="1:18">
      <c r="A16" s="2">
        <v>3</v>
      </c>
      <c r="B16" s="67">
        <v>0</v>
      </c>
      <c r="C16" s="67">
        <v>1</v>
      </c>
      <c r="D16" s="67">
        <v>1</v>
      </c>
      <c r="E16" s="3" t="s">
        <v>156</v>
      </c>
      <c r="F16" s="67">
        <v>0</v>
      </c>
      <c r="G16" s="67">
        <v>1</v>
      </c>
      <c r="H16" s="67">
        <v>1</v>
      </c>
      <c r="I16" s="79">
        <v>0</v>
      </c>
      <c r="J16" s="80">
        <v>0</v>
      </c>
      <c r="K16" s="80">
        <v>0</v>
      </c>
      <c r="L16" s="80">
        <v>0</v>
      </c>
    </row>
    <row r="17" spans="1:15">
      <c r="A17" s="2">
        <v>4</v>
      </c>
      <c r="B17" s="67">
        <v>1</v>
      </c>
      <c r="C17" s="67">
        <v>0</v>
      </c>
      <c r="D17" s="67">
        <v>0</v>
      </c>
      <c r="E17" s="3" t="s">
        <v>157</v>
      </c>
      <c r="F17" s="67">
        <v>1</v>
      </c>
      <c r="G17" s="67">
        <v>0</v>
      </c>
      <c r="H17" s="67">
        <v>0</v>
      </c>
      <c r="I17" s="79">
        <v>0</v>
      </c>
      <c r="J17" s="80">
        <v>0</v>
      </c>
      <c r="K17" s="80">
        <v>0</v>
      </c>
      <c r="L17" s="80">
        <v>0</v>
      </c>
    </row>
    <row r="18" spans="1:15">
      <c r="A18" s="2">
        <v>5</v>
      </c>
      <c r="B18" s="67">
        <v>1</v>
      </c>
      <c r="C18" s="67">
        <v>0</v>
      </c>
      <c r="D18" s="67">
        <v>1</v>
      </c>
      <c r="E18" s="3" t="s">
        <v>158</v>
      </c>
      <c r="F18" s="67">
        <v>1</v>
      </c>
      <c r="G18" s="67">
        <v>0</v>
      </c>
      <c r="H18" s="67">
        <v>1</v>
      </c>
      <c r="I18" s="79">
        <v>0</v>
      </c>
      <c r="J18" s="80">
        <v>0</v>
      </c>
      <c r="K18" s="80">
        <v>0</v>
      </c>
      <c r="L18" s="80">
        <v>0</v>
      </c>
    </row>
    <row r="19" spans="1:15">
      <c r="A19" s="2">
        <v>6</v>
      </c>
      <c r="B19" s="67">
        <v>1</v>
      </c>
      <c r="C19" s="67">
        <v>1</v>
      </c>
      <c r="D19" s="67">
        <v>0</v>
      </c>
      <c r="E19" s="3" t="s">
        <v>159</v>
      </c>
      <c r="F19" s="67">
        <v>1</v>
      </c>
      <c r="G19" s="67">
        <v>1</v>
      </c>
      <c r="H19" s="67">
        <v>0</v>
      </c>
      <c r="I19" s="79">
        <v>0</v>
      </c>
      <c r="J19" s="80">
        <v>0</v>
      </c>
      <c r="K19" s="80">
        <v>0</v>
      </c>
      <c r="L19" s="80">
        <v>0</v>
      </c>
    </row>
    <row r="20" spans="1:15" ht="15.75" thickBot="1">
      <c r="A20" s="2">
        <v>7</v>
      </c>
      <c r="B20" s="67">
        <v>1</v>
      </c>
      <c r="C20" s="67">
        <v>1</v>
      </c>
      <c r="D20" s="67">
        <v>1</v>
      </c>
      <c r="E20" s="3" t="s">
        <v>160</v>
      </c>
      <c r="F20" s="67">
        <v>1</v>
      </c>
      <c r="G20" s="67">
        <v>1</v>
      </c>
      <c r="H20" s="67">
        <v>1</v>
      </c>
      <c r="I20" s="79">
        <v>0</v>
      </c>
      <c r="J20" s="80">
        <v>0</v>
      </c>
      <c r="K20" s="80">
        <v>0</v>
      </c>
      <c r="L20" s="80">
        <v>0</v>
      </c>
    </row>
    <row r="21" spans="1:15" ht="15.75" thickBot="1">
      <c r="A21" s="38"/>
      <c r="B21" s="38"/>
      <c r="C21" s="38"/>
      <c r="D21" s="38"/>
      <c r="O21" s="92" t="s">
        <v>145</v>
      </c>
    </row>
    <row r="22" spans="1:15" ht="15.75" thickBot="1">
      <c r="B22" s="49" t="s">
        <v>161</v>
      </c>
      <c r="C22" s="49"/>
      <c r="D22" s="49"/>
      <c r="E22" s="49"/>
      <c r="G22" s="56" t="s">
        <v>167</v>
      </c>
      <c r="H22" s="57"/>
      <c r="I22" s="57"/>
      <c r="J22" s="57"/>
      <c r="K22" s="57"/>
      <c r="L22" s="57"/>
      <c r="M22" s="57"/>
      <c r="N22" s="57"/>
      <c r="O22" s="93" t="s">
        <v>168</v>
      </c>
    </row>
    <row r="23" spans="1:15">
      <c r="B23" s="67">
        <v>0</v>
      </c>
      <c r="C23" s="80">
        <v>0</v>
      </c>
      <c r="D23" s="80">
        <v>0</v>
      </c>
      <c r="E23" s="80">
        <v>0</v>
      </c>
      <c r="G23" s="90">
        <v>2001</v>
      </c>
      <c r="H23" s="90" t="s">
        <v>162</v>
      </c>
      <c r="I23" s="90">
        <v>0</v>
      </c>
      <c r="J23" s="91">
        <v>0</v>
      </c>
      <c r="K23" s="90">
        <v>0</v>
      </c>
      <c r="L23" s="90">
        <v>0</v>
      </c>
      <c r="M23" s="90">
        <v>0</v>
      </c>
      <c r="N23" s="90">
        <v>0</v>
      </c>
      <c r="O23" s="90" t="s">
        <v>163</v>
      </c>
    </row>
    <row r="24" spans="1:15">
      <c r="B24" s="67">
        <v>2</v>
      </c>
      <c r="C24" s="80">
        <v>0</v>
      </c>
      <c r="D24" s="80">
        <v>0</v>
      </c>
      <c r="E24" s="80">
        <v>0</v>
      </c>
      <c r="G24" s="88">
        <v>2001</v>
      </c>
      <c r="H24" s="88" t="s">
        <v>162</v>
      </c>
      <c r="I24" s="88">
        <v>0</v>
      </c>
      <c r="J24" s="89">
        <v>2000</v>
      </c>
      <c r="K24" s="88">
        <v>0</v>
      </c>
      <c r="L24" s="88">
        <v>0</v>
      </c>
      <c r="M24" s="88">
        <v>0</v>
      </c>
      <c r="N24" s="88">
        <v>0</v>
      </c>
      <c r="O24" s="88" t="s">
        <v>163</v>
      </c>
    </row>
    <row r="25" spans="1:15">
      <c r="B25" s="67">
        <v>4</v>
      </c>
      <c r="C25" s="80">
        <v>0</v>
      </c>
      <c r="D25" s="80">
        <v>0</v>
      </c>
      <c r="E25" s="80">
        <v>0</v>
      </c>
      <c r="G25" s="88">
        <v>2001</v>
      </c>
      <c r="H25" s="88" t="s">
        <v>162</v>
      </c>
      <c r="I25" s="88">
        <v>0</v>
      </c>
      <c r="J25" s="89">
        <v>4000</v>
      </c>
      <c r="K25" s="88">
        <v>0</v>
      </c>
      <c r="L25" s="88">
        <v>0</v>
      </c>
      <c r="M25" s="88">
        <v>0</v>
      </c>
      <c r="N25" s="88">
        <v>0</v>
      </c>
      <c r="O25" s="88" t="s">
        <v>163</v>
      </c>
    </row>
    <row r="26" spans="1:15">
      <c r="B26" s="67">
        <v>6</v>
      </c>
      <c r="C26" s="80">
        <v>0</v>
      </c>
      <c r="D26" s="80">
        <v>0</v>
      </c>
      <c r="E26" s="80">
        <v>0</v>
      </c>
      <c r="G26" s="88">
        <v>2001</v>
      </c>
      <c r="H26" s="88" t="s">
        <v>162</v>
      </c>
      <c r="I26" s="88">
        <v>0</v>
      </c>
      <c r="J26" s="89">
        <v>6000</v>
      </c>
      <c r="K26" s="88">
        <v>0</v>
      </c>
      <c r="L26" s="88">
        <v>0</v>
      </c>
      <c r="M26" s="88">
        <v>0</v>
      </c>
      <c r="N26" s="88">
        <v>0</v>
      </c>
      <c r="O26" s="88" t="s">
        <v>163</v>
      </c>
    </row>
    <row r="27" spans="1:15">
      <c r="B27" s="67">
        <v>8</v>
      </c>
      <c r="C27" s="80">
        <v>0</v>
      </c>
      <c r="D27" s="80">
        <v>0</v>
      </c>
      <c r="E27" s="80">
        <v>0</v>
      </c>
      <c r="G27" s="88">
        <v>2001</v>
      </c>
      <c r="H27" s="88" t="s">
        <v>162</v>
      </c>
      <c r="I27" s="88">
        <v>0</v>
      </c>
      <c r="J27" s="89">
        <v>8000</v>
      </c>
      <c r="K27" s="88">
        <v>0</v>
      </c>
      <c r="L27" s="88">
        <v>0</v>
      </c>
      <c r="M27" s="88">
        <v>0</v>
      </c>
      <c r="N27" s="88">
        <v>0</v>
      </c>
      <c r="O27" s="88" t="s">
        <v>163</v>
      </c>
    </row>
    <row r="28" spans="1:15">
      <c r="B28" s="67" t="s">
        <v>86</v>
      </c>
      <c r="C28" s="80">
        <v>0</v>
      </c>
      <c r="D28" s="80">
        <v>0</v>
      </c>
      <c r="E28" s="80">
        <v>0</v>
      </c>
      <c r="G28" s="88">
        <v>2001</v>
      </c>
      <c r="H28" s="88" t="s">
        <v>162</v>
      </c>
      <c r="I28" s="88">
        <v>0</v>
      </c>
      <c r="J28" s="89" t="s">
        <v>164</v>
      </c>
      <c r="K28" s="88">
        <v>0</v>
      </c>
      <c r="L28" s="88">
        <v>0</v>
      </c>
      <c r="M28" s="88">
        <v>0</v>
      </c>
      <c r="N28" s="88">
        <v>0</v>
      </c>
      <c r="O28" s="88" t="s">
        <v>163</v>
      </c>
    </row>
    <row r="29" spans="1:15">
      <c r="B29" s="67" t="s">
        <v>88</v>
      </c>
      <c r="C29" s="80">
        <v>0</v>
      </c>
      <c r="D29" s="80">
        <v>0</v>
      </c>
      <c r="E29" s="80">
        <v>0</v>
      </c>
      <c r="G29" s="88">
        <v>2001</v>
      </c>
      <c r="H29" s="88" t="s">
        <v>162</v>
      </c>
      <c r="I29" s="88">
        <v>0</v>
      </c>
      <c r="J29" s="89" t="s">
        <v>165</v>
      </c>
      <c r="K29" s="88">
        <v>0</v>
      </c>
      <c r="L29" s="88">
        <v>0</v>
      </c>
      <c r="M29" s="88">
        <v>0</v>
      </c>
      <c r="N29" s="88">
        <v>0</v>
      </c>
      <c r="O29" s="88" t="s">
        <v>163</v>
      </c>
    </row>
    <row r="30" spans="1:15">
      <c r="B30" s="67" t="s">
        <v>152</v>
      </c>
      <c r="C30" s="80">
        <v>0</v>
      </c>
      <c r="D30" s="80">
        <v>0</v>
      </c>
      <c r="E30" s="80">
        <v>0</v>
      </c>
      <c r="G30" s="88">
        <v>2001</v>
      </c>
      <c r="H30" s="88" t="s">
        <v>162</v>
      </c>
      <c r="I30" s="88">
        <v>0</v>
      </c>
      <c r="J30" s="89" t="s">
        <v>166</v>
      </c>
      <c r="K30" s="88">
        <v>0</v>
      </c>
      <c r="L30" s="88">
        <v>0</v>
      </c>
      <c r="M30" s="88">
        <v>0</v>
      </c>
      <c r="N30" s="88">
        <v>0</v>
      </c>
      <c r="O30" s="88" t="s">
        <v>163</v>
      </c>
    </row>
  </sheetData>
  <mergeCells count="13">
    <mergeCell ref="B22:E22"/>
    <mergeCell ref="G22:N22"/>
    <mergeCell ref="A7:B7"/>
    <mergeCell ref="C6:G6"/>
    <mergeCell ref="A9:B9"/>
    <mergeCell ref="A8:B8"/>
    <mergeCell ref="A10:B10"/>
    <mergeCell ref="B12:D12"/>
    <mergeCell ref="C3:E3"/>
    <mergeCell ref="C4:F4"/>
    <mergeCell ref="G3:J4"/>
    <mergeCell ref="K3:K4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H14" sqref="H14"/>
    </sheetView>
  </sheetViews>
  <sheetFormatPr baseColWidth="10" defaultRowHeight="15"/>
  <cols>
    <col min="1" max="1" width="43.85546875" bestFit="1" customWidth="1"/>
    <col min="2" max="2" width="13.42578125" bestFit="1" customWidth="1"/>
    <col min="4" max="4" width="10.7109375" bestFit="1" customWidth="1"/>
    <col min="5" max="5" width="13.7109375" bestFit="1" customWidth="1"/>
    <col min="6" max="6" width="11.140625" bestFit="1" customWidth="1"/>
    <col min="7" max="7" width="14.7109375" bestFit="1" customWidth="1"/>
    <col min="8" max="8" width="14.42578125" customWidth="1"/>
    <col min="9" max="10" width="13.7109375" bestFit="1" customWidth="1"/>
    <col min="11" max="11" width="12.7109375" bestFit="1" customWidth="1"/>
  </cols>
  <sheetData>
    <row r="1" spans="1:16" ht="15.75" thickBot="1">
      <c r="A1" s="42" t="s">
        <v>0</v>
      </c>
      <c r="B1" s="42"/>
      <c r="C1" s="42"/>
      <c r="D1" s="42"/>
      <c r="E1" s="42"/>
      <c r="F1" s="42"/>
      <c r="G1" s="8"/>
      <c r="H1" s="3"/>
      <c r="I1" s="3"/>
      <c r="J1" s="3"/>
      <c r="K1" s="3"/>
      <c r="L1" s="3"/>
      <c r="M1" s="3"/>
      <c r="N1" s="3"/>
      <c r="O1" s="3"/>
    </row>
    <row r="2" spans="1:16" ht="15.75" thickBot="1">
      <c r="A2" s="10" t="s">
        <v>123</v>
      </c>
      <c r="B2" s="2" t="s">
        <v>125</v>
      </c>
      <c r="C2" s="2" t="s">
        <v>124</v>
      </c>
      <c r="D2" s="8"/>
      <c r="E2" s="8"/>
      <c r="F2" s="8"/>
      <c r="G2" s="8"/>
      <c r="H2" s="44" t="s">
        <v>110</v>
      </c>
      <c r="I2" s="44"/>
      <c r="J2" s="44"/>
    </row>
    <row r="3" spans="1:16">
      <c r="A3" s="34" t="s">
        <v>9</v>
      </c>
      <c r="B3" s="2" t="s">
        <v>125</v>
      </c>
      <c r="C3" s="2" t="s">
        <v>124</v>
      </c>
      <c r="D3" s="8"/>
      <c r="E3" s="8"/>
      <c r="F3" s="8"/>
      <c r="G3" s="8"/>
    </row>
    <row r="4" spans="1:16">
      <c r="A4" s="41" t="s">
        <v>93</v>
      </c>
      <c r="B4" s="39"/>
      <c r="C4" s="39"/>
      <c r="D4" s="49"/>
      <c r="E4" s="49"/>
      <c r="F4" s="50"/>
      <c r="G4" s="3"/>
      <c r="H4" s="45" t="s">
        <v>109</v>
      </c>
      <c r="I4" s="45"/>
      <c r="J4" s="45"/>
      <c r="K4" s="45"/>
    </row>
    <row r="5" spans="1:16">
      <c r="A5" s="47" t="s">
        <v>5</v>
      </c>
      <c r="B5" s="2">
        <v>11111111</v>
      </c>
      <c r="C5" s="2">
        <v>11111111</v>
      </c>
      <c r="D5" s="2">
        <v>11111110</v>
      </c>
      <c r="E5" s="48">
        <v>0</v>
      </c>
      <c r="F5" s="48"/>
      <c r="G5" s="3"/>
      <c r="H5" s="2">
        <v>11111111</v>
      </c>
      <c r="I5" s="2">
        <v>11111111</v>
      </c>
      <c r="J5" s="2">
        <v>11111111</v>
      </c>
      <c r="K5" s="25">
        <v>11111100</v>
      </c>
    </row>
    <row r="6" spans="1:16">
      <c r="A6" s="47"/>
      <c r="B6" s="2">
        <v>255</v>
      </c>
      <c r="C6" s="2">
        <v>255</v>
      </c>
      <c r="D6" s="2">
        <f>E17+F17+G17+H17+I17+J17+K17</f>
        <v>254</v>
      </c>
      <c r="E6" s="2">
        <v>0</v>
      </c>
      <c r="F6" s="2"/>
      <c r="G6" s="3"/>
      <c r="H6" s="2">
        <v>255</v>
      </c>
      <c r="I6" s="2">
        <v>255</v>
      </c>
      <c r="J6" s="2">
        <v>255</v>
      </c>
      <c r="K6" s="2">
        <v>252</v>
      </c>
      <c r="L6" s="8"/>
      <c r="M6" s="8"/>
      <c r="N6" s="8"/>
      <c r="O6" s="8"/>
      <c r="P6" s="8"/>
    </row>
    <row r="7" spans="1:16">
      <c r="A7" s="47" t="s">
        <v>6</v>
      </c>
      <c r="B7" s="2">
        <f>2^8- 2</f>
        <v>254</v>
      </c>
      <c r="C7" s="2" t="s">
        <v>108</v>
      </c>
      <c r="D7" s="2">
        <v>110</v>
      </c>
      <c r="E7" s="46"/>
      <c r="F7" s="2"/>
      <c r="H7" s="2">
        <f>2^2-2</f>
        <v>2</v>
      </c>
      <c r="I7" s="2" t="s">
        <v>111</v>
      </c>
      <c r="J7" s="2">
        <v>2</v>
      </c>
      <c r="K7" s="2"/>
      <c r="L7" s="3"/>
      <c r="M7" s="3"/>
      <c r="N7" s="3"/>
      <c r="O7" s="3"/>
      <c r="P7" s="3"/>
    </row>
    <row r="8" spans="1:16">
      <c r="A8" s="47" t="s">
        <v>13</v>
      </c>
      <c r="B8" s="2">
        <v>11111111</v>
      </c>
      <c r="C8" s="2">
        <v>11111111</v>
      </c>
      <c r="D8" s="2">
        <v>11111111</v>
      </c>
      <c r="E8" s="2">
        <v>0</v>
      </c>
      <c r="F8" s="2"/>
      <c r="G8" s="3"/>
      <c r="H8" s="2">
        <v>11111111</v>
      </c>
      <c r="I8" s="2">
        <v>11111111</v>
      </c>
      <c r="J8" s="2">
        <v>11111111</v>
      </c>
      <c r="K8" s="25">
        <v>11111100</v>
      </c>
      <c r="L8" s="5"/>
      <c r="M8" s="3"/>
      <c r="N8" s="3"/>
      <c r="O8" s="3"/>
      <c r="P8" s="3"/>
    </row>
    <row r="9" spans="1:16">
      <c r="A9" s="47"/>
      <c r="B9" s="2">
        <v>255</v>
      </c>
      <c r="C9" s="2">
        <v>255</v>
      </c>
      <c r="D9" s="25">
        <f>E17+F17+G17+H17+I17+J17+K17+L17</f>
        <v>255</v>
      </c>
      <c r="E9" s="2">
        <v>0</v>
      </c>
      <c r="F9" s="2"/>
      <c r="G9" s="3"/>
      <c r="H9" s="2">
        <v>255</v>
      </c>
      <c r="I9" s="2">
        <v>255</v>
      </c>
      <c r="J9" s="2">
        <v>255</v>
      </c>
      <c r="K9" s="2">
        <v>252</v>
      </c>
      <c r="L9" s="3"/>
      <c r="M9" s="3"/>
      <c r="N9" s="3"/>
      <c r="O9" s="3"/>
      <c r="P9" s="3"/>
    </row>
    <row r="10" spans="1:16">
      <c r="A10" s="47" t="s">
        <v>7</v>
      </c>
      <c r="B10" s="2">
        <f>256 -D9</f>
        <v>1</v>
      </c>
      <c r="C10" s="46"/>
      <c r="D10" s="46"/>
      <c r="E10" s="46"/>
      <c r="F10" s="46"/>
      <c r="G10" s="5"/>
      <c r="H10" s="46">
        <f>256-K9</f>
        <v>4</v>
      </c>
      <c r="I10" s="46"/>
      <c r="J10" s="46"/>
      <c r="K10" s="46"/>
      <c r="L10" s="3"/>
      <c r="M10" s="3"/>
      <c r="N10" s="3"/>
      <c r="O10" s="3"/>
      <c r="P10" s="3"/>
    </row>
    <row r="11" spans="1:16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0" t="s">
        <v>93</v>
      </c>
      <c r="B12" s="15" t="s">
        <v>14</v>
      </c>
      <c r="C12" s="15" t="s">
        <v>16</v>
      </c>
      <c r="D12" s="15" t="s">
        <v>17</v>
      </c>
      <c r="E12" s="15" t="s">
        <v>18</v>
      </c>
      <c r="F12" s="15" t="s">
        <v>19</v>
      </c>
      <c r="G12" s="15" t="s">
        <v>20</v>
      </c>
      <c r="H12" s="15" t="s">
        <v>21</v>
      </c>
      <c r="I12" s="15" t="s">
        <v>22</v>
      </c>
      <c r="J12" s="15" t="s">
        <v>23</v>
      </c>
    </row>
    <row r="13" spans="1:16">
      <c r="A13" s="32" t="s">
        <v>136</v>
      </c>
      <c r="B13" s="2">
        <v>1</v>
      </c>
      <c r="C13" s="2">
        <v>550</v>
      </c>
      <c r="D13" s="2">
        <v>510</v>
      </c>
      <c r="E13" s="2" t="s">
        <v>126</v>
      </c>
      <c r="F13" s="2" t="s">
        <v>75</v>
      </c>
      <c r="G13" s="16" t="s">
        <v>76</v>
      </c>
      <c r="H13" s="2" t="s">
        <v>128</v>
      </c>
      <c r="I13" s="2" t="s">
        <v>131</v>
      </c>
      <c r="J13" s="2" t="s">
        <v>130</v>
      </c>
    </row>
    <row r="14" spans="1:16">
      <c r="A14" s="32" t="s">
        <v>137</v>
      </c>
      <c r="B14" s="2">
        <v>2</v>
      </c>
      <c r="C14" s="2">
        <v>250</v>
      </c>
      <c r="D14" s="2">
        <v>254</v>
      </c>
      <c r="E14" s="2" t="s">
        <v>129</v>
      </c>
      <c r="F14" s="2" t="s">
        <v>127</v>
      </c>
      <c r="G14" s="16" t="s">
        <v>132</v>
      </c>
      <c r="H14" s="2" t="s">
        <v>133</v>
      </c>
      <c r="I14" s="2" t="s">
        <v>135</v>
      </c>
      <c r="J14" s="2" t="s">
        <v>134</v>
      </c>
    </row>
    <row r="15" spans="1:16">
      <c r="A15" s="32"/>
      <c r="B15" s="8"/>
      <c r="C15" s="8"/>
      <c r="D15" s="8"/>
      <c r="E15" s="8"/>
      <c r="F15" s="8"/>
      <c r="G15" s="51"/>
      <c r="H15" s="8"/>
      <c r="I15" s="8"/>
      <c r="J15" s="8"/>
    </row>
    <row r="16" spans="1:16">
      <c r="A16" s="2">
        <v>11</v>
      </c>
      <c r="B16" s="2">
        <v>10</v>
      </c>
      <c r="C16" s="2">
        <v>9</v>
      </c>
      <c r="D16" s="2">
        <v>8</v>
      </c>
      <c r="E16" s="2">
        <v>7</v>
      </c>
      <c r="F16" s="2">
        <v>6</v>
      </c>
      <c r="G16" s="2">
        <v>5</v>
      </c>
      <c r="H16" s="2">
        <v>4</v>
      </c>
      <c r="I16" s="2">
        <v>3</v>
      </c>
      <c r="J16" s="2">
        <v>2</v>
      </c>
      <c r="K16" s="2">
        <v>1</v>
      </c>
      <c r="L16" s="2">
        <v>0</v>
      </c>
    </row>
    <row r="17" spans="1:12">
      <c r="A17" s="2">
        <v>2048</v>
      </c>
      <c r="B17" s="2">
        <v>1024</v>
      </c>
      <c r="C17" s="2">
        <v>512</v>
      </c>
      <c r="D17" s="2">
        <v>256</v>
      </c>
      <c r="E17" s="2">
        <v>128</v>
      </c>
      <c r="F17" s="2">
        <v>64</v>
      </c>
      <c r="G17" s="2">
        <v>32</v>
      </c>
      <c r="H17" s="2">
        <v>16</v>
      </c>
      <c r="I17" s="2">
        <v>8</v>
      </c>
      <c r="J17" s="2">
        <v>4</v>
      </c>
      <c r="K17" s="2">
        <v>2</v>
      </c>
      <c r="L17" s="2">
        <v>1</v>
      </c>
    </row>
  </sheetData>
  <mergeCells count="4">
    <mergeCell ref="A1:F1"/>
    <mergeCell ref="H2:J2"/>
    <mergeCell ref="A4:F4"/>
    <mergeCell ref="H4:K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3"/>
  <sheetViews>
    <sheetView tabSelected="1" workbookViewId="0">
      <selection activeCell="M8" sqref="M8"/>
    </sheetView>
  </sheetViews>
  <sheetFormatPr baseColWidth="10" defaultRowHeight="15"/>
  <cols>
    <col min="1" max="1" width="12.140625" customWidth="1"/>
    <col min="2" max="2" width="15" customWidth="1"/>
    <col min="6" max="6" width="12" bestFit="1" customWidth="1"/>
    <col min="12" max="12" width="6.7109375" customWidth="1"/>
    <col min="13" max="13" width="8.28515625" customWidth="1"/>
    <col min="14" max="14" width="8" customWidth="1"/>
    <col min="15" max="15" width="7.5703125" customWidth="1"/>
    <col min="16" max="16" width="7.85546875" customWidth="1"/>
    <col min="17" max="17" width="7.7109375" customWidth="1"/>
    <col min="18" max="18" width="6.85546875" customWidth="1"/>
  </cols>
  <sheetData>
    <row r="1" spans="1:14">
      <c r="C1" s="25">
        <v>16</v>
      </c>
      <c r="D1" s="25">
        <v>16</v>
      </c>
      <c r="E1" s="25">
        <v>16</v>
      </c>
      <c r="F1" s="25">
        <v>16</v>
      </c>
      <c r="G1" s="25">
        <v>16</v>
      </c>
      <c r="H1" s="25">
        <v>16</v>
      </c>
      <c r="I1" s="25">
        <v>16</v>
      </c>
      <c r="J1" s="25">
        <v>16</v>
      </c>
      <c r="K1" s="29">
        <v>128</v>
      </c>
    </row>
    <row r="2" spans="1:14" ht="15.75" thickBot="1">
      <c r="A2" s="4" t="s">
        <v>173</v>
      </c>
      <c r="B2" s="4"/>
      <c r="C2" s="75">
        <v>2001</v>
      </c>
      <c r="D2" s="75" t="s">
        <v>174</v>
      </c>
      <c r="E2" s="75" t="s">
        <v>169</v>
      </c>
      <c r="F2" s="75" t="s">
        <v>170</v>
      </c>
      <c r="G2" s="75">
        <v>0</v>
      </c>
      <c r="H2" s="75">
        <v>0</v>
      </c>
      <c r="I2" s="75">
        <v>0</v>
      </c>
      <c r="J2" s="75">
        <v>0</v>
      </c>
      <c r="K2" s="75" t="s">
        <v>171</v>
      </c>
    </row>
    <row r="3" spans="1:14" ht="15.75" thickBot="1">
      <c r="A3" s="94" t="s">
        <v>138</v>
      </c>
      <c r="B3" s="95"/>
      <c r="C3" s="52" t="s">
        <v>141</v>
      </c>
      <c r="D3" s="53"/>
      <c r="E3" s="54"/>
      <c r="F3" s="55" t="s">
        <v>142</v>
      </c>
      <c r="G3" s="59" t="s">
        <v>144</v>
      </c>
      <c r="H3" s="60"/>
      <c r="I3" s="60"/>
      <c r="J3" s="63"/>
      <c r="K3" s="65" t="s">
        <v>145</v>
      </c>
    </row>
    <row r="4" spans="1:14" ht="15.75" thickBot="1">
      <c r="C4" s="72" t="s">
        <v>143</v>
      </c>
      <c r="D4" s="73"/>
      <c r="E4" s="73"/>
      <c r="F4" s="74"/>
      <c r="G4" s="61"/>
      <c r="H4" s="62"/>
      <c r="I4" s="62"/>
      <c r="J4" s="64"/>
      <c r="K4" s="66"/>
    </row>
    <row r="5" spans="1:14">
      <c r="M5" s="3" t="s">
        <v>178</v>
      </c>
      <c r="N5" s="3" t="s">
        <v>179</v>
      </c>
    </row>
    <row r="6" spans="1:14" ht="15.75" thickBot="1">
      <c r="A6" s="33" t="s">
        <v>172</v>
      </c>
      <c r="B6" s="33"/>
      <c r="C6" s="5"/>
      <c r="D6" s="5"/>
      <c r="E6" s="5"/>
      <c r="F6" s="5"/>
      <c r="G6" s="5"/>
      <c r="M6" s="3" t="s">
        <v>177</v>
      </c>
      <c r="N6" s="3">
        <v>255</v>
      </c>
    </row>
    <row r="7" spans="1:14" ht="15.75" thickBot="1">
      <c r="A7" s="38"/>
      <c r="B7" s="38"/>
      <c r="K7" s="100" t="s">
        <v>176</v>
      </c>
      <c r="M7" s="3">
        <v>100</v>
      </c>
      <c r="N7" s="3">
        <v>256</v>
      </c>
    </row>
    <row r="8" spans="1:14" ht="15.75" thickBot="1">
      <c r="B8" s="37"/>
      <c r="C8" s="56" t="s">
        <v>167</v>
      </c>
      <c r="D8" s="57"/>
      <c r="E8" s="57"/>
      <c r="F8" s="57"/>
      <c r="G8" s="57"/>
      <c r="H8" s="57"/>
      <c r="I8" s="57"/>
      <c r="J8" s="58"/>
      <c r="K8" s="99">
        <v>64</v>
      </c>
    </row>
    <row r="9" spans="1:14">
      <c r="B9" s="43"/>
      <c r="C9" s="90">
        <v>2001</v>
      </c>
      <c r="D9" s="75" t="s">
        <v>174</v>
      </c>
      <c r="E9" s="75" t="s">
        <v>169</v>
      </c>
      <c r="F9" s="101" t="s">
        <v>170</v>
      </c>
      <c r="G9" s="97">
        <v>0</v>
      </c>
      <c r="H9" s="90">
        <v>0</v>
      </c>
      <c r="I9" s="90">
        <v>0</v>
      </c>
      <c r="J9" s="90">
        <v>0</v>
      </c>
      <c r="K9" s="90" t="s">
        <v>171</v>
      </c>
    </row>
    <row r="10" spans="1:14">
      <c r="B10" s="43"/>
      <c r="C10" s="88">
        <v>2001</v>
      </c>
      <c r="D10" s="96" t="s">
        <v>175</v>
      </c>
      <c r="E10" s="96" t="s">
        <v>169</v>
      </c>
      <c r="F10" s="102">
        <v>100</v>
      </c>
      <c r="G10" s="98">
        <v>0</v>
      </c>
      <c r="H10" s="88">
        <v>0</v>
      </c>
      <c r="I10" s="88">
        <v>0</v>
      </c>
      <c r="J10" s="88">
        <v>0</v>
      </c>
      <c r="K10" s="88" t="s">
        <v>171</v>
      </c>
    </row>
    <row r="12" spans="1:14">
      <c r="C12" s="20" t="s">
        <v>180</v>
      </c>
      <c r="D12" s="20"/>
      <c r="E12" s="20"/>
      <c r="F12" s="103"/>
    </row>
    <row r="13" spans="1:14">
      <c r="C13" s="20" t="s">
        <v>181</v>
      </c>
      <c r="D13" s="20"/>
      <c r="E13" s="20"/>
      <c r="F13" s="103"/>
    </row>
  </sheetData>
  <mergeCells count="9">
    <mergeCell ref="A3:B3"/>
    <mergeCell ref="C8:J8"/>
    <mergeCell ref="C12:E12"/>
    <mergeCell ref="C13:E13"/>
    <mergeCell ref="C3:E3"/>
    <mergeCell ref="G3:J4"/>
    <mergeCell ref="K3:K4"/>
    <mergeCell ref="C4:F4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CONCEPTOS PREVIOS</vt:lpstr>
      <vt:lpstr>SUBNETEO VLSM</vt:lpstr>
      <vt:lpstr>SUBNETEO CLASE B</vt:lpstr>
      <vt:lpstr>iPV6</vt:lpstr>
      <vt:lpstr>8.4.1.2 PK</vt:lpstr>
      <vt:lpstr>8.4.1.2 PK-2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Charfuelán</dc:creator>
  <cp:lastModifiedBy>Andrés Charfuelán</cp:lastModifiedBy>
  <dcterms:created xsi:type="dcterms:W3CDTF">2018-03-11T15:30:04Z</dcterms:created>
  <dcterms:modified xsi:type="dcterms:W3CDTF">2018-03-13T00:11:37Z</dcterms:modified>
</cp:coreProperties>
</file>