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4" sheetId="1" state="visible" r:id="rId3"/>
    <sheet name="Tabelle1" sheetId="2" state="visible" r:id="rId4"/>
    <sheet name="Tabelle2" sheetId="3" state="visible" r:id="rId5"/>
  </sheet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<sst xmlns="http://schemas.openxmlformats.org/spreadsheetml/2006/main" count="281" uniqueCount="19">
  <si>
    <t xml:space="preserve">Date</t>
  </si>
  <si>
    <t xml:space="preserve">Mittelwert aller Tubs an Tag X</t>
  </si>
  <si>
    <t xml:space="preserve">Total Result</t>
  </si>
  <si>
    <t xml:space="preserve">Site</t>
  </si>
  <si>
    <t xml:space="preserve">Treatment</t>
  </si>
  <si>
    <t xml:space="preserve">Individual</t>
  </si>
  <si>
    <t xml:space="preserve">Temperature front</t>
  </si>
  <si>
    <t xml:space="preserve">Temperature back</t>
  </si>
  <si>
    <t xml:space="preserve">Tub</t>
  </si>
  <si>
    <t xml:space="preserve">M- Temp</t>
  </si>
  <si>
    <t xml:space="preserve">Ind.2</t>
  </si>
  <si>
    <t xml:space="preserve">Ind.3</t>
  </si>
  <si>
    <t xml:space="preserve">Mortality</t>
  </si>
  <si>
    <t xml:space="preserve">mt</t>
  </si>
  <si>
    <t xml:space="preserve">ot</t>
  </si>
  <si>
    <t xml:space="preserve">Average Temperature </t>
  </si>
  <si>
    <t xml:space="preserve">Spalte1</t>
  </si>
  <si>
    <t xml:space="preserve">Spalte2</t>
  </si>
  <si>
    <t xml:space="preserve">Spalte4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</si>
</sst>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8" createdVersion="3">
  <cacheSource type="worksheet">
    <worksheetSource ref="A1:K189" sheet="Tabelle1"/>
  </cacheSource>
  <cacheFields count="11">
    <cacheField name="Site" numFmtId="0">
      <sharedItems containsSemiMixedTypes="0" containsString="0" containsNumber="1" containsInteger="1" minValue="1" maxValue="6" count="4">
        <n v="1"/>
        <n v="2"/>
        <n v="5"/>
        <n v="6"/>
      </sharedItems>
    </cacheField>
    <cacheField name="Treatment" numFmtId="0">
      <sharedItems count="2">
        <s v="mt"/>
        <s v="ot"/>
      </sharedItems>
    </cacheField>
    <cacheField name="Individual" numFmtId="0">
      <sharedItems containsSemiMixedTypes="0" containsString="0" containsNumber="1" containsInteger="1" minValue="1" maxValue="22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Date" numFmtId="0">
      <sharedItems containsSemiMixedTypes="0" containsNonDate="0" containsDate="1" containsString="0" minDate="2024-02-22T00:00:00" maxDate="2024-02-29T00:00:00" count="8"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</sharedItems>
    </cacheField>
    <cacheField name="Temperature front" numFmtId="0">
      <sharedItems containsSemiMixedTypes="0" containsString="0" containsNumber="1" minValue="20.8" maxValue="30.2" count="23">
        <n v="20.8"/>
        <n v="20.9"/>
        <n v="21.2"/>
        <n v="21.3"/>
        <n v="22.7"/>
        <n v="23.2"/>
        <n v="23.4"/>
        <n v="24.1"/>
        <n v="24.5"/>
        <n v="24.9"/>
        <n v="25.2"/>
        <n v="25.8"/>
        <n v="26.3"/>
        <n v="26.4"/>
        <n v="26.5"/>
        <n v="27"/>
        <n v="28.2"/>
        <n v="28.4"/>
        <n v="29"/>
        <n v="29.5"/>
        <n v="29.8"/>
        <n v="30"/>
        <n v="30.2"/>
      </sharedItems>
    </cacheField>
    <cacheField name="Temperature back" numFmtId="0">
      <sharedItems containsSemiMixedTypes="0" containsString="0" containsNumber="1" minValue="20.4" maxValue="30.6" count="23">
        <n v="20.4"/>
        <n v="20.8"/>
        <n v="20.9"/>
        <n v="21.2"/>
        <n v="21.3"/>
        <n v="22.7"/>
        <n v="23.1"/>
        <n v="23.5"/>
        <n v="24.1"/>
        <n v="24.4"/>
        <n v="24.9"/>
        <n v="25.2"/>
        <n v="26.4"/>
        <n v="26.7"/>
        <n v="27.8"/>
        <n v="28.6"/>
        <n v="28.7"/>
        <n v="29.1"/>
        <n v="29.2"/>
        <n v="29.4"/>
        <n v="30"/>
        <n v="30.5"/>
        <n v="30.6"/>
      </sharedItems>
    </cacheField>
    <cacheField name="Tub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- Temp" numFmtId="0">
      <sharedItems containsSemiMixedTypes="0" containsString="0" containsNumber="1" minValue="20.65" maxValue="30.35" count="27">
        <n v="20.65"/>
        <n v="20.8"/>
        <n v="20.85"/>
        <n v="21.2"/>
        <n v="21.3"/>
        <n v="22.7"/>
        <n v="23.15"/>
        <n v="23.45"/>
        <n v="24.1"/>
        <n v="24.45"/>
        <n v="24.9"/>
        <n v="25.2"/>
        <n v="26.25"/>
        <n v="26.35"/>
        <n v="26.4"/>
        <n v="26.6"/>
        <n v="27.4"/>
        <n v="28.4"/>
        <n v="28.5"/>
        <n v="28.55"/>
        <n v="28.75"/>
        <n v="29.1"/>
        <n v="29.45"/>
        <n v="29.9"/>
        <n v="30"/>
        <n v="30.3"/>
        <n v="30.35"/>
      </sharedItems>
    </cacheField>
    <cacheField name="Ind.2" numFmtId="0">
      <sharedItems containsSemiMixedTypes="0" containsString="0" containsNumber="1" containsInteger="1" minValue="22" maxValue="26" count="5">
        <n v="22"/>
        <n v="23"/>
        <n v="24"/>
        <n v="25"/>
        <n v="26"/>
      </sharedItems>
    </cacheField>
    <cacheField name="Ind.3" numFmtId="0">
      <sharedItems containsSemiMixedTypes="0" containsString="0" containsNumber="1" containsInteger="1" minValue="1" maxValue="16" count="12">
        <n v="1"/>
        <n v="2"/>
        <n v="3"/>
        <n v="4"/>
        <n v="5"/>
        <n v="6"/>
        <n v="7"/>
        <n v="8"/>
        <n v="10"/>
        <n v="13"/>
        <n v="15"/>
        <n v="16"/>
      </sharedItems>
    </cacheField>
    <cacheField name="Mortality" numFmtId="0">
      <sharedItems containsSemiMixedTypes="0" containsString="0" containsNumber="1" minValue="0.04" maxValue="0.727272727272727" count="25">
        <n v="0.04"/>
        <n v="0.0416666666666667"/>
        <n v="0.0434782608695652"/>
        <n v="0.0454545454545455"/>
        <n v="0.0769230769230769"/>
        <n v="0.0869565217391304"/>
        <n v="0.0909090909090909"/>
        <n v="0.130434782608696"/>
        <n v="0.136363636363636"/>
        <n v="0.166666666666667"/>
        <n v="0.173913043478261"/>
        <n v="0.181818181818182"/>
        <n v="0.2"/>
        <n v="0.208333333333333"/>
        <n v="0.217391304347826"/>
        <n v="0.227272727272727"/>
        <n v="0.260869565217391"/>
        <n v="0.269230769230769"/>
        <n v="0.28"/>
        <n v="0.291666666666667"/>
        <n v="0.333333333333333"/>
        <n v="0.4"/>
        <n v="0.541666666666667"/>
        <n v="0.576923076923077"/>
        <n v="0.72727272727272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">
  <r>
    <x v="1"/>
    <x v="0"/>
    <x v="1"/>
    <x v="0"/>
    <x v="1"/>
    <x v="0"/>
    <x v="0"/>
    <x v="0"/>
    <x v="0"/>
    <x v="3"/>
    <x v="11"/>
  </r>
  <r>
    <x v="1"/>
    <x v="0"/>
    <x v="3"/>
    <x v="0"/>
    <x v="0"/>
    <x v="2"/>
    <x v="1"/>
    <x v="2"/>
    <x v="0"/>
    <x v="3"/>
    <x v="11"/>
  </r>
  <r>
    <x v="1"/>
    <x v="0"/>
    <x v="5"/>
    <x v="0"/>
    <x v="0"/>
    <x v="2"/>
    <x v="1"/>
    <x v="2"/>
    <x v="0"/>
    <x v="3"/>
    <x v="11"/>
  </r>
  <r>
    <x v="1"/>
    <x v="0"/>
    <x v="7"/>
    <x v="0"/>
    <x v="2"/>
    <x v="3"/>
    <x v="3"/>
    <x v="3"/>
    <x v="0"/>
    <x v="3"/>
    <x v="11"/>
  </r>
  <r>
    <x v="1"/>
    <x v="1"/>
    <x v="8"/>
    <x v="0"/>
    <x v="0"/>
    <x v="1"/>
    <x v="2"/>
    <x v="1"/>
    <x v="1"/>
    <x v="1"/>
    <x v="5"/>
  </r>
  <r>
    <x v="1"/>
    <x v="1"/>
    <x v="10"/>
    <x v="0"/>
    <x v="1"/>
    <x v="0"/>
    <x v="0"/>
    <x v="0"/>
    <x v="1"/>
    <x v="1"/>
    <x v="5"/>
  </r>
  <r>
    <x v="1"/>
    <x v="1"/>
    <x v="6"/>
    <x v="1"/>
    <x v="3"/>
    <x v="4"/>
    <x v="2"/>
    <x v="4"/>
    <x v="1"/>
    <x v="1"/>
    <x v="5"/>
  </r>
  <r>
    <x v="1"/>
    <x v="1"/>
    <x v="14"/>
    <x v="1"/>
    <x v="2"/>
    <x v="3"/>
    <x v="0"/>
    <x v="3"/>
    <x v="1"/>
    <x v="1"/>
    <x v="5"/>
  </r>
  <r>
    <x v="1"/>
    <x v="0"/>
    <x v="21"/>
    <x v="1"/>
    <x v="3"/>
    <x v="4"/>
    <x v="2"/>
    <x v="4"/>
    <x v="0"/>
    <x v="0"/>
    <x v="3"/>
  </r>
  <r>
    <x v="3"/>
    <x v="0"/>
    <x v="21"/>
    <x v="1"/>
    <x v="2"/>
    <x v="3"/>
    <x v="0"/>
    <x v="3"/>
    <x v="3"/>
    <x v="0"/>
    <x v="0"/>
  </r>
  <r>
    <x v="1"/>
    <x v="0"/>
    <x v="0"/>
    <x v="2"/>
    <x v="5"/>
    <x v="6"/>
    <x v="2"/>
    <x v="6"/>
    <x v="0"/>
    <x v="3"/>
    <x v="11"/>
  </r>
  <r>
    <x v="2"/>
    <x v="1"/>
    <x v="0"/>
    <x v="2"/>
    <x v="7"/>
    <x v="8"/>
    <x v="3"/>
    <x v="8"/>
    <x v="4"/>
    <x v="1"/>
    <x v="4"/>
  </r>
  <r>
    <x v="1"/>
    <x v="0"/>
    <x v="4"/>
    <x v="2"/>
    <x v="4"/>
    <x v="5"/>
    <x v="0"/>
    <x v="5"/>
    <x v="0"/>
    <x v="3"/>
    <x v="11"/>
  </r>
  <r>
    <x v="1"/>
    <x v="0"/>
    <x v="6"/>
    <x v="2"/>
    <x v="4"/>
    <x v="5"/>
    <x v="0"/>
    <x v="5"/>
    <x v="0"/>
    <x v="3"/>
    <x v="11"/>
  </r>
  <r>
    <x v="1"/>
    <x v="1"/>
    <x v="15"/>
    <x v="2"/>
    <x v="4"/>
    <x v="5"/>
    <x v="0"/>
    <x v="5"/>
    <x v="1"/>
    <x v="0"/>
    <x v="2"/>
  </r>
  <r>
    <x v="2"/>
    <x v="0"/>
    <x v="16"/>
    <x v="2"/>
    <x v="7"/>
    <x v="8"/>
    <x v="3"/>
    <x v="8"/>
    <x v="2"/>
    <x v="0"/>
    <x v="1"/>
  </r>
  <r>
    <x v="1"/>
    <x v="0"/>
    <x v="20"/>
    <x v="2"/>
    <x v="6"/>
    <x v="7"/>
    <x v="1"/>
    <x v="7"/>
    <x v="0"/>
    <x v="3"/>
    <x v="11"/>
  </r>
  <r>
    <x v="2"/>
    <x v="1"/>
    <x v="20"/>
    <x v="2"/>
    <x v="7"/>
    <x v="8"/>
    <x v="3"/>
    <x v="8"/>
    <x v="4"/>
    <x v="1"/>
    <x v="4"/>
  </r>
  <r>
    <x v="1"/>
    <x v="1"/>
    <x v="0"/>
    <x v="3"/>
    <x v="10"/>
    <x v="11"/>
    <x v="3"/>
    <x v="11"/>
    <x v="1"/>
    <x v="4"/>
    <x v="14"/>
  </r>
  <r>
    <x v="2"/>
    <x v="1"/>
    <x v="3"/>
    <x v="3"/>
    <x v="10"/>
    <x v="11"/>
    <x v="3"/>
    <x v="11"/>
    <x v="4"/>
    <x v="1"/>
    <x v="4"/>
  </r>
  <r>
    <x v="2"/>
    <x v="0"/>
    <x v="4"/>
    <x v="3"/>
    <x v="9"/>
    <x v="10"/>
    <x v="1"/>
    <x v="10"/>
    <x v="2"/>
    <x v="0"/>
    <x v="1"/>
  </r>
  <r>
    <x v="3"/>
    <x v="0"/>
    <x v="7"/>
    <x v="3"/>
    <x v="9"/>
    <x v="10"/>
    <x v="2"/>
    <x v="10"/>
    <x v="3"/>
    <x v="0"/>
    <x v="0"/>
  </r>
  <r>
    <x v="1"/>
    <x v="0"/>
    <x v="8"/>
    <x v="3"/>
    <x v="9"/>
    <x v="10"/>
    <x v="2"/>
    <x v="10"/>
    <x v="0"/>
    <x v="0"/>
    <x v="3"/>
  </r>
  <r>
    <x v="1"/>
    <x v="1"/>
    <x v="11"/>
    <x v="3"/>
    <x v="10"/>
    <x v="11"/>
    <x v="3"/>
    <x v="11"/>
    <x v="1"/>
    <x v="4"/>
    <x v="14"/>
  </r>
  <r>
    <x v="2"/>
    <x v="1"/>
    <x v="11"/>
    <x v="3"/>
    <x v="9"/>
    <x v="10"/>
    <x v="2"/>
    <x v="10"/>
    <x v="4"/>
    <x v="1"/>
    <x v="4"/>
  </r>
  <r>
    <x v="1"/>
    <x v="1"/>
    <x v="15"/>
    <x v="3"/>
    <x v="8"/>
    <x v="9"/>
    <x v="0"/>
    <x v="9"/>
    <x v="1"/>
    <x v="4"/>
    <x v="14"/>
  </r>
  <r>
    <x v="1"/>
    <x v="1"/>
    <x v="20"/>
    <x v="3"/>
    <x v="9"/>
    <x v="10"/>
    <x v="1"/>
    <x v="10"/>
    <x v="1"/>
    <x v="4"/>
    <x v="14"/>
  </r>
  <r>
    <x v="3"/>
    <x v="1"/>
    <x v="20"/>
    <x v="3"/>
    <x v="8"/>
    <x v="9"/>
    <x v="0"/>
    <x v="9"/>
    <x v="2"/>
    <x v="0"/>
    <x v="1"/>
  </r>
  <r>
    <x v="1"/>
    <x v="1"/>
    <x v="21"/>
    <x v="3"/>
    <x v="9"/>
    <x v="10"/>
    <x v="1"/>
    <x v="10"/>
    <x v="1"/>
    <x v="4"/>
    <x v="14"/>
  </r>
  <r>
    <x v="2"/>
    <x v="0"/>
    <x v="0"/>
    <x v="4"/>
    <x v="12"/>
    <x v="12"/>
    <x v="3"/>
    <x v="13"/>
    <x v="2"/>
    <x v="6"/>
    <x v="19"/>
  </r>
  <r>
    <x v="1"/>
    <x v="1"/>
    <x v="1"/>
    <x v="4"/>
    <x v="12"/>
    <x v="12"/>
    <x v="3"/>
    <x v="13"/>
    <x v="1"/>
    <x v="5"/>
    <x v="16"/>
  </r>
  <r>
    <x v="2"/>
    <x v="1"/>
    <x v="1"/>
    <x v="4"/>
    <x v="12"/>
    <x v="12"/>
    <x v="3"/>
    <x v="13"/>
    <x v="4"/>
    <x v="10"/>
    <x v="23"/>
  </r>
  <r>
    <x v="3"/>
    <x v="0"/>
    <x v="1"/>
    <x v="4"/>
    <x v="13"/>
    <x v="12"/>
    <x v="1"/>
    <x v="14"/>
    <x v="3"/>
    <x v="6"/>
    <x v="18"/>
  </r>
  <r>
    <x v="0"/>
    <x v="1"/>
    <x v="1"/>
    <x v="4"/>
    <x v="12"/>
    <x v="12"/>
    <x v="3"/>
    <x v="13"/>
    <x v="0"/>
    <x v="1"/>
    <x v="6"/>
  </r>
  <r>
    <x v="1"/>
    <x v="1"/>
    <x v="2"/>
    <x v="4"/>
    <x v="12"/>
    <x v="12"/>
    <x v="3"/>
    <x v="13"/>
    <x v="1"/>
    <x v="5"/>
    <x v="16"/>
  </r>
  <r>
    <x v="3"/>
    <x v="1"/>
    <x v="2"/>
    <x v="4"/>
    <x v="13"/>
    <x v="12"/>
    <x v="1"/>
    <x v="14"/>
    <x v="2"/>
    <x v="3"/>
    <x v="9"/>
  </r>
  <r>
    <x v="1"/>
    <x v="1"/>
    <x v="3"/>
    <x v="4"/>
    <x v="12"/>
    <x v="12"/>
    <x v="3"/>
    <x v="13"/>
    <x v="1"/>
    <x v="5"/>
    <x v="16"/>
  </r>
  <r>
    <x v="1"/>
    <x v="1"/>
    <x v="4"/>
    <x v="4"/>
    <x v="12"/>
    <x v="12"/>
    <x v="3"/>
    <x v="13"/>
    <x v="1"/>
    <x v="5"/>
    <x v="16"/>
  </r>
  <r>
    <x v="2"/>
    <x v="1"/>
    <x v="4"/>
    <x v="4"/>
    <x v="12"/>
    <x v="12"/>
    <x v="3"/>
    <x v="13"/>
    <x v="4"/>
    <x v="10"/>
    <x v="23"/>
  </r>
  <r>
    <x v="2"/>
    <x v="1"/>
    <x v="5"/>
    <x v="4"/>
    <x v="14"/>
    <x v="13"/>
    <x v="2"/>
    <x v="15"/>
    <x v="4"/>
    <x v="10"/>
    <x v="23"/>
  </r>
  <r>
    <x v="3"/>
    <x v="0"/>
    <x v="6"/>
    <x v="4"/>
    <x v="11"/>
    <x v="13"/>
    <x v="0"/>
    <x v="12"/>
    <x v="3"/>
    <x v="6"/>
    <x v="18"/>
  </r>
  <r>
    <x v="2"/>
    <x v="1"/>
    <x v="6"/>
    <x v="4"/>
    <x v="14"/>
    <x v="13"/>
    <x v="2"/>
    <x v="15"/>
    <x v="4"/>
    <x v="10"/>
    <x v="23"/>
  </r>
  <r>
    <x v="2"/>
    <x v="1"/>
    <x v="7"/>
    <x v="4"/>
    <x v="14"/>
    <x v="13"/>
    <x v="2"/>
    <x v="15"/>
    <x v="4"/>
    <x v="10"/>
    <x v="23"/>
  </r>
  <r>
    <x v="3"/>
    <x v="0"/>
    <x v="8"/>
    <x v="4"/>
    <x v="13"/>
    <x v="12"/>
    <x v="1"/>
    <x v="14"/>
    <x v="3"/>
    <x v="6"/>
    <x v="18"/>
  </r>
  <r>
    <x v="0"/>
    <x v="1"/>
    <x v="8"/>
    <x v="4"/>
    <x v="14"/>
    <x v="13"/>
    <x v="2"/>
    <x v="15"/>
    <x v="0"/>
    <x v="1"/>
    <x v="6"/>
  </r>
  <r>
    <x v="2"/>
    <x v="1"/>
    <x v="9"/>
    <x v="4"/>
    <x v="14"/>
    <x v="13"/>
    <x v="2"/>
    <x v="15"/>
    <x v="4"/>
    <x v="10"/>
    <x v="23"/>
  </r>
  <r>
    <x v="3"/>
    <x v="1"/>
    <x v="9"/>
    <x v="4"/>
    <x v="14"/>
    <x v="13"/>
    <x v="2"/>
    <x v="15"/>
    <x v="2"/>
    <x v="3"/>
    <x v="9"/>
  </r>
  <r>
    <x v="3"/>
    <x v="1"/>
    <x v="10"/>
    <x v="4"/>
    <x v="13"/>
    <x v="12"/>
    <x v="1"/>
    <x v="14"/>
    <x v="2"/>
    <x v="3"/>
    <x v="9"/>
  </r>
  <r>
    <x v="2"/>
    <x v="1"/>
    <x v="10"/>
    <x v="4"/>
    <x v="13"/>
    <x v="12"/>
    <x v="1"/>
    <x v="14"/>
    <x v="4"/>
    <x v="10"/>
    <x v="23"/>
  </r>
  <r>
    <x v="2"/>
    <x v="0"/>
    <x v="10"/>
    <x v="4"/>
    <x v="14"/>
    <x v="13"/>
    <x v="2"/>
    <x v="15"/>
    <x v="2"/>
    <x v="6"/>
    <x v="19"/>
  </r>
  <r>
    <x v="2"/>
    <x v="0"/>
    <x v="10"/>
    <x v="4"/>
    <x v="14"/>
    <x v="13"/>
    <x v="2"/>
    <x v="15"/>
    <x v="2"/>
    <x v="6"/>
    <x v="19"/>
  </r>
  <r>
    <x v="2"/>
    <x v="0"/>
    <x v="11"/>
    <x v="4"/>
    <x v="12"/>
    <x v="12"/>
    <x v="3"/>
    <x v="13"/>
    <x v="2"/>
    <x v="6"/>
    <x v="19"/>
  </r>
  <r>
    <x v="2"/>
    <x v="1"/>
    <x v="12"/>
    <x v="4"/>
    <x v="13"/>
    <x v="12"/>
    <x v="1"/>
    <x v="14"/>
    <x v="4"/>
    <x v="10"/>
    <x v="23"/>
  </r>
  <r>
    <x v="1"/>
    <x v="1"/>
    <x v="12"/>
    <x v="4"/>
    <x v="11"/>
    <x v="13"/>
    <x v="0"/>
    <x v="12"/>
    <x v="1"/>
    <x v="5"/>
    <x v="16"/>
  </r>
  <r>
    <x v="2"/>
    <x v="1"/>
    <x v="12"/>
    <x v="4"/>
    <x v="13"/>
    <x v="12"/>
    <x v="1"/>
    <x v="14"/>
    <x v="4"/>
    <x v="10"/>
    <x v="23"/>
  </r>
  <r>
    <x v="2"/>
    <x v="1"/>
    <x v="13"/>
    <x v="4"/>
    <x v="13"/>
    <x v="12"/>
    <x v="1"/>
    <x v="14"/>
    <x v="4"/>
    <x v="10"/>
    <x v="23"/>
  </r>
  <r>
    <x v="2"/>
    <x v="0"/>
    <x v="13"/>
    <x v="4"/>
    <x v="13"/>
    <x v="12"/>
    <x v="1"/>
    <x v="14"/>
    <x v="2"/>
    <x v="6"/>
    <x v="19"/>
  </r>
  <r>
    <x v="1"/>
    <x v="0"/>
    <x v="14"/>
    <x v="4"/>
    <x v="13"/>
    <x v="12"/>
    <x v="1"/>
    <x v="14"/>
    <x v="0"/>
    <x v="1"/>
    <x v="6"/>
  </r>
  <r>
    <x v="2"/>
    <x v="0"/>
    <x v="14"/>
    <x v="4"/>
    <x v="14"/>
    <x v="13"/>
    <x v="2"/>
    <x v="15"/>
    <x v="2"/>
    <x v="6"/>
    <x v="19"/>
  </r>
  <r>
    <x v="2"/>
    <x v="1"/>
    <x v="15"/>
    <x v="4"/>
    <x v="11"/>
    <x v="13"/>
    <x v="0"/>
    <x v="12"/>
    <x v="4"/>
    <x v="10"/>
    <x v="23"/>
  </r>
  <r>
    <x v="3"/>
    <x v="0"/>
    <x v="15"/>
    <x v="4"/>
    <x v="13"/>
    <x v="12"/>
    <x v="1"/>
    <x v="14"/>
    <x v="3"/>
    <x v="6"/>
    <x v="18"/>
  </r>
  <r>
    <x v="3"/>
    <x v="1"/>
    <x v="15"/>
    <x v="4"/>
    <x v="13"/>
    <x v="12"/>
    <x v="1"/>
    <x v="14"/>
    <x v="2"/>
    <x v="3"/>
    <x v="9"/>
  </r>
  <r>
    <x v="2"/>
    <x v="1"/>
    <x v="15"/>
    <x v="4"/>
    <x v="11"/>
    <x v="13"/>
    <x v="0"/>
    <x v="12"/>
    <x v="4"/>
    <x v="10"/>
    <x v="23"/>
  </r>
  <r>
    <x v="3"/>
    <x v="0"/>
    <x v="16"/>
    <x v="4"/>
    <x v="13"/>
    <x v="12"/>
    <x v="1"/>
    <x v="14"/>
    <x v="3"/>
    <x v="6"/>
    <x v="18"/>
  </r>
  <r>
    <x v="1"/>
    <x v="0"/>
    <x v="16"/>
    <x v="4"/>
    <x v="14"/>
    <x v="13"/>
    <x v="2"/>
    <x v="15"/>
    <x v="0"/>
    <x v="1"/>
    <x v="6"/>
  </r>
  <r>
    <x v="1"/>
    <x v="1"/>
    <x v="16"/>
    <x v="4"/>
    <x v="11"/>
    <x v="13"/>
    <x v="0"/>
    <x v="12"/>
    <x v="1"/>
    <x v="5"/>
    <x v="16"/>
  </r>
  <r>
    <x v="2"/>
    <x v="1"/>
    <x v="16"/>
    <x v="4"/>
    <x v="11"/>
    <x v="13"/>
    <x v="0"/>
    <x v="12"/>
    <x v="4"/>
    <x v="10"/>
    <x v="23"/>
  </r>
  <r>
    <x v="2"/>
    <x v="0"/>
    <x v="17"/>
    <x v="4"/>
    <x v="11"/>
    <x v="13"/>
    <x v="0"/>
    <x v="12"/>
    <x v="2"/>
    <x v="6"/>
    <x v="19"/>
  </r>
  <r>
    <x v="2"/>
    <x v="1"/>
    <x v="17"/>
    <x v="4"/>
    <x v="11"/>
    <x v="13"/>
    <x v="0"/>
    <x v="12"/>
    <x v="4"/>
    <x v="10"/>
    <x v="23"/>
  </r>
  <r>
    <x v="3"/>
    <x v="0"/>
    <x v="18"/>
    <x v="4"/>
    <x v="11"/>
    <x v="13"/>
    <x v="0"/>
    <x v="12"/>
    <x v="3"/>
    <x v="6"/>
    <x v="18"/>
  </r>
  <r>
    <x v="2"/>
    <x v="1"/>
    <x v="19"/>
    <x v="4"/>
    <x v="11"/>
    <x v="13"/>
    <x v="0"/>
    <x v="12"/>
    <x v="4"/>
    <x v="10"/>
    <x v="23"/>
  </r>
  <r>
    <x v="3"/>
    <x v="0"/>
    <x v="20"/>
    <x v="4"/>
    <x v="12"/>
    <x v="12"/>
    <x v="3"/>
    <x v="13"/>
    <x v="3"/>
    <x v="6"/>
    <x v="18"/>
  </r>
  <r>
    <x v="2"/>
    <x v="1"/>
    <x v="0"/>
    <x v="5"/>
    <x v="17"/>
    <x v="16"/>
    <x v="2"/>
    <x v="19"/>
    <x v="4"/>
    <x v="6"/>
    <x v="17"/>
  </r>
  <r>
    <x v="3"/>
    <x v="1"/>
    <x v="1"/>
    <x v="5"/>
    <x v="17"/>
    <x v="15"/>
    <x v="3"/>
    <x v="18"/>
    <x v="2"/>
    <x v="9"/>
    <x v="22"/>
  </r>
  <r>
    <x v="0"/>
    <x v="1"/>
    <x v="1"/>
    <x v="5"/>
    <x v="17"/>
    <x v="15"/>
    <x v="3"/>
    <x v="18"/>
    <x v="0"/>
    <x v="3"/>
    <x v="11"/>
  </r>
  <r>
    <x v="2"/>
    <x v="1"/>
    <x v="2"/>
    <x v="5"/>
    <x v="17"/>
    <x v="15"/>
    <x v="3"/>
    <x v="18"/>
    <x v="4"/>
    <x v="6"/>
    <x v="17"/>
  </r>
  <r>
    <x v="2"/>
    <x v="0"/>
    <x v="2"/>
    <x v="5"/>
    <x v="17"/>
    <x v="15"/>
    <x v="3"/>
    <x v="18"/>
    <x v="2"/>
    <x v="6"/>
    <x v="19"/>
  </r>
  <r>
    <x v="3"/>
    <x v="1"/>
    <x v="3"/>
    <x v="5"/>
    <x v="17"/>
    <x v="15"/>
    <x v="3"/>
    <x v="18"/>
    <x v="2"/>
    <x v="9"/>
    <x v="22"/>
  </r>
  <r>
    <x v="3"/>
    <x v="0"/>
    <x v="3"/>
    <x v="5"/>
    <x v="17"/>
    <x v="16"/>
    <x v="2"/>
    <x v="19"/>
    <x v="3"/>
    <x v="8"/>
    <x v="21"/>
  </r>
  <r>
    <x v="2"/>
    <x v="0"/>
    <x v="3"/>
    <x v="5"/>
    <x v="16"/>
    <x v="15"/>
    <x v="1"/>
    <x v="17"/>
    <x v="2"/>
    <x v="6"/>
    <x v="19"/>
  </r>
  <r>
    <x v="3"/>
    <x v="0"/>
    <x v="4"/>
    <x v="5"/>
    <x v="17"/>
    <x v="15"/>
    <x v="3"/>
    <x v="18"/>
    <x v="3"/>
    <x v="8"/>
    <x v="21"/>
  </r>
  <r>
    <x v="2"/>
    <x v="0"/>
    <x v="5"/>
    <x v="5"/>
    <x v="15"/>
    <x v="14"/>
    <x v="0"/>
    <x v="16"/>
    <x v="2"/>
    <x v="6"/>
    <x v="19"/>
  </r>
  <r>
    <x v="3"/>
    <x v="0"/>
    <x v="5"/>
    <x v="5"/>
    <x v="17"/>
    <x v="16"/>
    <x v="2"/>
    <x v="19"/>
    <x v="3"/>
    <x v="8"/>
    <x v="21"/>
  </r>
  <r>
    <x v="3"/>
    <x v="0"/>
    <x v="6"/>
    <x v="5"/>
    <x v="15"/>
    <x v="14"/>
    <x v="0"/>
    <x v="16"/>
    <x v="3"/>
    <x v="8"/>
    <x v="21"/>
  </r>
  <r>
    <x v="3"/>
    <x v="1"/>
    <x v="6"/>
    <x v="5"/>
    <x v="15"/>
    <x v="14"/>
    <x v="0"/>
    <x v="16"/>
    <x v="2"/>
    <x v="9"/>
    <x v="22"/>
  </r>
  <r>
    <x v="3"/>
    <x v="1"/>
    <x v="7"/>
    <x v="5"/>
    <x v="17"/>
    <x v="16"/>
    <x v="2"/>
    <x v="19"/>
    <x v="2"/>
    <x v="9"/>
    <x v="22"/>
  </r>
  <r>
    <x v="2"/>
    <x v="1"/>
    <x v="8"/>
    <x v="5"/>
    <x v="17"/>
    <x v="16"/>
    <x v="2"/>
    <x v="19"/>
    <x v="4"/>
    <x v="6"/>
    <x v="17"/>
  </r>
  <r>
    <x v="2"/>
    <x v="0"/>
    <x v="9"/>
    <x v="5"/>
    <x v="16"/>
    <x v="15"/>
    <x v="1"/>
    <x v="17"/>
    <x v="2"/>
    <x v="6"/>
    <x v="19"/>
  </r>
  <r>
    <x v="3"/>
    <x v="0"/>
    <x v="9"/>
    <x v="5"/>
    <x v="15"/>
    <x v="14"/>
    <x v="0"/>
    <x v="16"/>
    <x v="3"/>
    <x v="8"/>
    <x v="21"/>
  </r>
  <r>
    <x v="1"/>
    <x v="1"/>
    <x v="9"/>
    <x v="5"/>
    <x v="17"/>
    <x v="16"/>
    <x v="2"/>
    <x v="19"/>
    <x v="1"/>
    <x v="3"/>
    <x v="10"/>
  </r>
  <r>
    <x v="3"/>
    <x v="1"/>
    <x v="9"/>
    <x v="5"/>
    <x v="17"/>
    <x v="16"/>
    <x v="2"/>
    <x v="19"/>
    <x v="2"/>
    <x v="9"/>
    <x v="22"/>
  </r>
  <r>
    <x v="1"/>
    <x v="0"/>
    <x v="9"/>
    <x v="5"/>
    <x v="17"/>
    <x v="16"/>
    <x v="2"/>
    <x v="19"/>
    <x v="0"/>
    <x v="4"/>
    <x v="15"/>
  </r>
  <r>
    <x v="3"/>
    <x v="1"/>
    <x v="10"/>
    <x v="5"/>
    <x v="16"/>
    <x v="15"/>
    <x v="1"/>
    <x v="17"/>
    <x v="2"/>
    <x v="9"/>
    <x v="22"/>
  </r>
  <r>
    <x v="0"/>
    <x v="1"/>
    <x v="10"/>
    <x v="5"/>
    <x v="16"/>
    <x v="15"/>
    <x v="1"/>
    <x v="17"/>
    <x v="0"/>
    <x v="3"/>
    <x v="11"/>
  </r>
  <r>
    <x v="3"/>
    <x v="0"/>
    <x v="10"/>
    <x v="5"/>
    <x v="17"/>
    <x v="16"/>
    <x v="2"/>
    <x v="19"/>
    <x v="3"/>
    <x v="8"/>
    <x v="21"/>
  </r>
  <r>
    <x v="1"/>
    <x v="0"/>
    <x v="10"/>
    <x v="5"/>
    <x v="17"/>
    <x v="15"/>
    <x v="3"/>
    <x v="18"/>
    <x v="0"/>
    <x v="4"/>
    <x v="15"/>
  </r>
  <r>
    <x v="3"/>
    <x v="0"/>
    <x v="11"/>
    <x v="5"/>
    <x v="17"/>
    <x v="15"/>
    <x v="3"/>
    <x v="18"/>
    <x v="3"/>
    <x v="8"/>
    <x v="21"/>
  </r>
  <r>
    <x v="1"/>
    <x v="0"/>
    <x v="11"/>
    <x v="5"/>
    <x v="17"/>
    <x v="15"/>
    <x v="3"/>
    <x v="18"/>
    <x v="0"/>
    <x v="4"/>
    <x v="15"/>
  </r>
  <r>
    <x v="3"/>
    <x v="1"/>
    <x v="12"/>
    <x v="5"/>
    <x v="17"/>
    <x v="15"/>
    <x v="3"/>
    <x v="18"/>
    <x v="2"/>
    <x v="9"/>
    <x v="22"/>
  </r>
  <r>
    <x v="1"/>
    <x v="1"/>
    <x v="13"/>
    <x v="5"/>
    <x v="15"/>
    <x v="14"/>
    <x v="0"/>
    <x v="16"/>
    <x v="1"/>
    <x v="3"/>
    <x v="10"/>
  </r>
  <r>
    <x v="3"/>
    <x v="1"/>
    <x v="13"/>
    <x v="5"/>
    <x v="16"/>
    <x v="15"/>
    <x v="1"/>
    <x v="17"/>
    <x v="2"/>
    <x v="9"/>
    <x v="22"/>
  </r>
  <r>
    <x v="2"/>
    <x v="0"/>
    <x v="13"/>
    <x v="5"/>
    <x v="16"/>
    <x v="15"/>
    <x v="1"/>
    <x v="17"/>
    <x v="2"/>
    <x v="6"/>
    <x v="19"/>
  </r>
  <r>
    <x v="2"/>
    <x v="1"/>
    <x v="13"/>
    <x v="5"/>
    <x v="16"/>
    <x v="15"/>
    <x v="1"/>
    <x v="17"/>
    <x v="4"/>
    <x v="6"/>
    <x v="17"/>
  </r>
  <r>
    <x v="3"/>
    <x v="0"/>
    <x v="14"/>
    <x v="5"/>
    <x v="17"/>
    <x v="16"/>
    <x v="2"/>
    <x v="19"/>
    <x v="3"/>
    <x v="8"/>
    <x v="21"/>
  </r>
  <r>
    <x v="3"/>
    <x v="1"/>
    <x v="14"/>
    <x v="5"/>
    <x v="17"/>
    <x v="15"/>
    <x v="3"/>
    <x v="18"/>
    <x v="2"/>
    <x v="9"/>
    <x v="22"/>
  </r>
  <r>
    <x v="2"/>
    <x v="1"/>
    <x v="14"/>
    <x v="5"/>
    <x v="16"/>
    <x v="15"/>
    <x v="1"/>
    <x v="17"/>
    <x v="4"/>
    <x v="6"/>
    <x v="17"/>
  </r>
  <r>
    <x v="3"/>
    <x v="0"/>
    <x v="15"/>
    <x v="5"/>
    <x v="16"/>
    <x v="15"/>
    <x v="1"/>
    <x v="17"/>
    <x v="3"/>
    <x v="8"/>
    <x v="21"/>
  </r>
  <r>
    <x v="2"/>
    <x v="0"/>
    <x v="15"/>
    <x v="5"/>
    <x v="16"/>
    <x v="15"/>
    <x v="1"/>
    <x v="17"/>
    <x v="2"/>
    <x v="6"/>
    <x v="19"/>
  </r>
  <r>
    <x v="1"/>
    <x v="0"/>
    <x v="17"/>
    <x v="5"/>
    <x v="17"/>
    <x v="15"/>
    <x v="3"/>
    <x v="18"/>
    <x v="0"/>
    <x v="4"/>
    <x v="15"/>
  </r>
  <r>
    <x v="0"/>
    <x v="0"/>
    <x v="17"/>
    <x v="5"/>
    <x v="15"/>
    <x v="14"/>
    <x v="0"/>
    <x v="16"/>
    <x v="0"/>
    <x v="2"/>
    <x v="8"/>
  </r>
  <r>
    <x v="1"/>
    <x v="1"/>
    <x v="17"/>
    <x v="5"/>
    <x v="15"/>
    <x v="14"/>
    <x v="0"/>
    <x v="16"/>
    <x v="1"/>
    <x v="3"/>
    <x v="10"/>
  </r>
  <r>
    <x v="3"/>
    <x v="1"/>
    <x v="17"/>
    <x v="5"/>
    <x v="16"/>
    <x v="15"/>
    <x v="1"/>
    <x v="17"/>
    <x v="2"/>
    <x v="9"/>
    <x v="22"/>
  </r>
  <r>
    <x v="2"/>
    <x v="1"/>
    <x v="18"/>
    <x v="5"/>
    <x v="15"/>
    <x v="14"/>
    <x v="0"/>
    <x v="16"/>
    <x v="4"/>
    <x v="6"/>
    <x v="17"/>
  </r>
  <r>
    <x v="1"/>
    <x v="1"/>
    <x v="18"/>
    <x v="5"/>
    <x v="16"/>
    <x v="15"/>
    <x v="1"/>
    <x v="17"/>
    <x v="1"/>
    <x v="3"/>
    <x v="10"/>
  </r>
  <r>
    <x v="3"/>
    <x v="1"/>
    <x v="18"/>
    <x v="5"/>
    <x v="15"/>
    <x v="14"/>
    <x v="0"/>
    <x v="16"/>
    <x v="2"/>
    <x v="9"/>
    <x v="22"/>
  </r>
  <r>
    <x v="0"/>
    <x v="0"/>
    <x v="18"/>
    <x v="5"/>
    <x v="15"/>
    <x v="14"/>
    <x v="0"/>
    <x v="16"/>
    <x v="0"/>
    <x v="2"/>
    <x v="8"/>
  </r>
  <r>
    <x v="1"/>
    <x v="0"/>
    <x v="19"/>
    <x v="5"/>
    <x v="16"/>
    <x v="15"/>
    <x v="1"/>
    <x v="17"/>
    <x v="0"/>
    <x v="4"/>
    <x v="15"/>
  </r>
  <r>
    <x v="3"/>
    <x v="0"/>
    <x v="19"/>
    <x v="5"/>
    <x v="15"/>
    <x v="14"/>
    <x v="0"/>
    <x v="16"/>
    <x v="3"/>
    <x v="8"/>
    <x v="21"/>
  </r>
  <r>
    <x v="3"/>
    <x v="1"/>
    <x v="19"/>
    <x v="5"/>
    <x v="15"/>
    <x v="14"/>
    <x v="0"/>
    <x v="16"/>
    <x v="2"/>
    <x v="9"/>
    <x v="22"/>
  </r>
  <r>
    <x v="0"/>
    <x v="0"/>
    <x v="19"/>
    <x v="5"/>
    <x v="15"/>
    <x v="14"/>
    <x v="0"/>
    <x v="16"/>
    <x v="0"/>
    <x v="2"/>
    <x v="8"/>
  </r>
  <r>
    <x v="0"/>
    <x v="1"/>
    <x v="19"/>
    <x v="5"/>
    <x v="15"/>
    <x v="14"/>
    <x v="0"/>
    <x v="16"/>
    <x v="0"/>
    <x v="3"/>
    <x v="11"/>
  </r>
  <r>
    <x v="2"/>
    <x v="0"/>
    <x v="21"/>
    <x v="5"/>
    <x v="17"/>
    <x v="15"/>
    <x v="3"/>
    <x v="18"/>
    <x v="2"/>
    <x v="6"/>
    <x v="19"/>
  </r>
  <r>
    <x v="2"/>
    <x v="1"/>
    <x v="21"/>
    <x v="5"/>
    <x v="15"/>
    <x v="14"/>
    <x v="0"/>
    <x v="16"/>
    <x v="4"/>
    <x v="6"/>
    <x v="17"/>
  </r>
  <r>
    <x v="3"/>
    <x v="1"/>
    <x v="21"/>
    <x v="5"/>
    <x v="16"/>
    <x v="15"/>
    <x v="1"/>
    <x v="17"/>
    <x v="2"/>
    <x v="9"/>
    <x v="22"/>
  </r>
  <r>
    <x v="0"/>
    <x v="1"/>
    <x v="21"/>
    <x v="5"/>
    <x v="17"/>
    <x v="16"/>
    <x v="2"/>
    <x v="19"/>
    <x v="0"/>
    <x v="3"/>
    <x v="11"/>
  </r>
  <r>
    <x v="3"/>
    <x v="1"/>
    <x v="0"/>
    <x v="6"/>
    <x v="21"/>
    <x v="20"/>
    <x v="3"/>
    <x v="24"/>
    <x v="2"/>
    <x v="4"/>
    <x v="13"/>
  </r>
  <r>
    <x v="3"/>
    <x v="0"/>
    <x v="0"/>
    <x v="6"/>
    <x v="21"/>
    <x v="20"/>
    <x v="3"/>
    <x v="24"/>
    <x v="3"/>
    <x v="4"/>
    <x v="12"/>
  </r>
  <r>
    <x v="0"/>
    <x v="0"/>
    <x v="0"/>
    <x v="6"/>
    <x v="22"/>
    <x v="21"/>
    <x v="2"/>
    <x v="26"/>
    <x v="0"/>
    <x v="11"/>
    <x v="24"/>
  </r>
  <r>
    <x v="0"/>
    <x v="1"/>
    <x v="0"/>
    <x v="6"/>
    <x v="21"/>
    <x v="20"/>
    <x v="3"/>
    <x v="24"/>
    <x v="0"/>
    <x v="11"/>
    <x v="24"/>
  </r>
  <r>
    <x v="2"/>
    <x v="0"/>
    <x v="1"/>
    <x v="6"/>
    <x v="22"/>
    <x v="21"/>
    <x v="2"/>
    <x v="26"/>
    <x v="2"/>
    <x v="7"/>
    <x v="20"/>
  </r>
  <r>
    <x v="0"/>
    <x v="0"/>
    <x v="1"/>
    <x v="6"/>
    <x v="21"/>
    <x v="20"/>
    <x v="3"/>
    <x v="24"/>
    <x v="0"/>
    <x v="11"/>
    <x v="24"/>
  </r>
  <r>
    <x v="3"/>
    <x v="0"/>
    <x v="2"/>
    <x v="6"/>
    <x v="21"/>
    <x v="20"/>
    <x v="3"/>
    <x v="24"/>
    <x v="3"/>
    <x v="4"/>
    <x v="12"/>
  </r>
  <r>
    <x v="0"/>
    <x v="0"/>
    <x v="2"/>
    <x v="6"/>
    <x v="21"/>
    <x v="20"/>
    <x v="3"/>
    <x v="24"/>
    <x v="0"/>
    <x v="11"/>
    <x v="24"/>
  </r>
  <r>
    <x v="0"/>
    <x v="1"/>
    <x v="2"/>
    <x v="6"/>
    <x v="21"/>
    <x v="20"/>
    <x v="3"/>
    <x v="24"/>
    <x v="0"/>
    <x v="11"/>
    <x v="24"/>
  </r>
  <r>
    <x v="1"/>
    <x v="0"/>
    <x v="2"/>
    <x v="6"/>
    <x v="21"/>
    <x v="22"/>
    <x v="1"/>
    <x v="25"/>
    <x v="0"/>
    <x v="4"/>
    <x v="15"/>
  </r>
  <r>
    <x v="0"/>
    <x v="0"/>
    <x v="3"/>
    <x v="6"/>
    <x v="21"/>
    <x v="20"/>
    <x v="3"/>
    <x v="24"/>
    <x v="0"/>
    <x v="11"/>
    <x v="24"/>
  </r>
  <r>
    <x v="0"/>
    <x v="1"/>
    <x v="3"/>
    <x v="6"/>
    <x v="21"/>
    <x v="20"/>
    <x v="3"/>
    <x v="24"/>
    <x v="0"/>
    <x v="11"/>
    <x v="24"/>
  </r>
  <r>
    <x v="0"/>
    <x v="0"/>
    <x v="4"/>
    <x v="6"/>
    <x v="21"/>
    <x v="20"/>
    <x v="3"/>
    <x v="24"/>
    <x v="0"/>
    <x v="11"/>
    <x v="24"/>
  </r>
  <r>
    <x v="0"/>
    <x v="1"/>
    <x v="5"/>
    <x v="6"/>
    <x v="22"/>
    <x v="21"/>
    <x v="2"/>
    <x v="26"/>
    <x v="0"/>
    <x v="11"/>
    <x v="24"/>
  </r>
  <r>
    <x v="1"/>
    <x v="1"/>
    <x v="5"/>
    <x v="6"/>
    <x v="22"/>
    <x v="21"/>
    <x v="2"/>
    <x v="26"/>
    <x v="1"/>
    <x v="2"/>
    <x v="7"/>
  </r>
  <r>
    <x v="3"/>
    <x v="1"/>
    <x v="5"/>
    <x v="6"/>
    <x v="22"/>
    <x v="21"/>
    <x v="2"/>
    <x v="26"/>
    <x v="2"/>
    <x v="4"/>
    <x v="13"/>
  </r>
  <r>
    <x v="2"/>
    <x v="0"/>
    <x v="6"/>
    <x v="6"/>
    <x v="18"/>
    <x v="18"/>
    <x v="0"/>
    <x v="21"/>
    <x v="2"/>
    <x v="7"/>
    <x v="20"/>
  </r>
  <r>
    <x v="0"/>
    <x v="1"/>
    <x v="6"/>
    <x v="6"/>
    <x v="22"/>
    <x v="21"/>
    <x v="2"/>
    <x v="26"/>
    <x v="0"/>
    <x v="11"/>
    <x v="24"/>
  </r>
  <r>
    <x v="0"/>
    <x v="0"/>
    <x v="6"/>
    <x v="6"/>
    <x v="22"/>
    <x v="21"/>
    <x v="2"/>
    <x v="26"/>
    <x v="0"/>
    <x v="11"/>
    <x v="24"/>
  </r>
  <r>
    <x v="1"/>
    <x v="1"/>
    <x v="7"/>
    <x v="6"/>
    <x v="21"/>
    <x v="20"/>
    <x v="3"/>
    <x v="24"/>
    <x v="1"/>
    <x v="2"/>
    <x v="7"/>
  </r>
  <r>
    <x v="2"/>
    <x v="0"/>
    <x v="7"/>
    <x v="6"/>
    <x v="21"/>
    <x v="20"/>
    <x v="3"/>
    <x v="24"/>
    <x v="2"/>
    <x v="7"/>
    <x v="20"/>
  </r>
  <r>
    <x v="0"/>
    <x v="1"/>
    <x v="7"/>
    <x v="6"/>
    <x v="22"/>
    <x v="21"/>
    <x v="2"/>
    <x v="26"/>
    <x v="0"/>
    <x v="11"/>
    <x v="24"/>
  </r>
  <r>
    <x v="0"/>
    <x v="0"/>
    <x v="7"/>
    <x v="6"/>
    <x v="22"/>
    <x v="21"/>
    <x v="2"/>
    <x v="26"/>
    <x v="0"/>
    <x v="11"/>
    <x v="24"/>
  </r>
  <r>
    <x v="2"/>
    <x v="0"/>
    <x v="8"/>
    <x v="6"/>
    <x v="18"/>
    <x v="18"/>
    <x v="0"/>
    <x v="21"/>
    <x v="2"/>
    <x v="7"/>
    <x v="20"/>
  </r>
  <r>
    <x v="3"/>
    <x v="1"/>
    <x v="8"/>
    <x v="6"/>
    <x v="18"/>
    <x v="18"/>
    <x v="0"/>
    <x v="21"/>
    <x v="2"/>
    <x v="4"/>
    <x v="13"/>
  </r>
  <r>
    <x v="0"/>
    <x v="0"/>
    <x v="8"/>
    <x v="6"/>
    <x v="22"/>
    <x v="21"/>
    <x v="2"/>
    <x v="26"/>
    <x v="0"/>
    <x v="11"/>
    <x v="24"/>
  </r>
  <r>
    <x v="0"/>
    <x v="1"/>
    <x v="9"/>
    <x v="6"/>
    <x v="22"/>
    <x v="21"/>
    <x v="2"/>
    <x v="26"/>
    <x v="0"/>
    <x v="11"/>
    <x v="24"/>
  </r>
  <r>
    <x v="0"/>
    <x v="0"/>
    <x v="9"/>
    <x v="6"/>
    <x v="22"/>
    <x v="21"/>
    <x v="2"/>
    <x v="26"/>
    <x v="0"/>
    <x v="11"/>
    <x v="24"/>
  </r>
  <r>
    <x v="0"/>
    <x v="0"/>
    <x v="10"/>
    <x v="6"/>
    <x v="22"/>
    <x v="21"/>
    <x v="2"/>
    <x v="26"/>
    <x v="0"/>
    <x v="11"/>
    <x v="24"/>
  </r>
  <r>
    <x v="0"/>
    <x v="1"/>
    <x v="11"/>
    <x v="6"/>
    <x v="21"/>
    <x v="22"/>
    <x v="1"/>
    <x v="25"/>
    <x v="0"/>
    <x v="11"/>
    <x v="24"/>
  </r>
  <r>
    <x v="3"/>
    <x v="1"/>
    <x v="11"/>
    <x v="6"/>
    <x v="21"/>
    <x v="22"/>
    <x v="1"/>
    <x v="25"/>
    <x v="2"/>
    <x v="4"/>
    <x v="13"/>
  </r>
  <r>
    <x v="0"/>
    <x v="0"/>
    <x v="11"/>
    <x v="6"/>
    <x v="21"/>
    <x v="22"/>
    <x v="1"/>
    <x v="25"/>
    <x v="0"/>
    <x v="11"/>
    <x v="24"/>
  </r>
  <r>
    <x v="2"/>
    <x v="0"/>
    <x v="12"/>
    <x v="6"/>
    <x v="22"/>
    <x v="21"/>
    <x v="2"/>
    <x v="26"/>
    <x v="2"/>
    <x v="7"/>
    <x v="20"/>
  </r>
  <r>
    <x v="3"/>
    <x v="0"/>
    <x v="12"/>
    <x v="6"/>
    <x v="21"/>
    <x v="20"/>
    <x v="3"/>
    <x v="24"/>
    <x v="3"/>
    <x v="4"/>
    <x v="12"/>
  </r>
  <r>
    <x v="0"/>
    <x v="1"/>
    <x v="12"/>
    <x v="6"/>
    <x v="21"/>
    <x v="22"/>
    <x v="1"/>
    <x v="25"/>
    <x v="0"/>
    <x v="11"/>
    <x v="24"/>
  </r>
  <r>
    <x v="0"/>
    <x v="0"/>
    <x v="12"/>
    <x v="6"/>
    <x v="21"/>
    <x v="22"/>
    <x v="1"/>
    <x v="25"/>
    <x v="0"/>
    <x v="11"/>
    <x v="24"/>
  </r>
  <r>
    <x v="1"/>
    <x v="0"/>
    <x v="12"/>
    <x v="6"/>
    <x v="21"/>
    <x v="22"/>
    <x v="1"/>
    <x v="25"/>
    <x v="0"/>
    <x v="4"/>
    <x v="15"/>
  </r>
  <r>
    <x v="3"/>
    <x v="0"/>
    <x v="13"/>
    <x v="6"/>
    <x v="22"/>
    <x v="21"/>
    <x v="2"/>
    <x v="26"/>
    <x v="3"/>
    <x v="4"/>
    <x v="12"/>
  </r>
  <r>
    <x v="0"/>
    <x v="1"/>
    <x v="13"/>
    <x v="6"/>
    <x v="21"/>
    <x v="22"/>
    <x v="1"/>
    <x v="25"/>
    <x v="0"/>
    <x v="11"/>
    <x v="24"/>
  </r>
  <r>
    <x v="0"/>
    <x v="0"/>
    <x v="13"/>
    <x v="6"/>
    <x v="21"/>
    <x v="22"/>
    <x v="1"/>
    <x v="25"/>
    <x v="0"/>
    <x v="11"/>
    <x v="24"/>
  </r>
  <r>
    <x v="0"/>
    <x v="1"/>
    <x v="14"/>
    <x v="6"/>
    <x v="21"/>
    <x v="22"/>
    <x v="1"/>
    <x v="25"/>
    <x v="0"/>
    <x v="11"/>
    <x v="24"/>
  </r>
  <r>
    <x v="0"/>
    <x v="0"/>
    <x v="14"/>
    <x v="6"/>
    <x v="21"/>
    <x v="22"/>
    <x v="1"/>
    <x v="25"/>
    <x v="0"/>
    <x v="11"/>
    <x v="24"/>
  </r>
  <r>
    <x v="0"/>
    <x v="1"/>
    <x v="15"/>
    <x v="6"/>
    <x v="18"/>
    <x v="18"/>
    <x v="0"/>
    <x v="21"/>
    <x v="0"/>
    <x v="11"/>
    <x v="24"/>
  </r>
  <r>
    <x v="0"/>
    <x v="0"/>
    <x v="15"/>
    <x v="6"/>
    <x v="21"/>
    <x v="22"/>
    <x v="1"/>
    <x v="25"/>
    <x v="0"/>
    <x v="11"/>
    <x v="24"/>
  </r>
  <r>
    <x v="1"/>
    <x v="0"/>
    <x v="15"/>
    <x v="6"/>
    <x v="21"/>
    <x v="20"/>
    <x v="3"/>
    <x v="24"/>
    <x v="0"/>
    <x v="4"/>
    <x v="15"/>
  </r>
  <r>
    <x v="0"/>
    <x v="1"/>
    <x v="16"/>
    <x v="6"/>
    <x v="18"/>
    <x v="18"/>
    <x v="0"/>
    <x v="21"/>
    <x v="0"/>
    <x v="11"/>
    <x v="24"/>
  </r>
  <r>
    <x v="0"/>
    <x v="0"/>
    <x v="16"/>
    <x v="6"/>
    <x v="21"/>
    <x v="22"/>
    <x v="1"/>
    <x v="25"/>
    <x v="0"/>
    <x v="11"/>
    <x v="24"/>
  </r>
  <r>
    <x v="3"/>
    <x v="1"/>
    <x v="16"/>
    <x v="6"/>
    <x v="22"/>
    <x v="21"/>
    <x v="2"/>
    <x v="26"/>
    <x v="2"/>
    <x v="4"/>
    <x v="13"/>
  </r>
  <r>
    <x v="1"/>
    <x v="0"/>
    <x v="16"/>
    <x v="6"/>
    <x v="22"/>
    <x v="21"/>
    <x v="2"/>
    <x v="26"/>
    <x v="0"/>
    <x v="4"/>
    <x v="15"/>
  </r>
  <r>
    <x v="0"/>
    <x v="1"/>
    <x v="17"/>
    <x v="6"/>
    <x v="18"/>
    <x v="18"/>
    <x v="0"/>
    <x v="21"/>
    <x v="0"/>
    <x v="11"/>
    <x v="24"/>
  </r>
  <r>
    <x v="3"/>
    <x v="0"/>
    <x v="17"/>
    <x v="6"/>
    <x v="21"/>
    <x v="22"/>
    <x v="1"/>
    <x v="25"/>
    <x v="3"/>
    <x v="4"/>
    <x v="12"/>
  </r>
  <r>
    <x v="2"/>
    <x v="0"/>
    <x v="18"/>
    <x v="6"/>
    <x v="18"/>
    <x v="18"/>
    <x v="0"/>
    <x v="21"/>
    <x v="2"/>
    <x v="7"/>
    <x v="20"/>
  </r>
  <r>
    <x v="0"/>
    <x v="1"/>
    <x v="18"/>
    <x v="6"/>
    <x v="18"/>
    <x v="18"/>
    <x v="0"/>
    <x v="21"/>
    <x v="0"/>
    <x v="11"/>
    <x v="24"/>
  </r>
  <r>
    <x v="1"/>
    <x v="0"/>
    <x v="18"/>
    <x v="6"/>
    <x v="18"/>
    <x v="18"/>
    <x v="0"/>
    <x v="21"/>
    <x v="0"/>
    <x v="4"/>
    <x v="15"/>
  </r>
  <r>
    <x v="2"/>
    <x v="0"/>
    <x v="19"/>
    <x v="6"/>
    <x v="18"/>
    <x v="18"/>
    <x v="0"/>
    <x v="21"/>
    <x v="2"/>
    <x v="7"/>
    <x v="20"/>
  </r>
  <r>
    <x v="1"/>
    <x v="1"/>
    <x v="19"/>
    <x v="6"/>
    <x v="21"/>
    <x v="22"/>
    <x v="1"/>
    <x v="25"/>
    <x v="1"/>
    <x v="2"/>
    <x v="7"/>
  </r>
  <r>
    <x v="2"/>
    <x v="0"/>
    <x v="20"/>
    <x v="6"/>
    <x v="22"/>
    <x v="21"/>
    <x v="2"/>
    <x v="26"/>
    <x v="2"/>
    <x v="7"/>
    <x v="20"/>
  </r>
  <r>
    <x v="0"/>
    <x v="1"/>
    <x v="20"/>
    <x v="6"/>
    <x v="21"/>
    <x v="22"/>
    <x v="1"/>
    <x v="25"/>
    <x v="0"/>
    <x v="11"/>
    <x v="24"/>
  </r>
  <r>
    <x v="3"/>
    <x v="1"/>
    <x v="4"/>
    <x v="7"/>
    <x v="17"/>
    <x v="17"/>
    <x v="0"/>
    <x v="20"/>
    <x v="2"/>
    <x v="0"/>
    <x v="1"/>
  </r>
  <r>
    <x v="0"/>
    <x v="0"/>
    <x v="5"/>
    <x v="7"/>
    <x v="19"/>
    <x v="19"/>
    <x v="3"/>
    <x v="22"/>
    <x v="0"/>
    <x v="2"/>
    <x v="8"/>
  </r>
  <r>
    <x v="3"/>
    <x v="0"/>
    <x v="16"/>
    <x v="7"/>
    <x v="20"/>
    <x v="20"/>
    <x v="1"/>
    <x v="23"/>
    <x v="3"/>
    <x v="0"/>
    <x v="0"/>
  </r>
  <r>
    <x v="0"/>
    <x v="0"/>
    <x v="20"/>
    <x v="7"/>
    <x v="17"/>
    <x v="17"/>
    <x v="0"/>
    <x v="20"/>
    <x v="0"/>
    <x v="2"/>
    <x v="8"/>
  </r>
  <r>
    <x v="0"/>
    <x v="0"/>
    <x v="21"/>
    <x v="7"/>
    <x v="17"/>
    <x v="17"/>
    <x v="0"/>
    <x v="20"/>
    <x v="0"/>
    <x v="2"/>
    <x v="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1:B10" firstHeaderRow="1" firstDataRow="1" firstDataCol="1"/>
  <pivotFields count="11">
    <pivotField showAll="0"/>
    <pivotField compact="0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  <pivotField compact="0" showAll="0"/>
    <pivotField compact="0" showAll="0"/>
    <pivotField compact="0" showAll="0"/>
  </pivotFields>
  <rowFields count="1">
    <field x="3"/>
  </rowFields>
  <dataFields count="1">
    <dataField name="Mittelwert aller Tubs an Tag X" fld="7" subtotal="average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le1" displayName="Tabelle1" ref="A1:G73" headerRowCount="1" totalsRowCount="0" totalsRowShown="0">
  <autoFilter ref="A1:G73"/>
  <tableColumns count="7">
    <tableColumn id="1" name="Site"/>
    <tableColumn id="2" name="Treatment"/>
    <tableColumn id="3" name="Date"/>
    <tableColumn id="4" name="Average Temperature "/>
    <tableColumn id="5" name="Spalte1"/>
    <tableColumn id="6" name="Spalte2"/>
    <tableColumn id="7" name="Spalte4"/>
  </tableColumns>
</table>
</file>

<file path=xl/tables/table2.xml><?xml version="1.0" encoding="utf-8"?>
<table xmlns="http://schemas.openxmlformats.org/spreadsheetml/2006/main" id="2" name="Tabelle2" displayName="Tabelle2" ref="A1:K189" headerRowCount="1" totalsRowCount="0" totalsRowShown="0">
  <autoFilter ref="A1:K189"/>
  <tableColumns count="11">
    <tableColumn id="1" name="Site"/>
    <tableColumn id="2" name="Treatment"/>
    <tableColumn id="3" name="Individual"/>
    <tableColumn id="4" name="Date"/>
    <tableColumn id="5" name="Temperature front"/>
    <tableColumn id="6" name="Temperature back"/>
    <tableColumn id="7" name="Tub"/>
    <tableColumn id="8" name="M- Temp"/>
    <tableColumn id="9" name="Ind.2"/>
    <tableColumn id="10" name="Ind.3"/>
    <tableColumn id="11" name="Mortality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703125" defaultRowHeight="14.2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27.44"/>
  </cols>
  <sheetData>
    <row r="1" customFormat="false" ht="14.25" hidden="false" customHeight="false" outlineLevel="0" collapsed="false">
      <c r="A1" s="1" t="s">
        <v>0</v>
      </c>
      <c r="B1" s="2" t="s">
        <v>1</v>
      </c>
    </row>
    <row r="2" customFormat="false" ht="14.25" hidden="false" customHeight="false" outlineLevel="0" collapsed="false">
      <c r="A2" s="3" t="n">
        <v>45344</v>
      </c>
      <c r="B2" s="4" t="n">
        <v>20.8333333333333</v>
      </c>
    </row>
    <row r="3" customFormat="false" ht="14.25" hidden="false" customHeight="false" outlineLevel="0" collapsed="false">
      <c r="A3" s="5" t="n">
        <v>45345</v>
      </c>
      <c r="B3" s="6" t="n">
        <v>21.25</v>
      </c>
    </row>
    <row r="4" customFormat="false" ht="14.25" hidden="false" customHeight="false" outlineLevel="0" collapsed="false">
      <c r="A4" s="5" t="n">
        <v>45346</v>
      </c>
      <c r="B4" s="6" t="n">
        <v>23.375</v>
      </c>
    </row>
    <row r="5" customFormat="false" ht="14.25" hidden="false" customHeight="false" outlineLevel="0" collapsed="false">
      <c r="A5" s="5" t="n">
        <v>45347</v>
      </c>
      <c r="B5" s="6" t="n">
        <v>24.9</v>
      </c>
    </row>
    <row r="6" customFormat="false" ht="14.25" hidden="false" customHeight="false" outlineLevel="0" collapsed="false">
      <c r="A6" s="5" t="n">
        <v>45348</v>
      </c>
      <c r="B6" s="6" t="n">
        <v>26.4</v>
      </c>
    </row>
    <row r="7" customFormat="false" ht="14.25" hidden="false" customHeight="false" outlineLevel="0" collapsed="false">
      <c r="A7" s="5" t="n">
        <v>45349</v>
      </c>
      <c r="B7" s="6" t="n">
        <v>28.172641509434</v>
      </c>
    </row>
    <row r="8" customFormat="false" ht="14.25" hidden="false" customHeight="false" outlineLevel="0" collapsed="false">
      <c r="A8" s="5" t="n">
        <v>45350</v>
      </c>
      <c r="B8" s="6" t="n">
        <v>30.0362068965517</v>
      </c>
    </row>
    <row r="9" customFormat="false" ht="14.25" hidden="false" customHeight="false" outlineLevel="0" collapsed="false">
      <c r="A9" s="5" t="n">
        <v>45351</v>
      </c>
      <c r="B9" s="7" t="n">
        <v>29.12</v>
      </c>
    </row>
    <row r="10" customFormat="false" ht="14.25" hidden="false" customHeight="false" outlineLevel="0" collapsed="false">
      <c r="A10" s="8" t="s">
        <v>2</v>
      </c>
      <c r="B10" s="9" t="n">
        <v>27.5901595744681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88671875" defaultRowHeight="14.25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13"/>
    <col collapsed="false" customWidth="true" hidden="false" outlineLevel="0" max="3" min="3" style="0" width="12.11"/>
    <col collapsed="false" customWidth="true" hidden="false" outlineLevel="0" max="4" min="4" style="0" width="10.11"/>
    <col collapsed="false" customWidth="true" hidden="false" outlineLevel="0" max="5" min="5" style="0" width="19.89"/>
    <col collapsed="false" customWidth="true" hidden="false" outlineLevel="0" max="6" min="6" style="0" width="19.55"/>
    <col collapsed="false" customWidth="true" hidden="false" outlineLevel="0" max="7" min="7" style="0" width="6.55"/>
    <col collapsed="false" customWidth="true" hidden="false" outlineLevel="0" max="8" min="8" style="0" width="11"/>
    <col collapsed="false" customWidth="true" hidden="false" outlineLevel="0" max="9" min="9" style="0" width="29.33"/>
  </cols>
  <sheetData>
    <row r="1" customFormat="false" ht="14.25" hidden="false" customHeight="false" outlineLevel="0" collapsed="false">
      <c r="A1" s="10" t="s">
        <v>3</v>
      </c>
      <c r="B1" s="10" t="s">
        <v>4</v>
      </c>
      <c r="C1" s="10" t="s">
        <v>5</v>
      </c>
      <c r="D1" s="10" t="s">
        <v>0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</row>
    <row r="2" customFormat="false" ht="14.25" hidden="false" customHeight="false" outlineLevel="0" collapsed="false">
      <c r="A2" s="0" t="n">
        <v>2</v>
      </c>
      <c r="B2" s="0" t="s">
        <v>13</v>
      </c>
      <c r="C2" s="0" t="n">
        <v>2</v>
      </c>
      <c r="D2" s="11" t="n">
        <v>45344</v>
      </c>
      <c r="E2" s="0" t="n">
        <v>20.9</v>
      </c>
      <c r="F2" s="0" t="n">
        <v>20.4</v>
      </c>
      <c r="G2" s="0" t="n">
        <v>1</v>
      </c>
      <c r="H2" s="0" t="n">
        <f aca="false">AVERAGE(Tabelle2[[#This Row],[Temperature front]:[Temperature back]])</f>
        <v>20.65</v>
      </c>
      <c r="I2" s="0" t="n">
        <f aca="false">COUNTIFS(Tabelle2[Site],A2,Tabelle2[Treatment],B2)</f>
        <v>22</v>
      </c>
      <c r="J2" s="0" t="n">
        <f aca="false">COUNTIFS(Tabelle2[Site],A2,Tabelle2[Treatment],B2,Tabelle2[Date],D2)</f>
        <v>4</v>
      </c>
      <c r="K2" s="0" t="n">
        <f aca="false">J2 / I2</f>
        <v>0.181818181818182</v>
      </c>
    </row>
    <row r="3" customFormat="false" ht="14.25" hidden="false" customHeight="false" outlineLevel="0" collapsed="false">
      <c r="A3" s="0" t="n">
        <v>2</v>
      </c>
      <c r="B3" s="0" t="s">
        <v>13</v>
      </c>
      <c r="C3" s="0" t="n">
        <v>4</v>
      </c>
      <c r="D3" s="11" t="n">
        <v>45344</v>
      </c>
      <c r="E3" s="0" t="n">
        <v>20.8</v>
      </c>
      <c r="F3" s="0" t="n">
        <v>20.9</v>
      </c>
      <c r="G3" s="0" t="n">
        <v>2</v>
      </c>
      <c r="H3" s="0" t="n">
        <f aca="false">AVERAGE(Tabelle2[[#This Row],[Temperature front]:[Temperature back]])</f>
        <v>20.85</v>
      </c>
      <c r="I3" s="0" t="n">
        <f aca="false">COUNTIFS(Tabelle2[Site],A3,Tabelle2[Treatment],B3)</f>
        <v>22</v>
      </c>
      <c r="J3" s="0" t="n">
        <f aca="false">COUNTIFS(Tabelle2[Site],A3,Tabelle2[Treatment],B3,Tabelle2[Date],D3)</f>
        <v>4</v>
      </c>
      <c r="K3" s="0" t="n">
        <f aca="false">J3 / I3</f>
        <v>0.181818181818182</v>
      </c>
    </row>
    <row r="4" customFormat="false" ht="14.25" hidden="false" customHeight="false" outlineLevel="0" collapsed="false">
      <c r="A4" s="0" t="n">
        <v>2</v>
      </c>
      <c r="B4" s="0" t="s">
        <v>13</v>
      </c>
      <c r="C4" s="0" t="n">
        <v>6</v>
      </c>
      <c r="D4" s="11" t="n">
        <v>45344</v>
      </c>
      <c r="E4" s="0" t="n">
        <v>20.8</v>
      </c>
      <c r="F4" s="0" t="n">
        <v>20.9</v>
      </c>
      <c r="G4" s="0" t="n">
        <v>2</v>
      </c>
      <c r="H4" s="0" t="n">
        <f aca="false">AVERAGE(Tabelle2[[#This Row],[Temperature front]:[Temperature back]])</f>
        <v>20.85</v>
      </c>
      <c r="I4" s="0" t="n">
        <f aca="false">COUNTIFS(Tabelle2[Site],A4,Tabelle2[Treatment],B4)</f>
        <v>22</v>
      </c>
      <c r="J4" s="0" t="n">
        <f aca="false">COUNTIFS(Tabelle2[Site],A4,Tabelle2[Treatment],B4,Tabelle2[Date],D4)</f>
        <v>4</v>
      </c>
      <c r="K4" s="0" t="n">
        <f aca="false">J4 / I4</f>
        <v>0.181818181818182</v>
      </c>
    </row>
    <row r="5" customFormat="false" ht="14.25" hidden="false" customHeight="false" outlineLevel="0" collapsed="false">
      <c r="A5" s="0" t="n">
        <v>2</v>
      </c>
      <c r="B5" s="0" t="s">
        <v>13</v>
      </c>
      <c r="C5" s="0" t="n">
        <v>8</v>
      </c>
      <c r="D5" s="11" t="n">
        <v>45344</v>
      </c>
      <c r="E5" s="0" t="n">
        <v>21.2</v>
      </c>
      <c r="F5" s="0" t="n">
        <v>21.2</v>
      </c>
      <c r="G5" s="0" t="n">
        <v>4</v>
      </c>
      <c r="H5" s="0" t="n">
        <f aca="false">AVERAGE(Tabelle2[[#This Row],[Temperature front]:[Temperature back]])</f>
        <v>21.2</v>
      </c>
      <c r="I5" s="0" t="n">
        <f aca="false">COUNTIFS(Tabelle2[Site],A5,Tabelle2[Treatment],B5)</f>
        <v>22</v>
      </c>
      <c r="J5" s="0" t="n">
        <f aca="false">COUNTIFS(Tabelle2[Site],A5,Tabelle2[Treatment],B5,Tabelle2[Date],D5)</f>
        <v>4</v>
      </c>
      <c r="K5" s="0" t="n">
        <f aca="false">J5 / I5</f>
        <v>0.181818181818182</v>
      </c>
    </row>
    <row r="6" customFormat="false" ht="14.25" hidden="false" customHeight="false" outlineLevel="0" collapsed="false">
      <c r="A6" s="0" t="n">
        <v>2</v>
      </c>
      <c r="B6" s="0" t="s">
        <v>14</v>
      </c>
      <c r="C6" s="0" t="n">
        <v>9</v>
      </c>
      <c r="D6" s="11" t="n">
        <v>45344</v>
      </c>
      <c r="E6" s="0" t="n">
        <v>20.8</v>
      </c>
      <c r="F6" s="0" t="n">
        <v>20.8</v>
      </c>
      <c r="G6" s="0" t="n">
        <v>3</v>
      </c>
      <c r="H6" s="0" t="n">
        <f aca="false">AVERAGE(Tabelle2[[#This Row],[Temperature front]:[Temperature back]])</f>
        <v>20.8</v>
      </c>
      <c r="I6" s="0" t="n">
        <f aca="false">COUNTIFS(Tabelle2[Site],A6,Tabelle2[Treatment],B6)</f>
        <v>23</v>
      </c>
      <c r="J6" s="0" t="n">
        <f aca="false">COUNTIFS(Tabelle2[Site],A6,Tabelle2[Treatment],B6,Tabelle2[Date],D6)</f>
        <v>2</v>
      </c>
      <c r="K6" s="0" t="n">
        <f aca="false">J6 / I6</f>
        <v>0.0869565217391304</v>
      </c>
    </row>
    <row r="7" customFormat="false" ht="14.25" hidden="false" customHeight="false" outlineLevel="0" collapsed="false">
      <c r="A7" s="0" t="n">
        <v>2</v>
      </c>
      <c r="B7" s="0" t="s">
        <v>14</v>
      </c>
      <c r="C7" s="0" t="n">
        <v>11</v>
      </c>
      <c r="D7" s="11" t="n">
        <v>45344</v>
      </c>
      <c r="E7" s="0" t="n">
        <v>20.9</v>
      </c>
      <c r="F7" s="0" t="n">
        <v>20.4</v>
      </c>
      <c r="G7" s="0" t="n">
        <v>1</v>
      </c>
      <c r="H7" s="0" t="n">
        <f aca="false">AVERAGE(Tabelle2[[#This Row],[Temperature front]:[Temperature back]])</f>
        <v>20.65</v>
      </c>
      <c r="I7" s="0" t="n">
        <f aca="false">COUNTIFS(Tabelle2[Site],A7,Tabelle2[Treatment],B7)</f>
        <v>23</v>
      </c>
      <c r="J7" s="0" t="n">
        <f aca="false">COUNTIFS(Tabelle2[Site],A7,Tabelle2[Treatment],B7,Tabelle2[Date],D7)</f>
        <v>2</v>
      </c>
      <c r="K7" s="0" t="n">
        <f aca="false">J7 / I7</f>
        <v>0.0869565217391304</v>
      </c>
    </row>
    <row r="8" customFormat="false" ht="14.25" hidden="false" customHeight="false" outlineLevel="0" collapsed="false">
      <c r="A8" s="0" t="n">
        <v>2</v>
      </c>
      <c r="B8" s="0" t="s">
        <v>14</v>
      </c>
      <c r="C8" s="0" t="n">
        <v>7</v>
      </c>
      <c r="D8" s="11" t="n">
        <v>45345</v>
      </c>
      <c r="E8" s="0" t="n">
        <v>21.3</v>
      </c>
      <c r="F8" s="0" t="n">
        <v>21.3</v>
      </c>
      <c r="G8" s="0" t="n">
        <v>3</v>
      </c>
      <c r="H8" s="0" t="n">
        <f aca="false">AVERAGE(Tabelle2[[#This Row],[Temperature front]:[Temperature back]])</f>
        <v>21.3</v>
      </c>
      <c r="I8" s="0" t="n">
        <f aca="false">COUNTIFS(Tabelle2[Site],A8,Tabelle2[Treatment],B8)</f>
        <v>23</v>
      </c>
      <c r="J8" s="0" t="n">
        <f aca="false">COUNTIFS(Tabelle2[Site],A8,Tabelle2[Treatment],B8,Tabelle2[Date],D8)</f>
        <v>2</v>
      </c>
      <c r="K8" s="0" t="n">
        <f aca="false">J8 / I8</f>
        <v>0.0869565217391304</v>
      </c>
    </row>
    <row r="9" customFormat="false" ht="14.25" hidden="false" customHeight="false" outlineLevel="0" collapsed="false">
      <c r="A9" s="0" t="n">
        <v>2</v>
      </c>
      <c r="B9" s="0" t="s">
        <v>14</v>
      </c>
      <c r="C9" s="0" t="n">
        <v>15</v>
      </c>
      <c r="D9" s="11" t="n">
        <v>45345</v>
      </c>
      <c r="E9" s="0" t="n">
        <v>21.2</v>
      </c>
      <c r="F9" s="0" t="n">
        <v>21.2</v>
      </c>
      <c r="G9" s="0" t="n">
        <v>1</v>
      </c>
      <c r="H9" s="0" t="n">
        <f aca="false">AVERAGE(Tabelle2[[#This Row],[Temperature front]:[Temperature back]])</f>
        <v>21.2</v>
      </c>
      <c r="I9" s="0" t="n">
        <f aca="false">COUNTIFS(Tabelle2[Site],A9,Tabelle2[Treatment],B9)</f>
        <v>23</v>
      </c>
      <c r="J9" s="0" t="n">
        <f aca="false">COUNTIFS(Tabelle2[Site],A9,Tabelle2[Treatment],B9,Tabelle2[Date],D9)</f>
        <v>2</v>
      </c>
      <c r="K9" s="0" t="n">
        <f aca="false">J9 / I9</f>
        <v>0.0869565217391304</v>
      </c>
    </row>
    <row r="10" customFormat="false" ht="14.25" hidden="false" customHeight="false" outlineLevel="0" collapsed="false">
      <c r="A10" s="0" t="n">
        <v>2</v>
      </c>
      <c r="B10" s="0" t="s">
        <v>13</v>
      </c>
      <c r="C10" s="0" t="n">
        <v>22</v>
      </c>
      <c r="D10" s="11" t="n">
        <v>45345</v>
      </c>
      <c r="E10" s="0" t="n">
        <v>21.3</v>
      </c>
      <c r="F10" s="0" t="n">
        <v>21.3</v>
      </c>
      <c r="G10" s="0" t="n">
        <v>3</v>
      </c>
      <c r="H10" s="0" t="n">
        <f aca="false">AVERAGE(Tabelle2[[#This Row],[Temperature front]:[Temperature back]])</f>
        <v>21.3</v>
      </c>
      <c r="I10" s="0" t="n">
        <f aca="false">COUNTIFS(Tabelle2[Site],A10,Tabelle2[Treatment],B10)</f>
        <v>22</v>
      </c>
      <c r="J10" s="0" t="n">
        <f aca="false">COUNTIFS(Tabelle2[Site],A10,Tabelle2[Treatment],B10,Tabelle2[Date],D10)</f>
        <v>1</v>
      </c>
      <c r="K10" s="0" t="n">
        <f aca="false">J10 / I10</f>
        <v>0.0454545454545455</v>
      </c>
    </row>
    <row r="11" customFormat="false" ht="14.25" hidden="false" customHeight="false" outlineLevel="0" collapsed="false">
      <c r="A11" s="0" t="n">
        <v>6</v>
      </c>
      <c r="B11" s="0" t="s">
        <v>13</v>
      </c>
      <c r="C11" s="0" t="n">
        <v>22</v>
      </c>
      <c r="D11" s="11" t="n">
        <v>45345</v>
      </c>
      <c r="E11" s="0" t="n">
        <v>21.2</v>
      </c>
      <c r="F11" s="0" t="n">
        <v>21.2</v>
      </c>
      <c r="G11" s="0" t="n">
        <v>1</v>
      </c>
      <c r="H11" s="0" t="n">
        <f aca="false">AVERAGE(Tabelle2[[#This Row],[Temperature front]:[Temperature back]])</f>
        <v>21.2</v>
      </c>
      <c r="I11" s="0" t="n">
        <f aca="false">COUNTIFS(Tabelle2[Site],A11,Tabelle2[Treatment],B11)</f>
        <v>25</v>
      </c>
      <c r="J11" s="0" t="n">
        <f aca="false">COUNTIFS(Tabelle2[Site],A11,Tabelle2[Treatment],B11,Tabelle2[Date],D11)</f>
        <v>1</v>
      </c>
      <c r="K11" s="0" t="n">
        <f aca="false">J11 / I11</f>
        <v>0.04</v>
      </c>
    </row>
    <row r="12" customFormat="false" ht="14.25" hidden="false" customHeight="false" outlineLevel="0" collapsed="false">
      <c r="A12" s="0" t="n">
        <v>2</v>
      </c>
      <c r="B12" s="0" t="s">
        <v>13</v>
      </c>
      <c r="C12" s="0" t="n">
        <v>1</v>
      </c>
      <c r="D12" s="11" t="n">
        <v>45346</v>
      </c>
      <c r="E12" s="0" t="n">
        <v>23.2</v>
      </c>
      <c r="F12" s="0" t="n">
        <v>23.1</v>
      </c>
      <c r="G12" s="0" t="n">
        <v>3</v>
      </c>
      <c r="H12" s="0" t="n">
        <f aca="false">AVERAGE(Tabelle2[[#This Row],[Temperature front]:[Temperature back]])</f>
        <v>23.15</v>
      </c>
      <c r="I12" s="0" t="n">
        <f aca="false">COUNTIFS(Tabelle2[Site],A12,Tabelle2[Treatment],B12)</f>
        <v>22</v>
      </c>
      <c r="J12" s="0" t="n">
        <f aca="false">COUNTIFS(Tabelle2[Site],A12,Tabelle2[Treatment],B12,Tabelle2[Date],D12)</f>
        <v>4</v>
      </c>
      <c r="K12" s="0" t="n">
        <f aca="false">J12 / I12</f>
        <v>0.181818181818182</v>
      </c>
    </row>
    <row r="13" customFormat="false" ht="14.25" hidden="false" customHeight="false" outlineLevel="0" collapsed="false">
      <c r="A13" s="0" t="n">
        <v>5</v>
      </c>
      <c r="B13" s="0" t="s">
        <v>14</v>
      </c>
      <c r="C13" s="0" t="n">
        <v>1</v>
      </c>
      <c r="D13" s="11" t="n">
        <v>45346</v>
      </c>
      <c r="E13" s="0" t="n">
        <v>24.1</v>
      </c>
      <c r="F13" s="0" t="n">
        <v>24.1</v>
      </c>
      <c r="G13" s="0" t="n">
        <v>4</v>
      </c>
      <c r="H13" s="0" t="n">
        <f aca="false">AVERAGE(Tabelle2[[#This Row],[Temperature front]:[Temperature back]])</f>
        <v>24.1</v>
      </c>
      <c r="I13" s="0" t="n">
        <f aca="false">COUNTIFS(Tabelle2[Site],A13,Tabelle2[Treatment],B13)</f>
        <v>26</v>
      </c>
      <c r="J13" s="0" t="n">
        <f aca="false">COUNTIFS(Tabelle2[Site],A13,Tabelle2[Treatment],B13,Tabelle2[Date],D13)</f>
        <v>2</v>
      </c>
      <c r="K13" s="0" t="n">
        <f aca="false">J13 / I13</f>
        <v>0.0769230769230769</v>
      </c>
    </row>
    <row r="14" customFormat="false" ht="14.25" hidden="false" customHeight="false" outlineLevel="0" collapsed="false">
      <c r="A14" s="0" t="n">
        <v>2</v>
      </c>
      <c r="B14" s="0" t="s">
        <v>13</v>
      </c>
      <c r="C14" s="0" t="n">
        <v>5</v>
      </c>
      <c r="D14" s="11" t="n">
        <v>45346</v>
      </c>
      <c r="E14" s="0" t="n">
        <v>22.7</v>
      </c>
      <c r="F14" s="0" t="n">
        <v>22.7</v>
      </c>
      <c r="G14" s="0" t="n">
        <v>1</v>
      </c>
      <c r="H14" s="0" t="n">
        <f aca="false">AVERAGE(Tabelle2[[#This Row],[Temperature front]:[Temperature back]])</f>
        <v>22.7</v>
      </c>
      <c r="I14" s="0" t="n">
        <f aca="false">COUNTIFS(Tabelle2[Site],A14,Tabelle2[Treatment],B14)</f>
        <v>22</v>
      </c>
      <c r="J14" s="0" t="n">
        <f aca="false">COUNTIFS(Tabelle2[Site],A14,Tabelle2[Treatment],B14,Tabelle2[Date],D14)</f>
        <v>4</v>
      </c>
      <c r="K14" s="0" t="n">
        <f aca="false">J14 / I14</f>
        <v>0.181818181818182</v>
      </c>
    </row>
    <row r="15" customFormat="false" ht="14.25" hidden="false" customHeight="false" outlineLevel="0" collapsed="false">
      <c r="A15" s="0" t="n">
        <v>2</v>
      </c>
      <c r="B15" s="0" t="s">
        <v>13</v>
      </c>
      <c r="C15" s="0" t="n">
        <v>7</v>
      </c>
      <c r="D15" s="11" t="n">
        <v>45346</v>
      </c>
      <c r="E15" s="0" t="n">
        <v>22.7</v>
      </c>
      <c r="F15" s="0" t="n">
        <v>22.7</v>
      </c>
      <c r="G15" s="0" t="n">
        <v>1</v>
      </c>
      <c r="H15" s="0" t="n">
        <f aca="false">AVERAGE(Tabelle2[[#This Row],[Temperature front]:[Temperature back]])</f>
        <v>22.7</v>
      </c>
      <c r="I15" s="0" t="n">
        <f aca="false">COUNTIFS(Tabelle2[Site],A15,Tabelle2[Treatment],B15)</f>
        <v>22</v>
      </c>
      <c r="J15" s="0" t="n">
        <f aca="false">COUNTIFS(Tabelle2[Site],A15,Tabelle2[Treatment],B15,Tabelle2[Date],D15)</f>
        <v>4</v>
      </c>
      <c r="K15" s="0" t="n">
        <f aca="false">J15 / I15</f>
        <v>0.181818181818182</v>
      </c>
    </row>
    <row r="16" customFormat="false" ht="14.25" hidden="false" customHeight="false" outlineLevel="0" collapsed="false">
      <c r="A16" s="0" t="n">
        <v>2</v>
      </c>
      <c r="B16" s="0" t="s">
        <v>14</v>
      </c>
      <c r="C16" s="0" t="n">
        <v>16</v>
      </c>
      <c r="D16" s="11" t="n">
        <v>45346</v>
      </c>
      <c r="E16" s="0" t="n">
        <v>22.7</v>
      </c>
      <c r="F16" s="0" t="n">
        <v>22.7</v>
      </c>
      <c r="G16" s="0" t="n">
        <v>1</v>
      </c>
      <c r="H16" s="0" t="n">
        <f aca="false">AVERAGE(Tabelle2[[#This Row],[Temperature front]:[Temperature back]])</f>
        <v>22.7</v>
      </c>
      <c r="I16" s="0" t="n">
        <f aca="false">COUNTIFS(Tabelle2[Site],A16,Tabelle2[Treatment],B16)</f>
        <v>23</v>
      </c>
      <c r="J16" s="0" t="n">
        <f aca="false">COUNTIFS(Tabelle2[Site],A16,Tabelle2[Treatment],B16,Tabelle2[Date],D16)</f>
        <v>1</v>
      </c>
      <c r="K16" s="0" t="n">
        <f aca="false">J16 / I16</f>
        <v>0.0434782608695652</v>
      </c>
    </row>
    <row r="17" customFormat="false" ht="14.25" hidden="false" customHeight="false" outlineLevel="0" collapsed="false">
      <c r="A17" s="0" t="n">
        <v>5</v>
      </c>
      <c r="B17" s="0" t="s">
        <v>13</v>
      </c>
      <c r="C17" s="0" t="n">
        <v>17</v>
      </c>
      <c r="D17" s="11" t="n">
        <v>45346</v>
      </c>
      <c r="E17" s="0" t="n">
        <v>24.1</v>
      </c>
      <c r="F17" s="0" t="n">
        <v>24.1</v>
      </c>
      <c r="G17" s="0" t="n">
        <v>4</v>
      </c>
      <c r="H17" s="0" t="n">
        <f aca="false">AVERAGE(Tabelle2[[#This Row],[Temperature front]:[Temperature back]])</f>
        <v>24.1</v>
      </c>
      <c r="I17" s="0" t="n">
        <f aca="false">COUNTIFS(Tabelle2[Site],A17,Tabelle2[Treatment],B17)</f>
        <v>24</v>
      </c>
      <c r="J17" s="0" t="n">
        <f aca="false">COUNTIFS(Tabelle2[Site],A17,Tabelle2[Treatment],B17,Tabelle2[Date],D17)</f>
        <v>1</v>
      </c>
      <c r="K17" s="0" t="n">
        <f aca="false">J17 / I17</f>
        <v>0.0416666666666667</v>
      </c>
    </row>
    <row r="18" customFormat="false" ht="14.25" hidden="false" customHeight="false" outlineLevel="0" collapsed="false">
      <c r="A18" s="0" t="n">
        <v>2</v>
      </c>
      <c r="B18" s="0" t="s">
        <v>13</v>
      </c>
      <c r="C18" s="0" t="n">
        <v>21</v>
      </c>
      <c r="D18" s="11" t="n">
        <v>45346</v>
      </c>
      <c r="E18" s="0" t="n">
        <v>23.4</v>
      </c>
      <c r="F18" s="0" t="n">
        <v>23.5</v>
      </c>
      <c r="G18" s="0" t="n">
        <v>2</v>
      </c>
      <c r="H18" s="0" t="n">
        <f aca="false">AVERAGE(Tabelle2[[#This Row],[Temperature front]:[Temperature back]])</f>
        <v>23.45</v>
      </c>
      <c r="I18" s="0" t="n">
        <f aca="false">COUNTIFS(Tabelle2[Site],A18,Tabelle2[Treatment],B18)</f>
        <v>22</v>
      </c>
      <c r="J18" s="0" t="n">
        <f aca="false">COUNTIFS(Tabelle2[Site],A18,Tabelle2[Treatment],B18,Tabelle2[Date],D18)</f>
        <v>4</v>
      </c>
      <c r="K18" s="0" t="n">
        <f aca="false">J18 / I18</f>
        <v>0.181818181818182</v>
      </c>
    </row>
    <row r="19" customFormat="false" ht="14.25" hidden="false" customHeight="false" outlineLevel="0" collapsed="false">
      <c r="A19" s="0" t="n">
        <v>5</v>
      </c>
      <c r="B19" s="0" t="s">
        <v>14</v>
      </c>
      <c r="C19" s="0" t="n">
        <v>21</v>
      </c>
      <c r="D19" s="11" t="n">
        <v>45346</v>
      </c>
      <c r="E19" s="0" t="n">
        <v>24.1</v>
      </c>
      <c r="F19" s="0" t="n">
        <v>24.1</v>
      </c>
      <c r="G19" s="0" t="n">
        <v>4</v>
      </c>
      <c r="H19" s="0" t="n">
        <f aca="false">AVERAGE(Tabelle2[[#This Row],[Temperature front]:[Temperature back]])</f>
        <v>24.1</v>
      </c>
      <c r="I19" s="0" t="n">
        <f aca="false">COUNTIFS(Tabelle2[Site],A19,Tabelle2[Treatment],B19)</f>
        <v>26</v>
      </c>
      <c r="J19" s="0" t="n">
        <f aca="false">COUNTIFS(Tabelle2[Site],A19,Tabelle2[Treatment],B19,Tabelle2[Date],D19)</f>
        <v>2</v>
      </c>
      <c r="K19" s="0" t="n">
        <f aca="false">J19 / I19</f>
        <v>0.0769230769230769</v>
      </c>
    </row>
    <row r="20" customFormat="false" ht="14.25" hidden="false" customHeight="false" outlineLevel="0" collapsed="false">
      <c r="A20" s="0" t="n">
        <v>2</v>
      </c>
      <c r="B20" s="0" t="s">
        <v>14</v>
      </c>
      <c r="C20" s="0" t="n">
        <v>1</v>
      </c>
      <c r="D20" s="11" t="n">
        <v>45347</v>
      </c>
      <c r="E20" s="0" t="n">
        <v>25.2</v>
      </c>
      <c r="F20" s="0" t="n">
        <v>25.2</v>
      </c>
      <c r="G20" s="0" t="n">
        <v>4</v>
      </c>
      <c r="H20" s="0" t="n">
        <f aca="false">AVERAGE(Tabelle2[[#This Row],[Temperature front]:[Temperature back]])</f>
        <v>25.2</v>
      </c>
      <c r="I20" s="0" t="n">
        <f aca="false">COUNTIFS(Tabelle2[Site],A20,Tabelle2[Treatment],B20)</f>
        <v>23</v>
      </c>
      <c r="J20" s="0" t="n">
        <f aca="false">COUNTIFS(Tabelle2[Site],A20,Tabelle2[Treatment],B20,Tabelle2[Date],D20)</f>
        <v>5</v>
      </c>
      <c r="K20" s="0" t="n">
        <f aca="false">J20 / I20</f>
        <v>0.217391304347826</v>
      </c>
    </row>
    <row r="21" customFormat="false" ht="14.25" hidden="false" customHeight="false" outlineLevel="0" collapsed="false">
      <c r="A21" s="0" t="n">
        <v>5</v>
      </c>
      <c r="B21" s="0" t="s">
        <v>14</v>
      </c>
      <c r="C21" s="0" t="n">
        <v>4</v>
      </c>
      <c r="D21" s="11" t="n">
        <v>45347</v>
      </c>
      <c r="E21" s="0" t="n">
        <v>25.2</v>
      </c>
      <c r="F21" s="0" t="n">
        <v>25.2</v>
      </c>
      <c r="G21" s="0" t="n">
        <v>4</v>
      </c>
      <c r="H21" s="0" t="n">
        <f aca="false">AVERAGE(Tabelle2[[#This Row],[Temperature front]:[Temperature back]])</f>
        <v>25.2</v>
      </c>
      <c r="I21" s="0" t="n">
        <f aca="false">COUNTIFS(Tabelle2[Site],A21,Tabelle2[Treatment],B21)</f>
        <v>26</v>
      </c>
      <c r="J21" s="0" t="n">
        <f aca="false">COUNTIFS(Tabelle2[Site],A21,Tabelle2[Treatment],B21,Tabelle2[Date],D21)</f>
        <v>2</v>
      </c>
      <c r="K21" s="0" t="n">
        <f aca="false">J21 / I21</f>
        <v>0.0769230769230769</v>
      </c>
    </row>
    <row r="22" customFormat="false" ht="14.25" hidden="false" customHeight="false" outlineLevel="0" collapsed="false">
      <c r="A22" s="0" t="n">
        <v>5</v>
      </c>
      <c r="B22" s="0" t="s">
        <v>13</v>
      </c>
      <c r="C22" s="0" t="n">
        <v>5</v>
      </c>
      <c r="D22" s="11" t="n">
        <v>45347</v>
      </c>
      <c r="E22" s="0" t="n">
        <v>24.9</v>
      </c>
      <c r="F22" s="0" t="n">
        <v>24.9</v>
      </c>
      <c r="G22" s="0" t="n">
        <v>2</v>
      </c>
      <c r="H22" s="0" t="n">
        <f aca="false">AVERAGE(Tabelle2[[#This Row],[Temperature front]:[Temperature back]])</f>
        <v>24.9</v>
      </c>
      <c r="I22" s="0" t="n">
        <f aca="false">COUNTIFS(Tabelle2[Site],A22,Tabelle2[Treatment],B22)</f>
        <v>24</v>
      </c>
      <c r="J22" s="0" t="n">
        <f aca="false">COUNTIFS(Tabelle2[Site],A22,Tabelle2[Treatment],B22,Tabelle2[Date],D22)</f>
        <v>1</v>
      </c>
      <c r="K22" s="0" t="n">
        <f aca="false">J22 / I22</f>
        <v>0.0416666666666667</v>
      </c>
    </row>
    <row r="23" customFormat="false" ht="14.25" hidden="false" customHeight="false" outlineLevel="0" collapsed="false">
      <c r="A23" s="0" t="n">
        <v>6</v>
      </c>
      <c r="B23" s="0" t="s">
        <v>13</v>
      </c>
      <c r="C23" s="0" t="n">
        <v>8</v>
      </c>
      <c r="D23" s="11" t="n">
        <v>45347</v>
      </c>
      <c r="E23" s="0" t="n">
        <v>24.9</v>
      </c>
      <c r="F23" s="0" t="n">
        <v>24.9</v>
      </c>
      <c r="G23" s="0" t="n">
        <v>3</v>
      </c>
      <c r="H23" s="0" t="n">
        <f aca="false">AVERAGE(Tabelle2[[#This Row],[Temperature front]:[Temperature back]])</f>
        <v>24.9</v>
      </c>
      <c r="I23" s="0" t="n">
        <f aca="false">COUNTIFS(Tabelle2[Site],A23,Tabelle2[Treatment],B23)</f>
        <v>25</v>
      </c>
      <c r="J23" s="0" t="n">
        <f aca="false">COUNTIFS(Tabelle2[Site],A23,Tabelle2[Treatment],B23,Tabelle2[Date],D23)</f>
        <v>1</v>
      </c>
      <c r="K23" s="0" t="n">
        <f aca="false">J23 / I23</f>
        <v>0.04</v>
      </c>
    </row>
    <row r="24" customFormat="false" ht="14.25" hidden="false" customHeight="false" outlineLevel="0" collapsed="false">
      <c r="A24" s="0" t="n">
        <v>2</v>
      </c>
      <c r="B24" s="0" t="s">
        <v>13</v>
      </c>
      <c r="C24" s="0" t="n">
        <v>9</v>
      </c>
      <c r="D24" s="11" t="n">
        <v>45347</v>
      </c>
      <c r="E24" s="0" t="n">
        <v>24.9</v>
      </c>
      <c r="F24" s="0" t="n">
        <v>24.9</v>
      </c>
      <c r="G24" s="0" t="n">
        <v>3</v>
      </c>
      <c r="H24" s="0" t="n">
        <f aca="false">AVERAGE(Tabelle2[[#This Row],[Temperature front]:[Temperature back]])</f>
        <v>24.9</v>
      </c>
      <c r="I24" s="0" t="n">
        <f aca="false">COUNTIFS(Tabelle2[Site],A24,Tabelle2[Treatment],B24)</f>
        <v>22</v>
      </c>
      <c r="J24" s="0" t="n">
        <f aca="false">COUNTIFS(Tabelle2[Site],A24,Tabelle2[Treatment],B24,Tabelle2[Date],D24)</f>
        <v>1</v>
      </c>
      <c r="K24" s="0" t="n">
        <f aca="false">J24 / I24</f>
        <v>0.0454545454545455</v>
      </c>
    </row>
    <row r="25" customFormat="false" ht="14.25" hidden="false" customHeight="false" outlineLevel="0" collapsed="false">
      <c r="A25" s="0" t="n">
        <v>2</v>
      </c>
      <c r="B25" s="0" t="s">
        <v>14</v>
      </c>
      <c r="C25" s="0" t="n">
        <v>12</v>
      </c>
      <c r="D25" s="11" t="n">
        <v>45347</v>
      </c>
      <c r="E25" s="0" t="n">
        <v>25.2</v>
      </c>
      <c r="F25" s="0" t="n">
        <v>25.2</v>
      </c>
      <c r="G25" s="0" t="n">
        <v>4</v>
      </c>
      <c r="H25" s="0" t="n">
        <f aca="false">AVERAGE(Tabelle2[[#This Row],[Temperature front]:[Temperature back]])</f>
        <v>25.2</v>
      </c>
      <c r="I25" s="0" t="n">
        <f aca="false">COUNTIFS(Tabelle2[Site],A25,Tabelle2[Treatment],B25)</f>
        <v>23</v>
      </c>
      <c r="J25" s="0" t="n">
        <f aca="false">COUNTIFS(Tabelle2[Site],A25,Tabelle2[Treatment],B25,Tabelle2[Date],D25)</f>
        <v>5</v>
      </c>
      <c r="K25" s="0" t="n">
        <f aca="false">J25 / I25</f>
        <v>0.217391304347826</v>
      </c>
    </row>
    <row r="26" customFormat="false" ht="14.25" hidden="false" customHeight="false" outlineLevel="0" collapsed="false">
      <c r="A26" s="0" t="n">
        <v>5</v>
      </c>
      <c r="B26" s="0" t="s">
        <v>14</v>
      </c>
      <c r="C26" s="0" t="n">
        <v>12</v>
      </c>
      <c r="D26" s="11" t="n">
        <v>45347</v>
      </c>
      <c r="E26" s="0" t="n">
        <v>24.9</v>
      </c>
      <c r="F26" s="0" t="n">
        <v>24.9</v>
      </c>
      <c r="G26" s="0" t="n">
        <v>3</v>
      </c>
      <c r="H26" s="0" t="n">
        <f aca="false">AVERAGE(Tabelle2[[#This Row],[Temperature front]:[Temperature back]])</f>
        <v>24.9</v>
      </c>
      <c r="I26" s="0" t="n">
        <f aca="false">COUNTIFS(Tabelle2[Site],A26,Tabelle2[Treatment],B26)</f>
        <v>26</v>
      </c>
      <c r="J26" s="0" t="n">
        <f aca="false">COUNTIFS(Tabelle2[Site],A26,Tabelle2[Treatment],B26,Tabelle2[Date],D26)</f>
        <v>2</v>
      </c>
      <c r="K26" s="0" t="n">
        <f aca="false">J26 / I26</f>
        <v>0.0769230769230769</v>
      </c>
    </row>
    <row r="27" customFormat="false" ht="14.25" hidden="false" customHeight="false" outlineLevel="0" collapsed="false">
      <c r="A27" s="0" t="n">
        <v>2</v>
      </c>
      <c r="B27" s="0" t="s">
        <v>14</v>
      </c>
      <c r="C27" s="0" t="n">
        <v>16</v>
      </c>
      <c r="D27" s="11" t="n">
        <v>45347</v>
      </c>
      <c r="E27" s="0" t="n">
        <v>24.5</v>
      </c>
      <c r="F27" s="0" t="n">
        <v>24.4</v>
      </c>
      <c r="G27" s="0" t="n">
        <v>1</v>
      </c>
      <c r="H27" s="0" t="n">
        <f aca="false">AVERAGE(Tabelle2[[#This Row],[Temperature front]:[Temperature back]])</f>
        <v>24.45</v>
      </c>
      <c r="I27" s="0" t="n">
        <f aca="false">COUNTIFS(Tabelle2[Site],A27,Tabelle2[Treatment],B27)</f>
        <v>23</v>
      </c>
      <c r="J27" s="0" t="n">
        <f aca="false">COUNTIFS(Tabelle2[Site],A27,Tabelle2[Treatment],B27,Tabelle2[Date],D27)</f>
        <v>5</v>
      </c>
      <c r="K27" s="0" t="n">
        <f aca="false">J27 / I27</f>
        <v>0.217391304347826</v>
      </c>
    </row>
    <row r="28" customFormat="false" ht="14.25" hidden="false" customHeight="false" outlineLevel="0" collapsed="false">
      <c r="A28" s="0" t="n">
        <v>2</v>
      </c>
      <c r="B28" s="0" t="s">
        <v>14</v>
      </c>
      <c r="C28" s="0" t="n">
        <v>21</v>
      </c>
      <c r="D28" s="11" t="n">
        <v>45347</v>
      </c>
      <c r="E28" s="0" t="n">
        <v>24.9</v>
      </c>
      <c r="F28" s="0" t="n">
        <v>24.9</v>
      </c>
      <c r="G28" s="0" t="n">
        <v>2</v>
      </c>
      <c r="H28" s="0" t="n">
        <f aca="false">AVERAGE(Tabelle2[[#This Row],[Temperature front]:[Temperature back]])</f>
        <v>24.9</v>
      </c>
      <c r="I28" s="0" t="n">
        <f aca="false">COUNTIFS(Tabelle2[Site],A28,Tabelle2[Treatment],B28)</f>
        <v>23</v>
      </c>
      <c r="J28" s="0" t="n">
        <f aca="false">COUNTIFS(Tabelle2[Site],A28,Tabelle2[Treatment],B28,Tabelle2[Date],D28)</f>
        <v>5</v>
      </c>
      <c r="K28" s="0" t="n">
        <f aca="false">J28 / I28</f>
        <v>0.217391304347826</v>
      </c>
    </row>
    <row r="29" customFormat="false" ht="14.25" hidden="false" customHeight="false" outlineLevel="0" collapsed="false">
      <c r="A29" s="0" t="n">
        <v>6</v>
      </c>
      <c r="B29" s="0" t="s">
        <v>14</v>
      </c>
      <c r="C29" s="0" t="n">
        <v>21</v>
      </c>
      <c r="D29" s="11" t="n">
        <v>45347</v>
      </c>
      <c r="E29" s="0" t="n">
        <v>24.5</v>
      </c>
      <c r="F29" s="0" t="n">
        <v>24.4</v>
      </c>
      <c r="G29" s="0" t="n">
        <v>1</v>
      </c>
      <c r="H29" s="0" t="n">
        <f aca="false">AVERAGE(Tabelle2[[#This Row],[Temperature front]:[Temperature back]])</f>
        <v>24.45</v>
      </c>
      <c r="I29" s="0" t="n">
        <f aca="false">COUNTIFS(Tabelle2[Site],A29,Tabelle2[Treatment],B29)</f>
        <v>24</v>
      </c>
      <c r="J29" s="0" t="n">
        <f aca="false">COUNTIFS(Tabelle2[Site],A29,Tabelle2[Treatment],B29,Tabelle2[Date],D29)</f>
        <v>1</v>
      </c>
      <c r="K29" s="0" t="n">
        <f aca="false">J29 / I29</f>
        <v>0.0416666666666667</v>
      </c>
    </row>
    <row r="30" customFormat="false" ht="14.25" hidden="false" customHeight="false" outlineLevel="0" collapsed="false">
      <c r="A30" s="0" t="n">
        <v>2</v>
      </c>
      <c r="B30" s="0" t="s">
        <v>14</v>
      </c>
      <c r="C30" s="0" t="n">
        <v>22</v>
      </c>
      <c r="D30" s="11" t="n">
        <v>45347</v>
      </c>
      <c r="E30" s="0" t="n">
        <v>24.9</v>
      </c>
      <c r="F30" s="0" t="n">
        <v>24.9</v>
      </c>
      <c r="G30" s="0" t="n">
        <v>2</v>
      </c>
      <c r="H30" s="0" t="n">
        <f aca="false">AVERAGE(Tabelle2[[#This Row],[Temperature front]:[Temperature back]])</f>
        <v>24.9</v>
      </c>
      <c r="I30" s="0" t="n">
        <f aca="false">COUNTIFS(Tabelle2[Site],A30,Tabelle2[Treatment],B30)</f>
        <v>23</v>
      </c>
      <c r="J30" s="0" t="n">
        <f aca="false">COUNTIFS(Tabelle2[Site],A30,Tabelle2[Treatment],B30,Tabelle2[Date],D30)</f>
        <v>5</v>
      </c>
      <c r="K30" s="0" t="n">
        <f aca="false">J30 / I30</f>
        <v>0.217391304347826</v>
      </c>
    </row>
    <row r="31" customFormat="false" ht="14.25" hidden="false" customHeight="false" outlineLevel="0" collapsed="false">
      <c r="A31" s="0" t="n">
        <v>5</v>
      </c>
      <c r="B31" s="0" t="s">
        <v>13</v>
      </c>
      <c r="C31" s="0" t="n">
        <v>1</v>
      </c>
      <c r="D31" s="11" t="n">
        <v>45348</v>
      </c>
      <c r="E31" s="0" t="n">
        <v>26.3</v>
      </c>
      <c r="F31" s="0" t="n">
        <v>26.4</v>
      </c>
      <c r="G31" s="0" t="n">
        <v>4</v>
      </c>
      <c r="H31" s="0" t="n">
        <f aca="false">AVERAGE(Tabelle2[[#This Row],[Temperature front]:[Temperature back]])</f>
        <v>26.35</v>
      </c>
      <c r="I31" s="0" t="n">
        <f aca="false">COUNTIFS(Tabelle2[Site],A31,Tabelle2[Treatment],B31)</f>
        <v>24</v>
      </c>
      <c r="J31" s="0" t="n">
        <f aca="false">COUNTIFS(Tabelle2[Site],A31,Tabelle2[Treatment],B31,Tabelle2[Date],D31)</f>
        <v>7</v>
      </c>
      <c r="K31" s="0" t="n">
        <f aca="false">J31 / I31</f>
        <v>0.291666666666667</v>
      </c>
    </row>
    <row r="32" customFormat="false" ht="14.25" hidden="false" customHeight="false" outlineLevel="0" collapsed="false">
      <c r="A32" s="0" t="n">
        <v>2</v>
      </c>
      <c r="B32" s="0" t="s">
        <v>14</v>
      </c>
      <c r="C32" s="0" t="n">
        <v>2</v>
      </c>
      <c r="D32" s="11" t="n">
        <v>45348</v>
      </c>
      <c r="E32" s="0" t="n">
        <v>26.3</v>
      </c>
      <c r="F32" s="0" t="n">
        <v>26.4</v>
      </c>
      <c r="G32" s="0" t="n">
        <v>4</v>
      </c>
      <c r="H32" s="0" t="n">
        <f aca="false">AVERAGE(Tabelle2[[#This Row],[Temperature front]:[Temperature back]])</f>
        <v>26.35</v>
      </c>
      <c r="I32" s="0" t="n">
        <f aca="false">COUNTIFS(Tabelle2[Site],A32,Tabelle2[Treatment],B32)</f>
        <v>23</v>
      </c>
      <c r="J32" s="0" t="n">
        <f aca="false">COUNTIFS(Tabelle2[Site],A32,Tabelle2[Treatment],B32,Tabelle2[Date],D32)</f>
        <v>6</v>
      </c>
      <c r="K32" s="0" t="n">
        <f aca="false">J32 / I32</f>
        <v>0.260869565217391</v>
      </c>
    </row>
    <row r="33" customFormat="false" ht="14.25" hidden="false" customHeight="false" outlineLevel="0" collapsed="false">
      <c r="A33" s="0" t="n">
        <v>5</v>
      </c>
      <c r="B33" s="0" t="s">
        <v>14</v>
      </c>
      <c r="C33" s="0" t="n">
        <v>2</v>
      </c>
      <c r="D33" s="11" t="n">
        <v>45348</v>
      </c>
      <c r="E33" s="0" t="n">
        <v>26.3</v>
      </c>
      <c r="F33" s="0" t="n">
        <v>26.4</v>
      </c>
      <c r="G33" s="0" t="n">
        <v>4</v>
      </c>
      <c r="H33" s="0" t="n">
        <f aca="false">AVERAGE(Tabelle2[[#This Row],[Temperature front]:[Temperature back]])</f>
        <v>26.35</v>
      </c>
      <c r="I33" s="0" t="n">
        <f aca="false">COUNTIFS(Tabelle2[Site],A33,Tabelle2[Treatment],B33)</f>
        <v>26</v>
      </c>
      <c r="J33" s="0" t="n">
        <f aca="false">COUNTIFS(Tabelle2[Site],A33,Tabelle2[Treatment],B33,Tabelle2[Date],D33)</f>
        <v>15</v>
      </c>
      <c r="K33" s="0" t="n">
        <f aca="false">J33 / I33</f>
        <v>0.576923076923077</v>
      </c>
    </row>
    <row r="34" customFormat="false" ht="14.25" hidden="false" customHeight="false" outlineLevel="0" collapsed="false">
      <c r="A34" s="0" t="n">
        <v>6</v>
      </c>
      <c r="B34" s="0" t="s">
        <v>13</v>
      </c>
      <c r="C34" s="0" t="n">
        <v>2</v>
      </c>
      <c r="D34" s="11" t="n">
        <v>45348</v>
      </c>
      <c r="E34" s="0" t="n">
        <v>26.4</v>
      </c>
      <c r="F34" s="0" t="n">
        <v>26.4</v>
      </c>
      <c r="G34" s="0" t="n">
        <v>2</v>
      </c>
      <c r="H34" s="0" t="n">
        <f aca="false">AVERAGE(Tabelle2[[#This Row],[Temperature front]:[Temperature back]])</f>
        <v>26.4</v>
      </c>
      <c r="I34" s="0" t="n">
        <f aca="false">COUNTIFS(Tabelle2[Site],A34,Tabelle2[Treatment],B34)</f>
        <v>25</v>
      </c>
      <c r="J34" s="0" t="n">
        <f aca="false">COUNTIFS(Tabelle2[Site],A34,Tabelle2[Treatment],B34,Tabelle2[Date],D34)</f>
        <v>7</v>
      </c>
      <c r="K34" s="0" t="n">
        <f aca="false">J34 / I34</f>
        <v>0.28</v>
      </c>
    </row>
    <row r="35" customFormat="false" ht="14.25" hidden="false" customHeight="false" outlineLevel="0" collapsed="false">
      <c r="A35" s="0" t="n">
        <v>1</v>
      </c>
      <c r="B35" s="0" t="s">
        <v>14</v>
      </c>
      <c r="C35" s="0" t="n">
        <v>2</v>
      </c>
      <c r="D35" s="11" t="n">
        <v>45348</v>
      </c>
      <c r="E35" s="0" t="n">
        <v>26.3</v>
      </c>
      <c r="F35" s="0" t="n">
        <v>26.4</v>
      </c>
      <c r="G35" s="0" t="n">
        <v>4</v>
      </c>
      <c r="H35" s="0" t="n">
        <f aca="false">AVERAGE(Tabelle2[[#This Row],[Temperature front]:[Temperature back]])</f>
        <v>26.35</v>
      </c>
      <c r="I35" s="0" t="n">
        <f aca="false">COUNTIFS(Tabelle2[Site],A35,Tabelle2[Treatment],B35)</f>
        <v>22</v>
      </c>
      <c r="J35" s="0" t="n">
        <f aca="false">COUNTIFS(Tabelle2[Site],A35,Tabelle2[Treatment],B35,Tabelle2[Date],D35)</f>
        <v>2</v>
      </c>
      <c r="K35" s="0" t="n">
        <f aca="false">J35 / I35</f>
        <v>0.0909090909090909</v>
      </c>
    </row>
    <row r="36" customFormat="false" ht="14.25" hidden="false" customHeight="false" outlineLevel="0" collapsed="false">
      <c r="A36" s="0" t="n">
        <v>2</v>
      </c>
      <c r="B36" s="0" t="s">
        <v>14</v>
      </c>
      <c r="C36" s="0" t="n">
        <v>3</v>
      </c>
      <c r="D36" s="11" t="n">
        <v>45348</v>
      </c>
      <c r="E36" s="0" t="n">
        <v>26.3</v>
      </c>
      <c r="F36" s="0" t="n">
        <v>26.4</v>
      </c>
      <c r="G36" s="0" t="n">
        <v>4</v>
      </c>
      <c r="H36" s="0" t="n">
        <f aca="false">AVERAGE(Tabelle2[[#This Row],[Temperature front]:[Temperature back]])</f>
        <v>26.35</v>
      </c>
      <c r="I36" s="0" t="n">
        <f aca="false">COUNTIFS(Tabelle2[Site],A36,Tabelle2[Treatment],B36)</f>
        <v>23</v>
      </c>
      <c r="J36" s="0" t="n">
        <f aca="false">COUNTIFS(Tabelle2[Site],A36,Tabelle2[Treatment],B36,Tabelle2[Date],D36)</f>
        <v>6</v>
      </c>
      <c r="K36" s="0" t="n">
        <f aca="false">J36 / I36</f>
        <v>0.260869565217391</v>
      </c>
    </row>
    <row r="37" customFormat="false" ht="14.25" hidden="false" customHeight="false" outlineLevel="0" collapsed="false">
      <c r="A37" s="0" t="n">
        <v>6</v>
      </c>
      <c r="B37" s="0" t="s">
        <v>14</v>
      </c>
      <c r="C37" s="0" t="n">
        <v>3</v>
      </c>
      <c r="D37" s="11" t="n">
        <v>45348</v>
      </c>
      <c r="E37" s="0" t="n">
        <v>26.4</v>
      </c>
      <c r="F37" s="0" t="n">
        <v>26.4</v>
      </c>
      <c r="G37" s="0" t="n">
        <v>2</v>
      </c>
      <c r="H37" s="0" t="n">
        <f aca="false">AVERAGE(Tabelle2[[#This Row],[Temperature front]:[Temperature back]])</f>
        <v>26.4</v>
      </c>
      <c r="I37" s="0" t="n">
        <f aca="false">COUNTIFS(Tabelle2[Site],A37,Tabelle2[Treatment],B37)</f>
        <v>24</v>
      </c>
      <c r="J37" s="0" t="n">
        <f aca="false">COUNTIFS(Tabelle2[Site],A37,Tabelle2[Treatment],B37,Tabelle2[Date],D37)</f>
        <v>4</v>
      </c>
      <c r="K37" s="0" t="n">
        <f aca="false">J37 / I37</f>
        <v>0.166666666666667</v>
      </c>
    </row>
    <row r="38" customFormat="false" ht="14.25" hidden="false" customHeight="false" outlineLevel="0" collapsed="false">
      <c r="A38" s="0" t="n">
        <v>2</v>
      </c>
      <c r="B38" s="0" t="s">
        <v>14</v>
      </c>
      <c r="C38" s="0" t="n">
        <v>4</v>
      </c>
      <c r="D38" s="11" t="n">
        <v>45348</v>
      </c>
      <c r="E38" s="0" t="n">
        <v>26.3</v>
      </c>
      <c r="F38" s="0" t="n">
        <v>26.4</v>
      </c>
      <c r="G38" s="0" t="n">
        <v>4</v>
      </c>
      <c r="H38" s="0" t="n">
        <f aca="false">AVERAGE(Tabelle2[[#This Row],[Temperature front]:[Temperature back]])</f>
        <v>26.35</v>
      </c>
      <c r="I38" s="0" t="n">
        <f aca="false">COUNTIFS(Tabelle2[Site],A38,Tabelle2[Treatment],B38)</f>
        <v>23</v>
      </c>
      <c r="J38" s="0" t="n">
        <f aca="false">COUNTIFS(Tabelle2[Site],A38,Tabelle2[Treatment],B38,Tabelle2[Date],D38)</f>
        <v>6</v>
      </c>
      <c r="K38" s="0" t="n">
        <f aca="false">J38 / I38</f>
        <v>0.260869565217391</v>
      </c>
    </row>
    <row r="39" customFormat="false" ht="14.25" hidden="false" customHeight="false" outlineLevel="0" collapsed="false">
      <c r="A39" s="0" t="n">
        <v>2</v>
      </c>
      <c r="B39" s="0" t="s">
        <v>14</v>
      </c>
      <c r="C39" s="0" t="n">
        <v>5</v>
      </c>
      <c r="D39" s="11" t="n">
        <v>45348</v>
      </c>
      <c r="E39" s="0" t="n">
        <v>26.3</v>
      </c>
      <c r="F39" s="0" t="n">
        <v>26.4</v>
      </c>
      <c r="G39" s="0" t="n">
        <v>4</v>
      </c>
      <c r="H39" s="0" t="n">
        <f aca="false">AVERAGE(Tabelle2[[#This Row],[Temperature front]:[Temperature back]])</f>
        <v>26.35</v>
      </c>
      <c r="I39" s="0" t="n">
        <f aca="false">COUNTIFS(Tabelle2[Site],A39,Tabelle2[Treatment],B39)</f>
        <v>23</v>
      </c>
      <c r="J39" s="0" t="n">
        <f aca="false">COUNTIFS(Tabelle2[Site],A39,Tabelle2[Treatment],B39,Tabelle2[Date],D39)</f>
        <v>6</v>
      </c>
      <c r="K39" s="0" t="n">
        <f aca="false">J39 / I39</f>
        <v>0.260869565217391</v>
      </c>
    </row>
    <row r="40" customFormat="false" ht="14.25" hidden="false" customHeight="false" outlineLevel="0" collapsed="false">
      <c r="A40" s="0" t="n">
        <v>5</v>
      </c>
      <c r="B40" s="0" t="s">
        <v>14</v>
      </c>
      <c r="C40" s="0" t="n">
        <v>5</v>
      </c>
      <c r="D40" s="11" t="n">
        <v>45348</v>
      </c>
      <c r="E40" s="0" t="n">
        <v>26.3</v>
      </c>
      <c r="F40" s="0" t="n">
        <v>26.4</v>
      </c>
      <c r="G40" s="0" t="n">
        <v>4</v>
      </c>
      <c r="H40" s="0" t="n">
        <f aca="false">AVERAGE(Tabelle2[[#This Row],[Temperature front]:[Temperature back]])</f>
        <v>26.35</v>
      </c>
      <c r="I40" s="0" t="n">
        <f aca="false">COUNTIFS(Tabelle2[Site],A40,Tabelle2[Treatment],B40)</f>
        <v>26</v>
      </c>
      <c r="J40" s="0" t="n">
        <f aca="false">COUNTIFS(Tabelle2[Site],A40,Tabelle2[Treatment],B40,Tabelle2[Date],D40)</f>
        <v>15</v>
      </c>
      <c r="K40" s="0" t="n">
        <f aca="false">J40 / I40</f>
        <v>0.576923076923077</v>
      </c>
    </row>
    <row r="41" customFormat="false" ht="14.25" hidden="false" customHeight="false" outlineLevel="0" collapsed="false">
      <c r="A41" s="0" t="n">
        <v>5</v>
      </c>
      <c r="B41" s="0" t="s">
        <v>14</v>
      </c>
      <c r="C41" s="0" t="n">
        <v>6</v>
      </c>
      <c r="D41" s="11" t="n">
        <v>45348</v>
      </c>
      <c r="E41" s="0" t="n">
        <v>26.5</v>
      </c>
      <c r="F41" s="0" t="n">
        <v>26.7</v>
      </c>
      <c r="G41" s="0" t="n">
        <v>3</v>
      </c>
      <c r="H41" s="0" t="n">
        <f aca="false">AVERAGE(Tabelle2[[#This Row],[Temperature front]:[Temperature back]])</f>
        <v>26.6</v>
      </c>
      <c r="I41" s="0" t="n">
        <f aca="false">COUNTIFS(Tabelle2[Site],A41,Tabelle2[Treatment],B41)</f>
        <v>26</v>
      </c>
      <c r="J41" s="0" t="n">
        <f aca="false">COUNTIFS(Tabelle2[Site],A41,Tabelle2[Treatment],B41,Tabelle2[Date],D41)</f>
        <v>15</v>
      </c>
      <c r="K41" s="0" t="n">
        <f aca="false">J41 / I41</f>
        <v>0.576923076923077</v>
      </c>
    </row>
    <row r="42" customFormat="false" ht="14.25" hidden="false" customHeight="false" outlineLevel="0" collapsed="false">
      <c r="A42" s="0" t="n">
        <v>6</v>
      </c>
      <c r="B42" s="0" t="s">
        <v>13</v>
      </c>
      <c r="C42" s="0" t="n">
        <v>7</v>
      </c>
      <c r="D42" s="11" t="n">
        <v>45348</v>
      </c>
      <c r="E42" s="0" t="n">
        <v>25.8</v>
      </c>
      <c r="F42" s="0" t="n">
        <v>26.7</v>
      </c>
      <c r="G42" s="0" t="n">
        <v>1</v>
      </c>
      <c r="H42" s="0" t="n">
        <f aca="false">AVERAGE(Tabelle2[[#This Row],[Temperature front]:[Temperature back]])</f>
        <v>26.25</v>
      </c>
      <c r="I42" s="0" t="n">
        <f aca="false">COUNTIFS(Tabelle2[Site],A42,Tabelle2[Treatment],B42)</f>
        <v>25</v>
      </c>
      <c r="J42" s="0" t="n">
        <f aca="false">COUNTIFS(Tabelle2[Site],A42,Tabelle2[Treatment],B42,Tabelle2[Date],D42)</f>
        <v>7</v>
      </c>
      <c r="K42" s="0" t="n">
        <f aca="false">J42 / I42</f>
        <v>0.28</v>
      </c>
    </row>
    <row r="43" customFormat="false" ht="14.25" hidden="false" customHeight="false" outlineLevel="0" collapsed="false">
      <c r="A43" s="0" t="n">
        <v>5</v>
      </c>
      <c r="B43" s="0" t="s">
        <v>14</v>
      </c>
      <c r="C43" s="0" t="n">
        <v>7</v>
      </c>
      <c r="D43" s="11" t="n">
        <v>45348</v>
      </c>
      <c r="E43" s="0" t="n">
        <v>26.5</v>
      </c>
      <c r="F43" s="0" t="n">
        <v>26.7</v>
      </c>
      <c r="G43" s="0" t="n">
        <v>3</v>
      </c>
      <c r="H43" s="0" t="n">
        <f aca="false">AVERAGE(Tabelle2[[#This Row],[Temperature front]:[Temperature back]])</f>
        <v>26.6</v>
      </c>
      <c r="I43" s="0" t="n">
        <f aca="false">COUNTIFS(Tabelle2[Site],A43,Tabelle2[Treatment],B43)</f>
        <v>26</v>
      </c>
      <c r="J43" s="0" t="n">
        <f aca="false">COUNTIFS(Tabelle2[Site],A43,Tabelle2[Treatment],B43,Tabelle2[Date],D43)</f>
        <v>15</v>
      </c>
      <c r="K43" s="0" t="n">
        <f aca="false">J43 / I43</f>
        <v>0.576923076923077</v>
      </c>
    </row>
    <row r="44" customFormat="false" ht="14.25" hidden="false" customHeight="false" outlineLevel="0" collapsed="false">
      <c r="A44" s="0" t="n">
        <v>5</v>
      </c>
      <c r="B44" s="0" t="s">
        <v>14</v>
      </c>
      <c r="C44" s="0" t="n">
        <v>8</v>
      </c>
      <c r="D44" s="11" t="n">
        <v>45348</v>
      </c>
      <c r="E44" s="0" t="n">
        <v>26.5</v>
      </c>
      <c r="F44" s="0" t="n">
        <v>26.7</v>
      </c>
      <c r="G44" s="0" t="n">
        <v>3</v>
      </c>
      <c r="H44" s="0" t="n">
        <f aca="false">AVERAGE(Tabelle2[[#This Row],[Temperature front]:[Temperature back]])</f>
        <v>26.6</v>
      </c>
      <c r="I44" s="0" t="n">
        <f aca="false">COUNTIFS(Tabelle2[Site],A44,Tabelle2[Treatment],B44)</f>
        <v>26</v>
      </c>
      <c r="J44" s="0" t="n">
        <f aca="false">COUNTIFS(Tabelle2[Site],A44,Tabelle2[Treatment],B44,Tabelle2[Date],D44)</f>
        <v>15</v>
      </c>
      <c r="K44" s="0" t="n">
        <f aca="false">J44 / I44</f>
        <v>0.576923076923077</v>
      </c>
    </row>
    <row r="45" customFormat="false" ht="14.25" hidden="false" customHeight="false" outlineLevel="0" collapsed="false">
      <c r="A45" s="0" t="n">
        <v>6</v>
      </c>
      <c r="B45" s="0" t="s">
        <v>13</v>
      </c>
      <c r="C45" s="0" t="n">
        <v>9</v>
      </c>
      <c r="D45" s="11" t="n">
        <v>45348</v>
      </c>
      <c r="E45" s="0" t="n">
        <v>26.4</v>
      </c>
      <c r="F45" s="0" t="n">
        <v>26.4</v>
      </c>
      <c r="G45" s="0" t="n">
        <v>2</v>
      </c>
      <c r="H45" s="0" t="n">
        <f aca="false">AVERAGE(Tabelle2[[#This Row],[Temperature front]:[Temperature back]])</f>
        <v>26.4</v>
      </c>
      <c r="I45" s="0" t="n">
        <f aca="false">COUNTIFS(Tabelle2[Site],A45,Tabelle2[Treatment],B45)</f>
        <v>25</v>
      </c>
      <c r="J45" s="0" t="n">
        <f aca="false">COUNTIFS(Tabelle2[Site],A45,Tabelle2[Treatment],B45,Tabelle2[Date],D45)</f>
        <v>7</v>
      </c>
      <c r="K45" s="0" t="n">
        <f aca="false">J45 / I45</f>
        <v>0.28</v>
      </c>
    </row>
    <row r="46" customFormat="false" ht="14.25" hidden="false" customHeight="false" outlineLevel="0" collapsed="false">
      <c r="A46" s="0" t="n">
        <v>1</v>
      </c>
      <c r="B46" s="0" t="s">
        <v>14</v>
      </c>
      <c r="C46" s="0" t="n">
        <v>9</v>
      </c>
      <c r="D46" s="11" t="n">
        <v>45348</v>
      </c>
      <c r="E46" s="0" t="n">
        <v>26.5</v>
      </c>
      <c r="F46" s="0" t="n">
        <v>26.7</v>
      </c>
      <c r="G46" s="0" t="n">
        <v>3</v>
      </c>
      <c r="H46" s="0" t="n">
        <f aca="false">AVERAGE(Tabelle2[[#This Row],[Temperature front]:[Temperature back]])</f>
        <v>26.6</v>
      </c>
      <c r="I46" s="0" t="n">
        <f aca="false">COUNTIFS(Tabelle2[Site],A46,Tabelle2[Treatment],B46)</f>
        <v>22</v>
      </c>
      <c r="J46" s="0" t="n">
        <f aca="false">COUNTIFS(Tabelle2[Site],A46,Tabelle2[Treatment],B46,Tabelle2[Date],D46)</f>
        <v>2</v>
      </c>
      <c r="K46" s="0" t="n">
        <f aca="false">J46 / I46</f>
        <v>0.0909090909090909</v>
      </c>
    </row>
    <row r="47" customFormat="false" ht="14.25" hidden="false" customHeight="false" outlineLevel="0" collapsed="false">
      <c r="A47" s="0" t="n">
        <v>5</v>
      </c>
      <c r="B47" s="0" t="s">
        <v>14</v>
      </c>
      <c r="C47" s="0" t="n">
        <v>10</v>
      </c>
      <c r="D47" s="11" t="n">
        <v>45348</v>
      </c>
      <c r="E47" s="0" t="n">
        <v>26.5</v>
      </c>
      <c r="F47" s="0" t="n">
        <v>26.7</v>
      </c>
      <c r="G47" s="0" t="n">
        <v>3</v>
      </c>
      <c r="H47" s="0" t="n">
        <f aca="false">AVERAGE(Tabelle2[[#This Row],[Temperature front]:[Temperature back]])</f>
        <v>26.6</v>
      </c>
      <c r="I47" s="0" t="n">
        <f aca="false">COUNTIFS(Tabelle2[Site],A47,Tabelle2[Treatment],B47)</f>
        <v>26</v>
      </c>
      <c r="J47" s="0" t="n">
        <f aca="false">COUNTIFS(Tabelle2[Site],A47,Tabelle2[Treatment],B47,Tabelle2[Date],D47)</f>
        <v>15</v>
      </c>
      <c r="K47" s="0" t="n">
        <f aca="false">J47 / I47</f>
        <v>0.576923076923077</v>
      </c>
    </row>
    <row r="48" customFormat="false" ht="14.25" hidden="false" customHeight="false" outlineLevel="0" collapsed="false">
      <c r="A48" s="0" t="n">
        <v>6</v>
      </c>
      <c r="B48" s="0" t="s">
        <v>14</v>
      </c>
      <c r="C48" s="0" t="n">
        <v>10</v>
      </c>
      <c r="D48" s="11" t="n">
        <v>45348</v>
      </c>
      <c r="E48" s="0" t="n">
        <v>26.5</v>
      </c>
      <c r="F48" s="0" t="n">
        <v>26.7</v>
      </c>
      <c r="G48" s="0" t="n">
        <v>3</v>
      </c>
      <c r="H48" s="0" t="n">
        <f aca="false">AVERAGE(Tabelle2[[#This Row],[Temperature front]:[Temperature back]])</f>
        <v>26.6</v>
      </c>
      <c r="I48" s="0" t="n">
        <f aca="false">COUNTIFS(Tabelle2[Site],A48,Tabelle2[Treatment],B48)</f>
        <v>24</v>
      </c>
      <c r="J48" s="0" t="n">
        <f aca="false">COUNTIFS(Tabelle2[Site],A48,Tabelle2[Treatment],B48,Tabelle2[Date],D48)</f>
        <v>4</v>
      </c>
      <c r="K48" s="0" t="n">
        <f aca="false">J48 / I48</f>
        <v>0.166666666666667</v>
      </c>
    </row>
    <row r="49" customFormat="false" ht="14.25" hidden="false" customHeight="false" outlineLevel="0" collapsed="false">
      <c r="A49" s="0" t="n">
        <v>6</v>
      </c>
      <c r="B49" s="0" t="s">
        <v>14</v>
      </c>
      <c r="C49" s="0" t="n">
        <v>11</v>
      </c>
      <c r="D49" s="11" t="n">
        <v>45348</v>
      </c>
      <c r="E49" s="0" t="n">
        <v>26.4</v>
      </c>
      <c r="F49" s="0" t="n">
        <v>26.4</v>
      </c>
      <c r="G49" s="0" t="n">
        <v>2</v>
      </c>
      <c r="H49" s="0" t="n">
        <f aca="false">AVERAGE(Tabelle2[[#This Row],[Temperature front]:[Temperature back]])</f>
        <v>26.4</v>
      </c>
      <c r="I49" s="0" t="n">
        <f aca="false">COUNTIFS(Tabelle2[Site],A49,Tabelle2[Treatment],B49)</f>
        <v>24</v>
      </c>
      <c r="J49" s="0" t="n">
        <f aca="false">COUNTIFS(Tabelle2[Site],A49,Tabelle2[Treatment],B49,Tabelle2[Date],D49)</f>
        <v>4</v>
      </c>
      <c r="K49" s="0" t="n">
        <f aca="false">J49 / I49</f>
        <v>0.166666666666667</v>
      </c>
    </row>
    <row r="50" customFormat="false" ht="14.25" hidden="false" customHeight="false" outlineLevel="0" collapsed="false">
      <c r="A50" s="0" t="n">
        <v>5</v>
      </c>
      <c r="B50" s="0" t="s">
        <v>14</v>
      </c>
      <c r="C50" s="0" t="n">
        <v>11</v>
      </c>
      <c r="D50" s="11" t="n">
        <v>45348</v>
      </c>
      <c r="E50" s="0" t="n">
        <v>26.4</v>
      </c>
      <c r="F50" s="0" t="n">
        <v>26.4</v>
      </c>
      <c r="G50" s="0" t="n">
        <v>2</v>
      </c>
      <c r="H50" s="0" t="n">
        <f aca="false">AVERAGE(Tabelle2[[#This Row],[Temperature front]:[Temperature back]])</f>
        <v>26.4</v>
      </c>
      <c r="I50" s="0" t="n">
        <f aca="false">COUNTIFS(Tabelle2[Site],A50,Tabelle2[Treatment],B50)</f>
        <v>26</v>
      </c>
      <c r="J50" s="0" t="n">
        <f aca="false">COUNTIFS(Tabelle2[Site],A50,Tabelle2[Treatment],B50,Tabelle2[Date],D50)</f>
        <v>15</v>
      </c>
      <c r="K50" s="0" t="n">
        <f aca="false">J50 / I50</f>
        <v>0.576923076923077</v>
      </c>
    </row>
    <row r="51" customFormat="false" ht="14.25" hidden="false" customHeight="false" outlineLevel="0" collapsed="false">
      <c r="A51" s="0" t="n">
        <v>5</v>
      </c>
      <c r="B51" s="0" t="s">
        <v>13</v>
      </c>
      <c r="C51" s="0" t="n">
        <v>11</v>
      </c>
      <c r="D51" s="11" t="n">
        <v>45348</v>
      </c>
      <c r="E51" s="0" t="n">
        <v>26.5</v>
      </c>
      <c r="F51" s="0" t="n">
        <v>26.7</v>
      </c>
      <c r="G51" s="0" t="n">
        <v>3</v>
      </c>
      <c r="H51" s="0" t="n">
        <f aca="false">AVERAGE(Tabelle2[[#This Row],[Temperature front]:[Temperature back]])</f>
        <v>26.6</v>
      </c>
      <c r="I51" s="0" t="n">
        <f aca="false">COUNTIFS(Tabelle2[Site],A51,Tabelle2[Treatment],B51)</f>
        <v>24</v>
      </c>
      <c r="J51" s="0" t="n">
        <f aca="false">COUNTIFS(Tabelle2[Site],A51,Tabelle2[Treatment],B51,Tabelle2[Date],D51)</f>
        <v>7</v>
      </c>
      <c r="K51" s="0" t="n">
        <f aca="false">J51 / I51</f>
        <v>0.291666666666667</v>
      </c>
    </row>
    <row r="52" customFormat="false" ht="14.25" hidden="false" customHeight="false" outlineLevel="0" collapsed="false">
      <c r="A52" s="0" t="n">
        <v>5</v>
      </c>
      <c r="B52" s="0" t="s">
        <v>13</v>
      </c>
      <c r="C52" s="0" t="n">
        <v>11</v>
      </c>
      <c r="D52" s="11" t="n">
        <v>45348</v>
      </c>
      <c r="E52" s="0" t="n">
        <v>26.5</v>
      </c>
      <c r="F52" s="0" t="n">
        <v>26.7</v>
      </c>
      <c r="G52" s="0" t="n">
        <v>3</v>
      </c>
      <c r="H52" s="0" t="n">
        <f aca="false">AVERAGE(Tabelle2[[#This Row],[Temperature front]:[Temperature back]])</f>
        <v>26.6</v>
      </c>
      <c r="I52" s="0" t="n">
        <f aca="false">COUNTIFS(Tabelle2[Site],A52,Tabelle2[Treatment],B52)</f>
        <v>24</v>
      </c>
      <c r="J52" s="0" t="n">
        <f aca="false">COUNTIFS(Tabelle2[Site],A52,Tabelle2[Treatment],B52,Tabelle2[Date],D52)</f>
        <v>7</v>
      </c>
      <c r="K52" s="0" t="n">
        <f aca="false">J52 / I52</f>
        <v>0.291666666666667</v>
      </c>
    </row>
    <row r="53" customFormat="false" ht="14.25" hidden="false" customHeight="false" outlineLevel="0" collapsed="false">
      <c r="A53" s="0" t="n">
        <v>5</v>
      </c>
      <c r="B53" s="0" t="s">
        <v>13</v>
      </c>
      <c r="C53" s="0" t="n">
        <v>12</v>
      </c>
      <c r="D53" s="11" t="n">
        <v>45348</v>
      </c>
      <c r="E53" s="0" t="n">
        <v>26.3</v>
      </c>
      <c r="F53" s="0" t="n">
        <v>26.4</v>
      </c>
      <c r="G53" s="0" t="n">
        <v>4</v>
      </c>
      <c r="H53" s="0" t="n">
        <f aca="false">AVERAGE(Tabelle2[[#This Row],[Temperature front]:[Temperature back]])</f>
        <v>26.35</v>
      </c>
      <c r="I53" s="0" t="n">
        <f aca="false">COUNTIFS(Tabelle2[Site],A53,Tabelle2[Treatment],B53)</f>
        <v>24</v>
      </c>
      <c r="J53" s="0" t="n">
        <f aca="false">COUNTIFS(Tabelle2[Site],A53,Tabelle2[Treatment],B53,Tabelle2[Date],D53)</f>
        <v>7</v>
      </c>
      <c r="K53" s="0" t="n">
        <f aca="false">J53 / I53</f>
        <v>0.291666666666667</v>
      </c>
    </row>
    <row r="54" customFormat="false" ht="14.25" hidden="false" customHeight="false" outlineLevel="0" collapsed="false">
      <c r="A54" s="0" t="n">
        <v>5</v>
      </c>
      <c r="B54" s="0" t="s">
        <v>14</v>
      </c>
      <c r="C54" s="0" t="n">
        <v>13</v>
      </c>
      <c r="D54" s="11" t="n">
        <v>45348</v>
      </c>
      <c r="E54" s="0" t="n">
        <v>26.4</v>
      </c>
      <c r="F54" s="0" t="n">
        <v>26.4</v>
      </c>
      <c r="G54" s="0" t="n">
        <v>2</v>
      </c>
      <c r="H54" s="0" t="n">
        <f aca="false">AVERAGE(Tabelle2[[#This Row],[Temperature front]:[Temperature back]])</f>
        <v>26.4</v>
      </c>
      <c r="I54" s="0" t="n">
        <f aca="false">COUNTIFS(Tabelle2[Site],A54,Tabelle2[Treatment],B54)</f>
        <v>26</v>
      </c>
      <c r="J54" s="0" t="n">
        <f aca="false">COUNTIFS(Tabelle2[Site],A54,Tabelle2[Treatment],B54,Tabelle2[Date],D54)</f>
        <v>15</v>
      </c>
      <c r="K54" s="0" t="n">
        <f aca="false">J54 / I54</f>
        <v>0.576923076923077</v>
      </c>
    </row>
    <row r="55" customFormat="false" ht="14.25" hidden="false" customHeight="false" outlineLevel="0" collapsed="false">
      <c r="A55" s="0" t="n">
        <v>2</v>
      </c>
      <c r="B55" s="0" t="s">
        <v>14</v>
      </c>
      <c r="C55" s="0" t="n">
        <v>13</v>
      </c>
      <c r="D55" s="11" t="n">
        <v>45348</v>
      </c>
      <c r="E55" s="0" t="n">
        <v>25.8</v>
      </c>
      <c r="F55" s="0" t="n">
        <v>26.7</v>
      </c>
      <c r="G55" s="0" t="n">
        <v>1</v>
      </c>
      <c r="H55" s="0" t="n">
        <f aca="false">AVERAGE(Tabelle2[[#This Row],[Temperature front]:[Temperature back]])</f>
        <v>26.25</v>
      </c>
      <c r="I55" s="0" t="n">
        <f aca="false">COUNTIFS(Tabelle2[Site],A55,Tabelle2[Treatment],B55)</f>
        <v>23</v>
      </c>
      <c r="J55" s="0" t="n">
        <f aca="false">COUNTIFS(Tabelle2[Site],A55,Tabelle2[Treatment],B55,Tabelle2[Date],D55)</f>
        <v>6</v>
      </c>
      <c r="K55" s="0" t="n">
        <f aca="false">J55 / I55</f>
        <v>0.260869565217391</v>
      </c>
    </row>
    <row r="56" customFormat="false" ht="14.25" hidden="false" customHeight="false" outlineLevel="0" collapsed="false">
      <c r="A56" s="0" t="n">
        <v>5</v>
      </c>
      <c r="B56" s="0" t="s">
        <v>14</v>
      </c>
      <c r="C56" s="0" t="n">
        <v>13</v>
      </c>
      <c r="D56" s="11" t="n">
        <v>45348</v>
      </c>
      <c r="E56" s="0" t="n">
        <v>26.4</v>
      </c>
      <c r="F56" s="0" t="n">
        <v>26.4</v>
      </c>
      <c r="G56" s="0" t="n">
        <v>2</v>
      </c>
      <c r="H56" s="0" t="n">
        <f aca="false">AVERAGE(Tabelle2[[#This Row],[Temperature front]:[Temperature back]])</f>
        <v>26.4</v>
      </c>
      <c r="I56" s="0" t="n">
        <f aca="false">COUNTIFS(Tabelle2[Site],A56,Tabelle2[Treatment],B56)</f>
        <v>26</v>
      </c>
      <c r="J56" s="0" t="n">
        <f aca="false">COUNTIFS(Tabelle2[Site],A56,Tabelle2[Treatment],B56,Tabelle2[Date],D56)</f>
        <v>15</v>
      </c>
      <c r="K56" s="0" t="n">
        <f aca="false">J56 / I56</f>
        <v>0.576923076923077</v>
      </c>
    </row>
    <row r="57" customFormat="false" ht="14.25" hidden="false" customHeight="false" outlineLevel="0" collapsed="false">
      <c r="A57" s="0" t="n">
        <v>5</v>
      </c>
      <c r="B57" s="0" t="s">
        <v>14</v>
      </c>
      <c r="C57" s="0" t="n">
        <v>14</v>
      </c>
      <c r="D57" s="11" t="n">
        <v>45348</v>
      </c>
      <c r="E57" s="0" t="n">
        <v>26.4</v>
      </c>
      <c r="F57" s="0" t="n">
        <v>26.4</v>
      </c>
      <c r="G57" s="0" t="n">
        <v>2</v>
      </c>
      <c r="H57" s="0" t="n">
        <f aca="false">AVERAGE(Tabelle2[[#This Row],[Temperature front]:[Temperature back]])</f>
        <v>26.4</v>
      </c>
      <c r="I57" s="0" t="n">
        <f aca="false">COUNTIFS(Tabelle2[Site],A57,Tabelle2[Treatment],B57)</f>
        <v>26</v>
      </c>
      <c r="J57" s="0" t="n">
        <f aca="false">COUNTIFS(Tabelle2[Site],A57,Tabelle2[Treatment],B57,Tabelle2[Date],D57)</f>
        <v>15</v>
      </c>
      <c r="K57" s="0" t="n">
        <f aca="false">J57 / I57</f>
        <v>0.576923076923077</v>
      </c>
    </row>
    <row r="58" customFormat="false" ht="14.25" hidden="false" customHeight="false" outlineLevel="0" collapsed="false">
      <c r="A58" s="0" t="n">
        <v>5</v>
      </c>
      <c r="B58" s="0" t="s">
        <v>13</v>
      </c>
      <c r="C58" s="0" t="n">
        <v>14</v>
      </c>
      <c r="D58" s="11" t="n">
        <v>45348</v>
      </c>
      <c r="E58" s="0" t="n">
        <v>26.4</v>
      </c>
      <c r="F58" s="0" t="n">
        <v>26.4</v>
      </c>
      <c r="G58" s="0" t="n">
        <v>2</v>
      </c>
      <c r="H58" s="0" t="n">
        <f aca="false">AVERAGE(Tabelle2[[#This Row],[Temperature front]:[Temperature back]])</f>
        <v>26.4</v>
      </c>
      <c r="I58" s="0" t="n">
        <f aca="false">COUNTIFS(Tabelle2[Site],A58,Tabelle2[Treatment],B58)</f>
        <v>24</v>
      </c>
      <c r="J58" s="0" t="n">
        <f aca="false">COUNTIFS(Tabelle2[Site],A58,Tabelle2[Treatment],B58,Tabelle2[Date],D58)</f>
        <v>7</v>
      </c>
      <c r="K58" s="0" t="n">
        <f aca="false">J58 / I58</f>
        <v>0.291666666666667</v>
      </c>
    </row>
    <row r="59" customFormat="false" ht="14.25" hidden="false" customHeight="false" outlineLevel="0" collapsed="false">
      <c r="A59" s="0" t="n">
        <v>2</v>
      </c>
      <c r="B59" s="0" t="s">
        <v>13</v>
      </c>
      <c r="C59" s="0" t="n">
        <v>15</v>
      </c>
      <c r="D59" s="11" t="n">
        <v>45348</v>
      </c>
      <c r="E59" s="0" t="n">
        <v>26.4</v>
      </c>
      <c r="F59" s="0" t="n">
        <v>26.4</v>
      </c>
      <c r="G59" s="0" t="n">
        <v>2</v>
      </c>
      <c r="H59" s="0" t="n">
        <f aca="false">AVERAGE(Tabelle2[[#This Row],[Temperature front]:[Temperature back]])</f>
        <v>26.4</v>
      </c>
      <c r="I59" s="0" t="n">
        <f aca="false">COUNTIFS(Tabelle2[Site],A59,Tabelle2[Treatment],B59)</f>
        <v>22</v>
      </c>
      <c r="J59" s="0" t="n">
        <f aca="false">COUNTIFS(Tabelle2[Site],A59,Tabelle2[Treatment],B59,Tabelle2[Date],D59)</f>
        <v>2</v>
      </c>
      <c r="K59" s="0" t="n">
        <f aca="false">J59 / I59</f>
        <v>0.0909090909090909</v>
      </c>
    </row>
    <row r="60" customFormat="false" ht="14.25" hidden="false" customHeight="false" outlineLevel="0" collapsed="false">
      <c r="A60" s="0" t="n">
        <v>5</v>
      </c>
      <c r="B60" s="0" t="s">
        <v>13</v>
      </c>
      <c r="C60" s="0" t="n">
        <v>15</v>
      </c>
      <c r="D60" s="11" t="n">
        <v>45348</v>
      </c>
      <c r="E60" s="0" t="n">
        <v>26.5</v>
      </c>
      <c r="F60" s="0" t="n">
        <v>26.7</v>
      </c>
      <c r="G60" s="0" t="n">
        <v>3</v>
      </c>
      <c r="H60" s="0" t="n">
        <f aca="false">AVERAGE(Tabelle2[[#This Row],[Temperature front]:[Temperature back]])</f>
        <v>26.6</v>
      </c>
      <c r="I60" s="0" t="n">
        <f aca="false">COUNTIFS(Tabelle2[Site],A60,Tabelle2[Treatment],B60)</f>
        <v>24</v>
      </c>
      <c r="J60" s="0" t="n">
        <f aca="false">COUNTIFS(Tabelle2[Site],A60,Tabelle2[Treatment],B60,Tabelle2[Date],D60)</f>
        <v>7</v>
      </c>
      <c r="K60" s="0" t="n">
        <f aca="false">J60 / I60</f>
        <v>0.291666666666667</v>
      </c>
    </row>
    <row r="61" customFormat="false" ht="14.25" hidden="false" customHeight="false" outlineLevel="0" collapsed="false">
      <c r="A61" s="0" t="n">
        <v>5</v>
      </c>
      <c r="B61" s="0" t="s">
        <v>14</v>
      </c>
      <c r="C61" s="0" t="n">
        <v>16</v>
      </c>
      <c r="D61" s="11" t="n">
        <v>45348</v>
      </c>
      <c r="E61" s="0" t="n">
        <v>25.8</v>
      </c>
      <c r="F61" s="0" t="n">
        <v>26.7</v>
      </c>
      <c r="G61" s="0" t="n">
        <v>1</v>
      </c>
      <c r="H61" s="0" t="n">
        <f aca="false">AVERAGE(Tabelle2[[#This Row],[Temperature front]:[Temperature back]])</f>
        <v>26.25</v>
      </c>
      <c r="I61" s="0" t="n">
        <f aca="false">COUNTIFS(Tabelle2[Site],A61,Tabelle2[Treatment],B61)</f>
        <v>26</v>
      </c>
      <c r="J61" s="0" t="n">
        <f aca="false">COUNTIFS(Tabelle2[Site],A61,Tabelle2[Treatment],B61,Tabelle2[Date],D61)</f>
        <v>15</v>
      </c>
      <c r="K61" s="0" t="n">
        <f aca="false">J61 / I61</f>
        <v>0.576923076923077</v>
      </c>
    </row>
    <row r="62" customFormat="false" ht="14.25" hidden="false" customHeight="false" outlineLevel="0" collapsed="false">
      <c r="A62" s="0" t="n">
        <v>6</v>
      </c>
      <c r="B62" s="0" t="s">
        <v>13</v>
      </c>
      <c r="C62" s="0" t="n">
        <v>16</v>
      </c>
      <c r="D62" s="11" t="n">
        <v>45348</v>
      </c>
      <c r="E62" s="0" t="n">
        <v>26.4</v>
      </c>
      <c r="F62" s="0" t="n">
        <v>26.4</v>
      </c>
      <c r="G62" s="0" t="n">
        <v>2</v>
      </c>
      <c r="H62" s="0" t="n">
        <f aca="false">AVERAGE(Tabelle2[[#This Row],[Temperature front]:[Temperature back]])</f>
        <v>26.4</v>
      </c>
      <c r="I62" s="0" t="n">
        <f aca="false">COUNTIFS(Tabelle2[Site],A62,Tabelle2[Treatment],B62)</f>
        <v>25</v>
      </c>
      <c r="J62" s="0" t="n">
        <f aca="false">COUNTIFS(Tabelle2[Site],A62,Tabelle2[Treatment],B62,Tabelle2[Date],D62)</f>
        <v>7</v>
      </c>
      <c r="K62" s="0" t="n">
        <f aca="false">J62 / I62</f>
        <v>0.28</v>
      </c>
    </row>
    <row r="63" customFormat="false" ht="14.25" hidden="false" customHeight="false" outlineLevel="0" collapsed="false">
      <c r="A63" s="0" t="n">
        <v>6</v>
      </c>
      <c r="B63" s="0" t="s">
        <v>14</v>
      </c>
      <c r="C63" s="0" t="n">
        <v>16</v>
      </c>
      <c r="D63" s="11" t="n">
        <v>45348</v>
      </c>
      <c r="E63" s="0" t="n">
        <v>26.4</v>
      </c>
      <c r="F63" s="0" t="n">
        <v>26.4</v>
      </c>
      <c r="G63" s="0" t="n">
        <v>2</v>
      </c>
      <c r="H63" s="0" t="n">
        <f aca="false">AVERAGE(Tabelle2[[#This Row],[Temperature front]:[Temperature back]])</f>
        <v>26.4</v>
      </c>
      <c r="I63" s="0" t="n">
        <f aca="false">COUNTIFS(Tabelle2[Site],A63,Tabelle2[Treatment],B63)</f>
        <v>24</v>
      </c>
      <c r="J63" s="0" t="n">
        <f aca="false">COUNTIFS(Tabelle2[Site],A63,Tabelle2[Treatment],B63,Tabelle2[Date],D63)</f>
        <v>4</v>
      </c>
      <c r="K63" s="0" t="n">
        <f aca="false">J63 / I63</f>
        <v>0.166666666666667</v>
      </c>
    </row>
    <row r="64" customFormat="false" ht="14.25" hidden="false" customHeight="false" outlineLevel="0" collapsed="false">
      <c r="A64" s="0" t="n">
        <v>5</v>
      </c>
      <c r="B64" s="0" t="s">
        <v>14</v>
      </c>
      <c r="C64" s="0" t="n">
        <v>16</v>
      </c>
      <c r="D64" s="11" t="n">
        <v>45348</v>
      </c>
      <c r="E64" s="0" t="n">
        <v>25.8</v>
      </c>
      <c r="F64" s="0" t="n">
        <v>26.7</v>
      </c>
      <c r="G64" s="0" t="n">
        <v>1</v>
      </c>
      <c r="H64" s="0" t="n">
        <f aca="false">AVERAGE(Tabelle2[[#This Row],[Temperature front]:[Temperature back]])</f>
        <v>26.25</v>
      </c>
      <c r="I64" s="0" t="n">
        <f aca="false">COUNTIFS(Tabelle2[Site],A64,Tabelle2[Treatment],B64)</f>
        <v>26</v>
      </c>
      <c r="J64" s="0" t="n">
        <f aca="false">COUNTIFS(Tabelle2[Site],A64,Tabelle2[Treatment],B64,Tabelle2[Date],D64)</f>
        <v>15</v>
      </c>
      <c r="K64" s="0" t="n">
        <f aca="false">J64 / I64</f>
        <v>0.576923076923077</v>
      </c>
    </row>
    <row r="65" customFormat="false" ht="14.25" hidden="false" customHeight="false" outlineLevel="0" collapsed="false">
      <c r="A65" s="0" t="n">
        <v>6</v>
      </c>
      <c r="B65" s="0" t="s">
        <v>13</v>
      </c>
      <c r="C65" s="0" t="n">
        <v>17</v>
      </c>
      <c r="D65" s="11" t="n">
        <v>45348</v>
      </c>
      <c r="E65" s="0" t="n">
        <v>26.4</v>
      </c>
      <c r="F65" s="0" t="n">
        <v>26.4</v>
      </c>
      <c r="G65" s="0" t="n">
        <v>2</v>
      </c>
      <c r="H65" s="0" t="n">
        <f aca="false">AVERAGE(Tabelle2[[#This Row],[Temperature front]:[Temperature back]])</f>
        <v>26.4</v>
      </c>
      <c r="I65" s="0" t="n">
        <f aca="false">COUNTIFS(Tabelle2[Site],A65,Tabelle2[Treatment],B65)</f>
        <v>25</v>
      </c>
      <c r="J65" s="0" t="n">
        <f aca="false">COUNTIFS(Tabelle2[Site],A65,Tabelle2[Treatment],B65,Tabelle2[Date],D65)</f>
        <v>7</v>
      </c>
      <c r="K65" s="0" t="n">
        <f aca="false">J65 / I65</f>
        <v>0.28</v>
      </c>
    </row>
    <row r="66" customFormat="false" ht="14.25" hidden="false" customHeight="false" outlineLevel="0" collapsed="false">
      <c r="A66" s="0" t="n">
        <v>2</v>
      </c>
      <c r="B66" s="0" t="s">
        <v>13</v>
      </c>
      <c r="C66" s="0" t="n">
        <v>17</v>
      </c>
      <c r="D66" s="11" t="n">
        <v>45348</v>
      </c>
      <c r="E66" s="0" t="n">
        <v>26.5</v>
      </c>
      <c r="F66" s="0" t="n">
        <v>26.7</v>
      </c>
      <c r="G66" s="0" t="n">
        <v>3</v>
      </c>
      <c r="H66" s="0" t="n">
        <f aca="false">AVERAGE(Tabelle2[[#This Row],[Temperature front]:[Temperature back]])</f>
        <v>26.6</v>
      </c>
      <c r="I66" s="0" t="n">
        <f aca="false">COUNTIFS(Tabelle2[Site],A66,Tabelle2[Treatment],B66)</f>
        <v>22</v>
      </c>
      <c r="J66" s="0" t="n">
        <f aca="false">COUNTIFS(Tabelle2[Site],A66,Tabelle2[Treatment],B66,Tabelle2[Date],D66)</f>
        <v>2</v>
      </c>
      <c r="K66" s="0" t="n">
        <f aca="false">J66 / I66</f>
        <v>0.0909090909090909</v>
      </c>
    </row>
    <row r="67" customFormat="false" ht="14.25" hidden="false" customHeight="false" outlineLevel="0" collapsed="false">
      <c r="A67" s="0" t="n">
        <v>2</v>
      </c>
      <c r="B67" s="0" t="s">
        <v>14</v>
      </c>
      <c r="C67" s="0" t="n">
        <v>17</v>
      </c>
      <c r="D67" s="11" t="n">
        <v>45348</v>
      </c>
      <c r="E67" s="0" t="n">
        <v>25.8</v>
      </c>
      <c r="F67" s="0" t="n">
        <v>26.7</v>
      </c>
      <c r="G67" s="0" t="n">
        <v>1</v>
      </c>
      <c r="H67" s="0" t="n">
        <f aca="false">AVERAGE(Tabelle2[[#This Row],[Temperature front]:[Temperature back]])</f>
        <v>26.25</v>
      </c>
      <c r="I67" s="0" t="n">
        <f aca="false">COUNTIFS(Tabelle2[Site],A67,Tabelle2[Treatment],B67)</f>
        <v>23</v>
      </c>
      <c r="J67" s="0" t="n">
        <f aca="false">COUNTIFS(Tabelle2[Site],A67,Tabelle2[Treatment],B67,Tabelle2[Date],D67)</f>
        <v>6</v>
      </c>
      <c r="K67" s="0" t="n">
        <f aca="false">J67 / I67</f>
        <v>0.260869565217391</v>
      </c>
    </row>
    <row r="68" customFormat="false" ht="14.25" hidden="false" customHeight="false" outlineLevel="0" collapsed="false">
      <c r="A68" s="0" t="n">
        <v>5</v>
      </c>
      <c r="B68" s="0" t="s">
        <v>14</v>
      </c>
      <c r="C68" s="0" t="n">
        <v>17</v>
      </c>
      <c r="D68" s="11" t="n">
        <v>45348</v>
      </c>
      <c r="E68" s="0" t="n">
        <v>25.8</v>
      </c>
      <c r="F68" s="0" t="n">
        <v>26.7</v>
      </c>
      <c r="G68" s="0" t="n">
        <v>1</v>
      </c>
      <c r="H68" s="0" t="n">
        <f aca="false">AVERAGE(Tabelle2[[#This Row],[Temperature front]:[Temperature back]])</f>
        <v>26.25</v>
      </c>
      <c r="I68" s="0" t="n">
        <f aca="false">COUNTIFS(Tabelle2[Site],A68,Tabelle2[Treatment],B68)</f>
        <v>26</v>
      </c>
      <c r="J68" s="0" t="n">
        <f aca="false">COUNTIFS(Tabelle2[Site],A68,Tabelle2[Treatment],B68,Tabelle2[Date],D68)</f>
        <v>15</v>
      </c>
      <c r="K68" s="0" t="n">
        <f aca="false">J68 / I68</f>
        <v>0.576923076923077</v>
      </c>
    </row>
    <row r="69" customFormat="false" ht="14.25" hidden="false" customHeight="false" outlineLevel="0" collapsed="false">
      <c r="A69" s="0" t="n">
        <v>5</v>
      </c>
      <c r="B69" s="0" t="s">
        <v>13</v>
      </c>
      <c r="C69" s="0" t="n">
        <v>18</v>
      </c>
      <c r="D69" s="11" t="n">
        <v>45348</v>
      </c>
      <c r="E69" s="0" t="n">
        <v>25.8</v>
      </c>
      <c r="F69" s="0" t="n">
        <v>26.7</v>
      </c>
      <c r="G69" s="0" t="n">
        <v>1</v>
      </c>
      <c r="H69" s="0" t="n">
        <f aca="false">AVERAGE(Tabelle2[[#This Row],[Temperature front]:[Temperature back]])</f>
        <v>26.25</v>
      </c>
      <c r="I69" s="0" t="n">
        <f aca="false">COUNTIFS(Tabelle2[Site],A69,Tabelle2[Treatment],B69)</f>
        <v>24</v>
      </c>
      <c r="J69" s="0" t="n">
        <f aca="false">COUNTIFS(Tabelle2[Site],A69,Tabelle2[Treatment],B69,Tabelle2[Date],D69)</f>
        <v>7</v>
      </c>
      <c r="K69" s="0" t="n">
        <f aca="false">J69 / I69</f>
        <v>0.291666666666667</v>
      </c>
    </row>
    <row r="70" customFormat="false" ht="14.25" hidden="false" customHeight="false" outlineLevel="0" collapsed="false">
      <c r="A70" s="0" t="n">
        <v>5</v>
      </c>
      <c r="B70" s="0" t="s">
        <v>14</v>
      </c>
      <c r="C70" s="0" t="n">
        <v>18</v>
      </c>
      <c r="D70" s="11" t="n">
        <v>45348</v>
      </c>
      <c r="E70" s="0" t="n">
        <v>25.8</v>
      </c>
      <c r="F70" s="0" t="n">
        <v>26.7</v>
      </c>
      <c r="G70" s="0" t="n">
        <v>1</v>
      </c>
      <c r="H70" s="0" t="n">
        <f aca="false">AVERAGE(Tabelle2[[#This Row],[Temperature front]:[Temperature back]])</f>
        <v>26.25</v>
      </c>
      <c r="I70" s="0" t="n">
        <f aca="false">COUNTIFS(Tabelle2[Site],A70,Tabelle2[Treatment],B70)</f>
        <v>26</v>
      </c>
      <c r="J70" s="0" t="n">
        <f aca="false">COUNTIFS(Tabelle2[Site],A70,Tabelle2[Treatment],B70,Tabelle2[Date],D70)</f>
        <v>15</v>
      </c>
      <c r="K70" s="0" t="n">
        <f aca="false">J70 / I70</f>
        <v>0.576923076923077</v>
      </c>
    </row>
    <row r="71" customFormat="false" ht="14.25" hidden="false" customHeight="false" outlineLevel="0" collapsed="false">
      <c r="A71" s="0" t="n">
        <v>6</v>
      </c>
      <c r="B71" s="0" t="s">
        <v>13</v>
      </c>
      <c r="C71" s="0" t="n">
        <v>19</v>
      </c>
      <c r="D71" s="11" t="n">
        <v>45348</v>
      </c>
      <c r="E71" s="0" t="n">
        <v>25.8</v>
      </c>
      <c r="F71" s="0" t="n">
        <v>26.7</v>
      </c>
      <c r="G71" s="0" t="n">
        <v>1</v>
      </c>
      <c r="H71" s="0" t="n">
        <f aca="false">AVERAGE(Tabelle2[[#This Row],[Temperature front]:[Temperature back]])</f>
        <v>26.25</v>
      </c>
      <c r="I71" s="0" t="n">
        <f aca="false">COUNTIFS(Tabelle2[Site],A71,Tabelle2[Treatment],B71)</f>
        <v>25</v>
      </c>
      <c r="J71" s="0" t="n">
        <f aca="false">COUNTIFS(Tabelle2[Site],A71,Tabelle2[Treatment],B71,Tabelle2[Date],D71)</f>
        <v>7</v>
      </c>
      <c r="K71" s="0" t="n">
        <f aca="false">J71 / I71</f>
        <v>0.28</v>
      </c>
    </row>
    <row r="72" customFormat="false" ht="14.25" hidden="false" customHeight="false" outlineLevel="0" collapsed="false">
      <c r="A72" s="0" t="n">
        <v>5</v>
      </c>
      <c r="B72" s="0" t="s">
        <v>14</v>
      </c>
      <c r="C72" s="0" t="n">
        <v>20</v>
      </c>
      <c r="D72" s="11" t="n">
        <v>45348</v>
      </c>
      <c r="E72" s="0" t="n">
        <v>25.8</v>
      </c>
      <c r="F72" s="0" t="n">
        <v>26.7</v>
      </c>
      <c r="G72" s="0" t="n">
        <v>1</v>
      </c>
      <c r="H72" s="0" t="n">
        <f aca="false">AVERAGE(Tabelle2[[#This Row],[Temperature front]:[Temperature back]])</f>
        <v>26.25</v>
      </c>
      <c r="I72" s="0" t="n">
        <f aca="false">COUNTIFS(Tabelle2[Site],A72,Tabelle2[Treatment],B72)</f>
        <v>26</v>
      </c>
      <c r="J72" s="0" t="n">
        <f aca="false">COUNTIFS(Tabelle2[Site],A72,Tabelle2[Treatment],B72,Tabelle2[Date],D72)</f>
        <v>15</v>
      </c>
      <c r="K72" s="0" t="n">
        <f aca="false">J72 / I72</f>
        <v>0.576923076923077</v>
      </c>
    </row>
    <row r="73" customFormat="false" ht="14.25" hidden="false" customHeight="false" outlineLevel="0" collapsed="false">
      <c r="A73" s="0" t="n">
        <v>6</v>
      </c>
      <c r="B73" s="0" t="s">
        <v>13</v>
      </c>
      <c r="C73" s="0" t="n">
        <v>21</v>
      </c>
      <c r="D73" s="11" t="n">
        <v>45348</v>
      </c>
      <c r="E73" s="0" t="n">
        <v>26.3</v>
      </c>
      <c r="F73" s="0" t="n">
        <v>26.4</v>
      </c>
      <c r="G73" s="0" t="n">
        <v>4</v>
      </c>
      <c r="H73" s="0" t="n">
        <f aca="false">AVERAGE(Tabelle2[[#This Row],[Temperature front]:[Temperature back]])</f>
        <v>26.35</v>
      </c>
      <c r="I73" s="0" t="n">
        <f aca="false">COUNTIFS(Tabelle2[Site],A73,Tabelle2[Treatment],B73)</f>
        <v>25</v>
      </c>
      <c r="J73" s="0" t="n">
        <f aca="false">COUNTIFS(Tabelle2[Site],A73,Tabelle2[Treatment],B73,Tabelle2[Date],D73)</f>
        <v>7</v>
      </c>
      <c r="K73" s="0" t="n">
        <f aca="false">J73 / I73</f>
        <v>0.28</v>
      </c>
    </row>
    <row r="74" customFormat="false" ht="14.25" hidden="false" customHeight="false" outlineLevel="0" collapsed="false">
      <c r="A74" s="0" t="n">
        <v>5</v>
      </c>
      <c r="B74" s="0" t="s">
        <v>14</v>
      </c>
      <c r="C74" s="0" t="n">
        <v>1</v>
      </c>
      <c r="D74" s="11" t="n">
        <v>45349</v>
      </c>
      <c r="E74" s="0" t="n">
        <v>28.4</v>
      </c>
      <c r="F74" s="0" t="n">
        <v>28.7</v>
      </c>
      <c r="G74" s="0" t="n">
        <v>3</v>
      </c>
      <c r="H74" s="0" t="n">
        <f aca="false">AVERAGE(Tabelle2[[#This Row],[Temperature front]:[Temperature back]])</f>
        <v>28.55</v>
      </c>
      <c r="I74" s="0" t="n">
        <f aca="false">COUNTIFS(Tabelle2[Site],A74,Tabelle2[Treatment],B74)</f>
        <v>26</v>
      </c>
      <c r="J74" s="0" t="n">
        <f aca="false">COUNTIFS(Tabelle2[Site],A74,Tabelle2[Treatment],B74,Tabelle2[Date],D74)</f>
        <v>7</v>
      </c>
      <c r="K74" s="0" t="n">
        <f aca="false">J74 / I74</f>
        <v>0.269230769230769</v>
      </c>
    </row>
    <row r="75" customFormat="false" ht="14.25" hidden="false" customHeight="false" outlineLevel="0" collapsed="false">
      <c r="A75" s="0" t="n">
        <v>6</v>
      </c>
      <c r="B75" s="0" t="s">
        <v>14</v>
      </c>
      <c r="C75" s="0" t="n">
        <v>2</v>
      </c>
      <c r="D75" s="11" t="n">
        <v>45349</v>
      </c>
      <c r="E75" s="0" t="n">
        <v>28.4</v>
      </c>
      <c r="F75" s="0" t="n">
        <v>28.6</v>
      </c>
      <c r="G75" s="0" t="n">
        <v>4</v>
      </c>
      <c r="H75" s="0" t="n">
        <f aca="false">AVERAGE(Tabelle2[[#This Row],[Temperature front]:[Temperature back]])</f>
        <v>28.5</v>
      </c>
      <c r="I75" s="0" t="n">
        <f aca="false">COUNTIFS(Tabelle2[Site],A75,Tabelle2[Treatment],B75)</f>
        <v>24</v>
      </c>
      <c r="J75" s="0" t="n">
        <f aca="false">COUNTIFS(Tabelle2[Site],A75,Tabelle2[Treatment],B75,Tabelle2[Date],D75)</f>
        <v>13</v>
      </c>
      <c r="K75" s="0" t="n">
        <f aca="false">J75 / I75</f>
        <v>0.541666666666667</v>
      </c>
    </row>
    <row r="76" customFormat="false" ht="14.25" hidden="false" customHeight="false" outlineLevel="0" collapsed="false">
      <c r="A76" s="0" t="n">
        <v>1</v>
      </c>
      <c r="B76" s="0" t="s">
        <v>14</v>
      </c>
      <c r="C76" s="0" t="n">
        <v>2</v>
      </c>
      <c r="D76" s="11" t="n">
        <v>45349</v>
      </c>
      <c r="E76" s="0" t="n">
        <v>28.4</v>
      </c>
      <c r="F76" s="0" t="n">
        <v>28.6</v>
      </c>
      <c r="G76" s="0" t="n">
        <v>4</v>
      </c>
      <c r="H76" s="0" t="n">
        <f aca="false">AVERAGE(Tabelle2[[#This Row],[Temperature front]:[Temperature back]])</f>
        <v>28.5</v>
      </c>
      <c r="I76" s="0" t="n">
        <f aca="false">COUNTIFS(Tabelle2[Site],A76,Tabelle2[Treatment],B76)</f>
        <v>22</v>
      </c>
      <c r="J76" s="0" t="n">
        <f aca="false">COUNTIFS(Tabelle2[Site],A76,Tabelle2[Treatment],B76,Tabelle2[Date],D76)</f>
        <v>4</v>
      </c>
      <c r="K76" s="0" t="n">
        <f aca="false">J76 / I76</f>
        <v>0.181818181818182</v>
      </c>
    </row>
    <row r="77" customFormat="false" ht="14.25" hidden="false" customHeight="false" outlineLevel="0" collapsed="false">
      <c r="A77" s="0" t="n">
        <v>5</v>
      </c>
      <c r="B77" s="0" t="s">
        <v>14</v>
      </c>
      <c r="C77" s="0" t="n">
        <v>3</v>
      </c>
      <c r="D77" s="11" t="n">
        <v>45349</v>
      </c>
      <c r="E77" s="0" t="n">
        <v>28.4</v>
      </c>
      <c r="F77" s="0" t="n">
        <v>28.6</v>
      </c>
      <c r="G77" s="0" t="n">
        <v>4</v>
      </c>
      <c r="H77" s="0" t="n">
        <f aca="false">AVERAGE(Tabelle2[[#This Row],[Temperature front]:[Temperature back]])</f>
        <v>28.5</v>
      </c>
      <c r="I77" s="0" t="n">
        <f aca="false">COUNTIFS(Tabelle2[Site],A77,Tabelle2[Treatment],B77)</f>
        <v>26</v>
      </c>
      <c r="J77" s="0" t="n">
        <f aca="false">COUNTIFS(Tabelle2[Site],A77,Tabelle2[Treatment],B77,Tabelle2[Date],D77)</f>
        <v>7</v>
      </c>
      <c r="K77" s="0" t="n">
        <f aca="false">J77 / I77</f>
        <v>0.269230769230769</v>
      </c>
    </row>
    <row r="78" customFormat="false" ht="14.25" hidden="false" customHeight="false" outlineLevel="0" collapsed="false">
      <c r="A78" s="0" t="n">
        <v>5</v>
      </c>
      <c r="B78" s="0" t="s">
        <v>13</v>
      </c>
      <c r="C78" s="0" t="n">
        <v>3</v>
      </c>
      <c r="D78" s="11" t="n">
        <v>45349</v>
      </c>
      <c r="E78" s="0" t="n">
        <v>28.4</v>
      </c>
      <c r="F78" s="0" t="n">
        <v>28.6</v>
      </c>
      <c r="G78" s="0" t="n">
        <v>4</v>
      </c>
      <c r="H78" s="0" t="n">
        <f aca="false">AVERAGE(Tabelle2[[#This Row],[Temperature front]:[Temperature back]])</f>
        <v>28.5</v>
      </c>
      <c r="I78" s="0" t="n">
        <f aca="false">COUNTIFS(Tabelle2[Site],A78,Tabelle2[Treatment],B78)</f>
        <v>24</v>
      </c>
      <c r="J78" s="0" t="n">
        <f aca="false">COUNTIFS(Tabelle2[Site],A78,Tabelle2[Treatment],B78,Tabelle2[Date],D78)</f>
        <v>7</v>
      </c>
      <c r="K78" s="0" t="n">
        <f aca="false">J78 / I78</f>
        <v>0.291666666666667</v>
      </c>
    </row>
    <row r="79" customFormat="false" ht="14.25" hidden="false" customHeight="false" outlineLevel="0" collapsed="false">
      <c r="A79" s="0" t="n">
        <v>6</v>
      </c>
      <c r="B79" s="0" t="s">
        <v>14</v>
      </c>
      <c r="C79" s="0" t="n">
        <v>4</v>
      </c>
      <c r="D79" s="11" t="n">
        <v>45349</v>
      </c>
      <c r="E79" s="0" t="n">
        <v>28.4</v>
      </c>
      <c r="F79" s="0" t="n">
        <v>28.6</v>
      </c>
      <c r="G79" s="0" t="n">
        <v>4</v>
      </c>
      <c r="H79" s="0" t="n">
        <f aca="false">AVERAGE(Tabelle2[[#This Row],[Temperature front]:[Temperature back]])</f>
        <v>28.5</v>
      </c>
      <c r="I79" s="0" t="n">
        <f aca="false">COUNTIFS(Tabelle2[Site],A79,Tabelle2[Treatment],B79)</f>
        <v>24</v>
      </c>
      <c r="J79" s="0" t="n">
        <f aca="false">COUNTIFS(Tabelle2[Site],A79,Tabelle2[Treatment],B79,Tabelle2[Date],D79)</f>
        <v>13</v>
      </c>
      <c r="K79" s="0" t="n">
        <f aca="false">J79 / I79</f>
        <v>0.541666666666667</v>
      </c>
    </row>
    <row r="80" customFormat="false" ht="14.25" hidden="false" customHeight="false" outlineLevel="0" collapsed="false">
      <c r="A80" s="0" t="n">
        <v>6</v>
      </c>
      <c r="B80" s="0" t="s">
        <v>13</v>
      </c>
      <c r="C80" s="0" t="n">
        <v>4</v>
      </c>
      <c r="D80" s="11" t="n">
        <v>45349</v>
      </c>
      <c r="E80" s="0" t="n">
        <v>28.4</v>
      </c>
      <c r="F80" s="0" t="n">
        <v>28.7</v>
      </c>
      <c r="G80" s="0" t="n">
        <v>3</v>
      </c>
      <c r="H80" s="0" t="n">
        <f aca="false">AVERAGE(Tabelle2[[#This Row],[Temperature front]:[Temperature back]])</f>
        <v>28.55</v>
      </c>
      <c r="I80" s="0" t="n">
        <f aca="false">COUNTIFS(Tabelle2[Site],A80,Tabelle2[Treatment],B80)</f>
        <v>25</v>
      </c>
      <c r="J80" s="0" t="n">
        <f aca="false">COUNTIFS(Tabelle2[Site],A80,Tabelle2[Treatment],B80,Tabelle2[Date],D80)</f>
        <v>10</v>
      </c>
      <c r="K80" s="0" t="n">
        <f aca="false">J80 / I80</f>
        <v>0.4</v>
      </c>
    </row>
    <row r="81" customFormat="false" ht="14.25" hidden="false" customHeight="false" outlineLevel="0" collapsed="false">
      <c r="A81" s="0" t="n">
        <v>5</v>
      </c>
      <c r="B81" s="0" t="s">
        <v>13</v>
      </c>
      <c r="C81" s="0" t="n">
        <v>4</v>
      </c>
      <c r="D81" s="11" t="n">
        <v>45349</v>
      </c>
      <c r="E81" s="0" t="n">
        <v>28.2</v>
      </c>
      <c r="F81" s="0" t="n">
        <v>28.6</v>
      </c>
      <c r="G81" s="0" t="n">
        <v>2</v>
      </c>
      <c r="H81" s="0" t="n">
        <f aca="false">AVERAGE(Tabelle2[[#This Row],[Temperature front]:[Temperature back]])</f>
        <v>28.4</v>
      </c>
      <c r="I81" s="0" t="n">
        <f aca="false">COUNTIFS(Tabelle2[Site],A81,Tabelle2[Treatment],B81)</f>
        <v>24</v>
      </c>
      <c r="J81" s="0" t="n">
        <f aca="false">COUNTIFS(Tabelle2[Site],A81,Tabelle2[Treatment],B81,Tabelle2[Date],D81)</f>
        <v>7</v>
      </c>
      <c r="K81" s="0" t="n">
        <f aca="false">J81 / I81</f>
        <v>0.291666666666667</v>
      </c>
    </row>
    <row r="82" customFormat="false" ht="14.25" hidden="false" customHeight="false" outlineLevel="0" collapsed="false">
      <c r="A82" s="0" t="n">
        <v>6</v>
      </c>
      <c r="B82" s="0" t="s">
        <v>13</v>
      </c>
      <c r="C82" s="0" t="n">
        <v>5</v>
      </c>
      <c r="D82" s="11" t="n">
        <v>45349</v>
      </c>
      <c r="E82" s="0" t="n">
        <v>28.4</v>
      </c>
      <c r="F82" s="0" t="n">
        <v>28.6</v>
      </c>
      <c r="G82" s="0" t="n">
        <v>4</v>
      </c>
      <c r="H82" s="0" t="n">
        <f aca="false">AVERAGE(Tabelle2[[#This Row],[Temperature front]:[Temperature back]])</f>
        <v>28.5</v>
      </c>
      <c r="I82" s="0" t="n">
        <f aca="false">COUNTIFS(Tabelle2[Site],A82,Tabelle2[Treatment],B82)</f>
        <v>25</v>
      </c>
      <c r="J82" s="0" t="n">
        <f aca="false">COUNTIFS(Tabelle2[Site],A82,Tabelle2[Treatment],B82,Tabelle2[Date],D82)</f>
        <v>10</v>
      </c>
      <c r="K82" s="0" t="n">
        <f aca="false">J82 / I82</f>
        <v>0.4</v>
      </c>
    </row>
    <row r="83" customFormat="false" ht="14.25" hidden="false" customHeight="false" outlineLevel="0" collapsed="false">
      <c r="A83" s="0" t="n">
        <v>5</v>
      </c>
      <c r="B83" s="0" t="s">
        <v>13</v>
      </c>
      <c r="C83" s="0" t="n">
        <v>6</v>
      </c>
      <c r="D83" s="11" t="n">
        <v>45349</v>
      </c>
      <c r="E83" s="0" t="n">
        <v>27</v>
      </c>
      <c r="F83" s="0" t="n">
        <v>27.8</v>
      </c>
      <c r="G83" s="0" t="n">
        <v>1</v>
      </c>
      <c r="H83" s="0" t="n">
        <f aca="false">AVERAGE(Tabelle2[[#This Row],[Temperature front]:[Temperature back]])</f>
        <v>27.4</v>
      </c>
      <c r="I83" s="0" t="n">
        <f aca="false">COUNTIFS(Tabelle2[Site],A83,Tabelle2[Treatment],B83)</f>
        <v>24</v>
      </c>
      <c r="J83" s="0" t="n">
        <f aca="false">COUNTIFS(Tabelle2[Site],A83,Tabelle2[Treatment],B83,Tabelle2[Date],D83)</f>
        <v>7</v>
      </c>
      <c r="K83" s="0" t="n">
        <f aca="false">J83 / I83</f>
        <v>0.291666666666667</v>
      </c>
    </row>
    <row r="84" customFormat="false" ht="14.25" hidden="false" customHeight="false" outlineLevel="0" collapsed="false">
      <c r="A84" s="0" t="n">
        <v>6</v>
      </c>
      <c r="B84" s="0" t="s">
        <v>13</v>
      </c>
      <c r="C84" s="0" t="n">
        <v>6</v>
      </c>
      <c r="D84" s="11" t="n">
        <v>45349</v>
      </c>
      <c r="E84" s="0" t="n">
        <v>28.4</v>
      </c>
      <c r="F84" s="0" t="n">
        <v>28.7</v>
      </c>
      <c r="G84" s="0" t="n">
        <v>3</v>
      </c>
      <c r="H84" s="0" t="n">
        <f aca="false">AVERAGE(Tabelle2[[#This Row],[Temperature front]:[Temperature back]])</f>
        <v>28.55</v>
      </c>
      <c r="I84" s="0" t="n">
        <f aca="false">COUNTIFS(Tabelle2[Site],A84,Tabelle2[Treatment],B84)</f>
        <v>25</v>
      </c>
      <c r="J84" s="0" t="n">
        <f aca="false">COUNTIFS(Tabelle2[Site],A84,Tabelle2[Treatment],B84,Tabelle2[Date],D84)</f>
        <v>10</v>
      </c>
      <c r="K84" s="0" t="n">
        <f aca="false">J84 / I84</f>
        <v>0.4</v>
      </c>
    </row>
    <row r="85" customFormat="false" ht="14.25" hidden="false" customHeight="false" outlineLevel="0" collapsed="false">
      <c r="A85" s="0" t="n">
        <v>6</v>
      </c>
      <c r="B85" s="0" t="s">
        <v>13</v>
      </c>
      <c r="C85" s="0" t="n">
        <v>7</v>
      </c>
      <c r="D85" s="11" t="n">
        <v>45349</v>
      </c>
      <c r="E85" s="0" t="n">
        <v>27</v>
      </c>
      <c r="F85" s="0" t="n">
        <v>27.8</v>
      </c>
      <c r="G85" s="0" t="n">
        <v>1</v>
      </c>
      <c r="H85" s="0" t="n">
        <f aca="false">AVERAGE(Tabelle2[[#This Row],[Temperature front]:[Temperature back]])</f>
        <v>27.4</v>
      </c>
      <c r="I85" s="0" t="n">
        <f aca="false">COUNTIFS(Tabelle2[Site],A85,Tabelle2[Treatment],B85)</f>
        <v>25</v>
      </c>
      <c r="J85" s="0" t="n">
        <f aca="false">COUNTIFS(Tabelle2[Site],A85,Tabelle2[Treatment],B85,Tabelle2[Date],D85)</f>
        <v>10</v>
      </c>
      <c r="K85" s="0" t="n">
        <f aca="false">J85 / I85</f>
        <v>0.4</v>
      </c>
    </row>
    <row r="86" customFormat="false" ht="14.25" hidden="false" customHeight="false" outlineLevel="0" collapsed="false">
      <c r="A86" s="0" t="n">
        <v>6</v>
      </c>
      <c r="B86" s="0" t="s">
        <v>14</v>
      </c>
      <c r="C86" s="0" t="n">
        <v>7</v>
      </c>
      <c r="D86" s="11" t="n">
        <v>45349</v>
      </c>
      <c r="E86" s="0" t="n">
        <v>27</v>
      </c>
      <c r="F86" s="0" t="n">
        <v>27.8</v>
      </c>
      <c r="G86" s="0" t="n">
        <v>1</v>
      </c>
      <c r="H86" s="0" t="n">
        <f aca="false">AVERAGE(Tabelle2[[#This Row],[Temperature front]:[Temperature back]])</f>
        <v>27.4</v>
      </c>
      <c r="I86" s="0" t="n">
        <f aca="false">COUNTIFS(Tabelle2[Site],A86,Tabelle2[Treatment],B86)</f>
        <v>24</v>
      </c>
      <c r="J86" s="0" t="n">
        <f aca="false">COUNTIFS(Tabelle2[Site],A86,Tabelle2[Treatment],B86,Tabelle2[Date],D86)</f>
        <v>13</v>
      </c>
      <c r="K86" s="0" t="n">
        <f aca="false">J86 / I86</f>
        <v>0.541666666666667</v>
      </c>
    </row>
    <row r="87" customFormat="false" ht="14.25" hidden="false" customHeight="false" outlineLevel="0" collapsed="false">
      <c r="A87" s="0" t="n">
        <v>6</v>
      </c>
      <c r="B87" s="0" t="s">
        <v>14</v>
      </c>
      <c r="C87" s="0" t="n">
        <v>8</v>
      </c>
      <c r="D87" s="11" t="n">
        <v>45349</v>
      </c>
      <c r="E87" s="0" t="n">
        <v>28.4</v>
      </c>
      <c r="F87" s="0" t="n">
        <v>28.7</v>
      </c>
      <c r="G87" s="0" t="n">
        <v>3</v>
      </c>
      <c r="H87" s="0" t="n">
        <f aca="false">AVERAGE(Tabelle2[[#This Row],[Temperature front]:[Temperature back]])</f>
        <v>28.55</v>
      </c>
      <c r="I87" s="0" t="n">
        <f aca="false">COUNTIFS(Tabelle2[Site],A87,Tabelle2[Treatment],B87)</f>
        <v>24</v>
      </c>
      <c r="J87" s="0" t="n">
        <f aca="false">COUNTIFS(Tabelle2[Site],A87,Tabelle2[Treatment],B87,Tabelle2[Date],D87)</f>
        <v>13</v>
      </c>
      <c r="K87" s="0" t="n">
        <f aca="false">J87 / I87</f>
        <v>0.541666666666667</v>
      </c>
    </row>
    <row r="88" customFormat="false" ht="14.25" hidden="false" customHeight="false" outlineLevel="0" collapsed="false">
      <c r="A88" s="0" t="n">
        <v>5</v>
      </c>
      <c r="B88" s="0" t="s">
        <v>14</v>
      </c>
      <c r="C88" s="0" t="n">
        <v>9</v>
      </c>
      <c r="D88" s="11" t="n">
        <v>45349</v>
      </c>
      <c r="E88" s="0" t="n">
        <v>28.4</v>
      </c>
      <c r="F88" s="0" t="n">
        <v>28.7</v>
      </c>
      <c r="G88" s="0" t="n">
        <v>3</v>
      </c>
      <c r="H88" s="0" t="n">
        <f aca="false">AVERAGE(Tabelle2[[#This Row],[Temperature front]:[Temperature back]])</f>
        <v>28.55</v>
      </c>
      <c r="I88" s="0" t="n">
        <f aca="false">COUNTIFS(Tabelle2[Site],A88,Tabelle2[Treatment],B88)</f>
        <v>26</v>
      </c>
      <c r="J88" s="0" t="n">
        <f aca="false">COUNTIFS(Tabelle2[Site],A88,Tabelle2[Treatment],B88,Tabelle2[Date],D88)</f>
        <v>7</v>
      </c>
      <c r="K88" s="0" t="n">
        <f aca="false">J88 / I88</f>
        <v>0.269230769230769</v>
      </c>
    </row>
    <row r="89" customFormat="false" ht="14.25" hidden="false" customHeight="false" outlineLevel="0" collapsed="false">
      <c r="A89" s="0" t="n">
        <v>5</v>
      </c>
      <c r="B89" s="0" t="s">
        <v>13</v>
      </c>
      <c r="C89" s="0" t="n">
        <v>10</v>
      </c>
      <c r="D89" s="11" t="n">
        <v>45349</v>
      </c>
      <c r="E89" s="0" t="n">
        <v>28.2</v>
      </c>
      <c r="F89" s="0" t="n">
        <v>28.6</v>
      </c>
      <c r="G89" s="0" t="n">
        <v>2</v>
      </c>
      <c r="H89" s="0" t="n">
        <f aca="false">AVERAGE(Tabelle2[[#This Row],[Temperature front]:[Temperature back]])</f>
        <v>28.4</v>
      </c>
      <c r="I89" s="0" t="n">
        <f aca="false">COUNTIFS(Tabelle2[Site],A89,Tabelle2[Treatment],B89)</f>
        <v>24</v>
      </c>
      <c r="J89" s="0" t="n">
        <f aca="false">COUNTIFS(Tabelle2[Site],A89,Tabelle2[Treatment],B89,Tabelle2[Date],D89)</f>
        <v>7</v>
      </c>
      <c r="K89" s="0" t="n">
        <f aca="false">J89 / I89</f>
        <v>0.291666666666667</v>
      </c>
    </row>
    <row r="90" customFormat="false" ht="14.25" hidden="false" customHeight="false" outlineLevel="0" collapsed="false">
      <c r="A90" s="0" t="n">
        <v>6</v>
      </c>
      <c r="B90" s="0" t="s">
        <v>13</v>
      </c>
      <c r="C90" s="0" t="n">
        <v>10</v>
      </c>
      <c r="D90" s="11" t="n">
        <v>45349</v>
      </c>
      <c r="E90" s="0" t="n">
        <v>27</v>
      </c>
      <c r="F90" s="0" t="n">
        <v>27.8</v>
      </c>
      <c r="G90" s="0" t="n">
        <v>1</v>
      </c>
      <c r="H90" s="0" t="n">
        <f aca="false">AVERAGE(Tabelle2[[#This Row],[Temperature front]:[Temperature back]])</f>
        <v>27.4</v>
      </c>
      <c r="I90" s="0" t="n">
        <f aca="false">COUNTIFS(Tabelle2[Site],A90,Tabelle2[Treatment],B90)</f>
        <v>25</v>
      </c>
      <c r="J90" s="0" t="n">
        <f aca="false">COUNTIFS(Tabelle2[Site],A90,Tabelle2[Treatment],B90,Tabelle2[Date],D90)</f>
        <v>10</v>
      </c>
      <c r="K90" s="0" t="n">
        <f aca="false">J90 / I90</f>
        <v>0.4</v>
      </c>
    </row>
    <row r="91" customFormat="false" ht="14.25" hidden="false" customHeight="false" outlineLevel="0" collapsed="false">
      <c r="A91" s="0" t="n">
        <v>2</v>
      </c>
      <c r="B91" s="0" t="s">
        <v>14</v>
      </c>
      <c r="C91" s="0" t="n">
        <v>10</v>
      </c>
      <c r="D91" s="11" t="n">
        <v>45349</v>
      </c>
      <c r="E91" s="0" t="n">
        <v>28.4</v>
      </c>
      <c r="F91" s="0" t="n">
        <v>28.7</v>
      </c>
      <c r="G91" s="0" t="n">
        <v>3</v>
      </c>
      <c r="H91" s="0" t="n">
        <f aca="false">AVERAGE(Tabelle2[[#This Row],[Temperature front]:[Temperature back]])</f>
        <v>28.55</v>
      </c>
      <c r="I91" s="0" t="n">
        <f aca="false">COUNTIFS(Tabelle2[Site],A91,Tabelle2[Treatment],B91)</f>
        <v>23</v>
      </c>
      <c r="J91" s="0" t="n">
        <f aca="false">COUNTIFS(Tabelle2[Site],A91,Tabelle2[Treatment],B91,Tabelle2[Date],D91)</f>
        <v>4</v>
      </c>
      <c r="K91" s="0" t="n">
        <f aca="false">J91 / I91</f>
        <v>0.173913043478261</v>
      </c>
    </row>
    <row r="92" customFormat="false" ht="14.25" hidden="false" customHeight="false" outlineLevel="0" collapsed="false">
      <c r="A92" s="0" t="n">
        <v>6</v>
      </c>
      <c r="B92" s="0" t="s">
        <v>14</v>
      </c>
      <c r="C92" s="0" t="n">
        <v>10</v>
      </c>
      <c r="D92" s="11" t="n">
        <v>45349</v>
      </c>
      <c r="E92" s="0" t="n">
        <v>28.4</v>
      </c>
      <c r="F92" s="0" t="n">
        <v>28.7</v>
      </c>
      <c r="G92" s="0" t="n">
        <v>3</v>
      </c>
      <c r="H92" s="0" t="n">
        <f aca="false">AVERAGE(Tabelle2[[#This Row],[Temperature front]:[Temperature back]])</f>
        <v>28.55</v>
      </c>
      <c r="I92" s="0" t="n">
        <f aca="false">COUNTIFS(Tabelle2[Site],A92,Tabelle2[Treatment],B92)</f>
        <v>24</v>
      </c>
      <c r="J92" s="0" t="n">
        <f aca="false">COUNTIFS(Tabelle2[Site],A92,Tabelle2[Treatment],B92,Tabelle2[Date],D92)</f>
        <v>13</v>
      </c>
      <c r="K92" s="0" t="n">
        <f aca="false">J92 / I92</f>
        <v>0.541666666666667</v>
      </c>
    </row>
    <row r="93" customFormat="false" ht="14.25" hidden="false" customHeight="false" outlineLevel="0" collapsed="false">
      <c r="A93" s="0" t="n">
        <v>2</v>
      </c>
      <c r="B93" s="0" t="s">
        <v>13</v>
      </c>
      <c r="C93" s="0" t="n">
        <v>10</v>
      </c>
      <c r="D93" s="11" t="n">
        <v>45349</v>
      </c>
      <c r="E93" s="0" t="n">
        <v>28.4</v>
      </c>
      <c r="F93" s="0" t="n">
        <v>28.7</v>
      </c>
      <c r="G93" s="0" t="n">
        <v>3</v>
      </c>
      <c r="H93" s="0" t="n">
        <f aca="false">AVERAGE(Tabelle2[[#This Row],[Temperature front]:[Temperature back]])</f>
        <v>28.55</v>
      </c>
      <c r="I93" s="0" t="n">
        <f aca="false">COUNTIFS(Tabelle2[Site],A93,Tabelle2[Treatment],B93)</f>
        <v>22</v>
      </c>
      <c r="J93" s="0" t="n">
        <f aca="false">COUNTIFS(Tabelle2[Site],A93,Tabelle2[Treatment],B93,Tabelle2[Date],D93)</f>
        <v>5</v>
      </c>
      <c r="K93" s="0" t="n">
        <f aca="false">J93 / I93</f>
        <v>0.227272727272727</v>
      </c>
    </row>
    <row r="94" customFormat="false" ht="14.25" hidden="false" customHeight="false" outlineLevel="0" collapsed="false">
      <c r="A94" s="0" t="n">
        <v>6</v>
      </c>
      <c r="B94" s="0" t="s">
        <v>14</v>
      </c>
      <c r="C94" s="0" t="n">
        <v>11</v>
      </c>
      <c r="D94" s="11" t="n">
        <v>45349</v>
      </c>
      <c r="E94" s="0" t="n">
        <v>28.2</v>
      </c>
      <c r="F94" s="0" t="n">
        <v>28.6</v>
      </c>
      <c r="G94" s="0" t="n">
        <v>2</v>
      </c>
      <c r="H94" s="0" t="n">
        <f aca="false">AVERAGE(Tabelle2[[#This Row],[Temperature front]:[Temperature back]])</f>
        <v>28.4</v>
      </c>
      <c r="I94" s="0" t="n">
        <f aca="false">COUNTIFS(Tabelle2[Site],A94,Tabelle2[Treatment],B94)</f>
        <v>24</v>
      </c>
      <c r="J94" s="0" t="n">
        <f aca="false">COUNTIFS(Tabelle2[Site],A94,Tabelle2[Treatment],B94,Tabelle2[Date],D94)</f>
        <v>13</v>
      </c>
      <c r="K94" s="0" t="n">
        <f aca="false">J94 / I94</f>
        <v>0.541666666666667</v>
      </c>
    </row>
    <row r="95" customFormat="false" ht="14.25" hidden="false" customHeight="false" outlineLevel="0" collapsed="false">
      <c r="A95" s="0" t="n">
        <v>1</v>
      </c>
      <c r="B95" s="0" t="s">
        <v>14</v>
      </c>
      <c r="C95" s="0" t="n">
        <v>11</v>
      </c>
      <c r="D95" s="11" t="n">
        <v>45349</v>
      </c>
      <c r="E95" s="0" t="n">
        <v>28.2</v>
      </c>
      <c r="F95" s="0" t="n">
        <v>28.6</v>
      </c>
      <c r="G95" s="0" t="n">
        <v>2</v>
      </c>
      <c r="H95" s="0" t="n">
        <f aca="false">AVERAGE(Tabelle2[[#This Row],[Temperature front]:[Temperature back]])</f>
        <v>28.4</v>
      </c>
      <c r="I95" s="0" t="n">
        <f aca="false">COUNTIFS(Tabelle2[Site],A95,Tabelle2[Treatment],B95)</f>
        <v>22</v>
      </c>
      <c r="J95" s="0" t="n">
        <f aca="false">COUNTIFS(Tabelle2[Site],A95,Tabelle2[Treatment],B95,Tabelle2[Date],D95)</f>
        <v>4</v>
      </c>
      <c r="K95" s="0" t="n">
        <f aca="false">J95 / I95</f>
        <v>0.181818181818182</v>
      </c>
    </row>
    <row r="96" customFormat="false" ht="14.25" hidden="false" customHeight="false" outlineLevel="0" collapsed="false">
      <c r="A96" s="0" t="n">
        <v>6</v>
      </c>
      <c r="B96" s="0" t="s">
        <v>13</v>
      </c>
      <c r="C96" s="0" t="n">
        <v>11</v>
      </c>
      <c r="D96" s="11" t="n">
        <v>45349</v>
      </c>
      <c r="E96" s="0" t="n">
        <v>28.4</v>
      </c>
      <c r="F96" s="0" t="n">
        <v>28.7</v>
      </c>
      <c r="G96" s="0" t="n">
        <v>3</v>
      </c>
      <c r="H96" s="0" t="n">
        <f aca="false">AVERAGE(Tabelle2[[#This Row],[Temperature front]:[Temperature back]])</f>
        <v>28.55</v>
      </c>
      <c r="I96" s="0" t="n">
        <f aca="false">COUNTIFS(Tabelle2[Site],A96,Tabelle2[Treatment],B96)</f>
        <v>25</v>
      </c>
      <c r="J96" s="0" t="n">
        <f aca="false">COUNTIFS(Tabelle2[Site],A96,Tabelle2[Treatment],B96,Tabelle2[Date],D96)</f>
        <v>10</v>
      </c>
      <c r="K96" s="0" t="n">
        <f aca="false">J96 / I96</f>
        <v>0.4</v>
      </c>
    </row>
    <row r="97" customFormat="false" ht="14.25" hidden="false" customHeight="false" outlineLevel="0" collapsed="false">
      <c r="A97" s="0" t="n">
        <v>2</v>
      </c>
      <c r="B97" s="0" t="s">
        <v>13</v>
      </c>
      <c r="C97" s="0" t="n">
        <v>11</v>
      </c>
      <c r="D97" s="11" t="n">
        <v>45349</v>
      </c>
      <c r="E97" s="0" t="n">
        <v>28.4</v>
      </c>
      <c r="F97" s="0" t="n">
        <v>28.6</v>
      </c>
      <c r="G97" s="0" t="n">
        <v>4</v>
      </c>
      <c r="H97" s="0" t="n">
        <f aca="false">AVERAGE(Tabelle2[[#This Row],[Temperature front]:[Temperature back]])</f>
        <v>28.5</v>
      </c>
      <c r="I97" s="0" t="n">
        <f aca="false">COUNTIFS(Tabelle2[Site],A97,Tabelle2[Treatment],B97)</f>
        <v>22</v>
      </c>
      <c r="J97" s="0" t="n">
        <f aca="false">COUNTIFS(Tabelle2[Site],A97,Tabelle2[Treatment],B97,Tabelle2[Date],D97)</f>
        <v>5</v>
      </c>
      <c r="K97" s="0" t="n">
        <f aca="false">J97 / I97</f>
        <v>0.227272727272727</v>
      </c>
    </row>
    <row r="98" customFormat="false" ht="14.25" hidden="false" customHeight="false" outlineLevel="0" collapsed="false">
      <c r="A98" s="0" t="n">
        <v>6</v>
      </c>
      <c r="B98" s="0" t="s">
        <v>13</v>
      </c>
      <c r="C98" s="0" t="n">
        <v>12</v>
      </c>
      <c r="D98" s="11" t="n">
        <v>45349</v>
      </c>
      <c r="E98" s="0" t="n">
        <v>28.4</v>
      </c>
      <c r="F98" s="0" t="n">
        <v>28.6</v>
      </c>
      <c r="G98" s="0" t="n">
        <v>4</v>
      </c>
      <c r="H98" s="0" t="n">
        <f aca="false">AVERAGE(Tabelle2[[#This Row],[Temperature front]:[Temperature back]])</f>
        <v>28.5</v>
      </c>
      <c r="I98" s="0" t="n">
        <f aca="false">COUNTIFS(Tabelle2[Site],A98,Tabelle2[Treatment],B98)</f>
        <v>25</v>
      </c>
      <c r="J98" s="0" t="n">
        <f aca="false">COUNTIFS(Tabelle2[Site],A98,Tabelle2[Treatment],B98,Tabelle2[Date],D98)</f>
        <v>10</v>
      </c>
      <c r="K98" s="0" t="n">
        <f aca="false">J98 / I98</f>
        <v>0.4</v>
      </c>
    </row>
    <row r="99" customFormat="false" ht="14.25" hidden="false" customHeight="false" outlineLevel="0" collapsed="false">
      <c r="A99" s="0" t="n">
        <v>2</v>
      </c>
      <c r="B99" s="0" t="s">
        <v>13</v>
      </c>
      <c r="C99" s="0" t="n">
        <v>12</v>
      </c>
      <c r="D99" s="11" t="n">
        <v>45349</v>
      </c>
      <c r="E99" s="0" t="n">
        <v>28.4</v>
      </c>
      <c r="F99" s="0" t="n">
        <v>28.6</v>
      </c>
      <c r="G99" s="0" t="n">
        <v>4</v>
      </c>
      <c r="H99" s="0" t="n">
        <f aca="false">AVERAGE(Tabelle2[[#This Row],[Temperature front]:[Temperature back]])</f>
        <v>28.5</v>
      </c>
      <c r="I99" s="0" t="n">
        <f aca="false">COUNTIFS(Tabelle2[Site],A99,Tabelle2[Treatment],B99)</f>
        <v>22</v>
      </c>
      <c r="J99" s="0" t="n">
        <f aca="false">COUNTIFS(Tabelle2[Site],A99,Tabelle2[Treatment],B99,Tabelle2[Date],D99)</f>
        <v>5</v>
      </c>
      <c r="K99" s="0" t="n">
        <f aca="false">J99 / I99</f>
        <v>0.227272727272727</v>
      </c>
    </row>
    <row r="100" customFormat="false" ht="14.25" hidden="false" customHeight="false" outlineLevel="0" collapsed="false">
      <c r="A100" s="0" t="n">
        <v>6</v>
      </c>
      <c r="B100" s="0" t="s">
        <v>14</v>
      </c>
      <c r="C100" s="0" t="n">
        <v>13</v>
      </c>
      <c r="D100" s="11" t="n">
        <v>45349</v>
      </c>
      <c r="E100" s="0" t="n">
        <v>28.4</v>
      </c>
      <c r="F100" s="0" t="n">
        <v>28.6</v>
      </c>
      <c r="G100" s="0" t="n">
        <v>4</v>
      </c>
      <c r="H100" s="0" t="n">
        <f aca="false">AVERAGE(Tabelle2[[#This Row],[Temperature front]:[Temperature back]])</f>
        <v>28.5</v>
      </c>
      <c r="I100" s="0" t="n">
        <f aca="false">COUNTIFS(Tabelle2[Site],A100,Tabelle2[Treatment],B100)</f>
        <v>24</v>
      </c>
      <c r="J100" s="0" t="n">
        <f aca="false">COUNTIFS(Tabelle2[Site],A100,Tabelle2[Treatment],B100,Tabelle2[Date],D100)</f>
        <v>13</v>
      </c>
      <c r="K100" s="0" t="n">
        <f aca="false">J100 / I100</f>
        <v>0.541666666666667</v>
      </c>
    </row>
    <row r="101" customFormat="false" ht="14.25" hidden="false" customHeight="false" outlineLevel="0" collapsed="false">
      <c r="A101" s="0" t="n">
        <v>2</v>
      </c>
      <c r="B101" s="0" t="s">
        <v>14</v>
      </c>
      <c r="C101" s="0" t="n">
        <v>14</v>
      </c>
      <c r="D101" s="11" t="n">
        <v>45349</v>
      </c>
      <c r="E101" s="0" t="n">
        <v>27</v>
      </c>
      <c r="F101" s="0" t="n">
        <v>27.8</v>
      </c>
      <c r="G101" s="0" t="n">
        <v>1</v>
      </c>
      <c r="H101" s="0" t="n">
        <f aca="false">AVERAGE(Tabelle2[[#This Row],[Temperature front]:[Temperature back]])</f>
        <v>27.4</v>
      </c>
      <c r="I101" s="0" t="n">
        <f aca="false">COUNTIFS(Tabelle2[Site],A101,Tabelle2[Treatment],B101)</f>
        <v>23</v>
      </c>
      <c r="J101" s="0" t="n">
        <f aca="false">COUNTIFS(Tabelle2[Site],A101,Tabelle2[Treatment],B101,Tabelle2[Date],D101)</f>
        <v>4</v>
      </c>
      <c r="K101" s="0" t="n">
        <f aca="false">J101 / I101</f>
        <v>0.173913043478261</v>
      </c>
    </row>
    <row r="102" customFormat="false" ht="14.25" hidden="false" customHeight="false" outlineLevel="0" collapsed="false">
      <c r="A102" s="0" t="n">
        <v>6</v>
      </c>
      <c r="B102" s="0" t="s">
        <v>14</v>
      </c>
      <c r="C102" s="0" t="n">
        <v>14</v>
      </c>
      <c r="D102" s="11" t="n">
        <v>45349</v>
      </c>
      <c r="E102" s="0" t="n">
        <v>28.2</v>
      </c>
      <c r="F102" s="0" t="n">
        <v>28.6</v>
      </c>
      <c r="G102" s="0" t="n">
        <v>2</v>
      </c>
      <c r="H102" s="0" t="n">
        <f aca="false">AVERAGE(Tabelle2[[#This Row],[Temperature front]:[Temperature back]])</f>
        <v>28.4</v>
      </c>
      <c r="I102" s="0" t="n">
        <f aca="false">COUNTIFS(Tabelle2[Site],A102,Tabelle2[Treatment],B102)</f>
        <v>24</v>
      </c>
      <c r="J102" s="0" t="n">
        <f aca="false">COUNTIFS(Tabelle2[Site],A102,Tabelle2[Treatment],B102,Tabelle2[Date],D102)</f>
        <v>13</v>
      </c>
      <c r="K102" s="0" t="n">
        <f aca="false">J102 / I102</f>
        <v>0.541666666666667</v>
      </c>
    </row>
    <row r="103" customFormat="false" ht="14.25" hidden="false" customHeight="false" outlineLevel="0" collapsed="false">
      <c r="A103" s="0" t="n">
        <v>5</v>
      </c>
      <c r="B103" s="0" t="s">
        <v>13</v>
      </c>
      <c r="C103" s="0" t="n">
        <v>14</v>
      </c>
      <c r="D103" s="11" t="n">
        <v>45349</v>
      </c>
      <c r="E103" s="0" t="n">
        <v>28.2</v>
      </c>
      <c r="F103" s="0" t="n">
        <v>28.6</v>
      </c>
      <c r="G103" s="0" t="n">
        <v>2</v>
      </c>
      <c r="H103" s="0" t="n">
        <f aca="false">AVERAGE(Tabelle2[[#This Row],[Temperature front]:[Temperature back]])</f>
        <v>28.4</v>
      </c>
      <c r="I103" s="0" t="n">
        <f aca="false">COUNTIFS(Tabelle2[Site],A103,Tabelle2[Treatment],B103)</f>
        <v>24</v>
      </c>
      <c r="J103" s="0" t="n">
        <f aca="false">COUNTIFS(Tabelle2[Site],A103,Tabelle2[Treatment],B103,Tabelle2[Date],D103)</f>
        <v>7</v>
      </c>
      <c r="K103" s="0" t="n">
        <f aca="false">J103 / I103</f>
        <v>0.291666666666667</v>
      </c>
    </row>
    <row r="104" customFormat="false" ht="14.25" hidden="false" customHeight="false" outlineLevel="0" collapsed="false">
      <c r="A104" s="0" t="n">
        <v>5</v>
      </c>
      <c r="B104" s="0" t="s">
        <v>14</v>
      </c>
      <c r="C104" s="0" t="n">
        <v>14</v>
      </c>
      <c r="D104" s="11" t="n">
        <v>45349</v>
      </c>
      <c r="E104" s="0" t="n">
        <v>28.2</v>
      </c>
      <c r="F104" s="0" t="n">
        <v>28.6</v>
      </c>
      <c r="G104" s="0" t="n">
        <v>2</v>
      </c>
      <c r="H104" s="0" t="n">
        <f aca="false">AVERAGE(Tabelle2[[#This Row],[Temperature front]:[Temperature back]])</f>
        <v>28.4</v>
      </c>
      <c r="I104" s="0" t="n">
        <f aca="false">COUNTIFS(Tabelle2[Site],A104,Tabelle2[Treatment],B104)</f>
        <v>26</v>
      </c>
      <c r="J104" s="0" t="n">
        <f aca="false">COUNTIFS(Tabelle2[Site],A104,Tabelle2[Treatment],B104,Tabelle2[Date],D104)</f>
        <v>7</v>
      </c>
      <c r="K104" s="0" t="n">
        <f aca="false">J104 / I104</f>
        <v>0.269230769230769</v>
      </c>
    </row>
    <row r="105" customFormat="false" ht="14.25" hidden="false" customHeight="false" outlineLevel="0" collapsed="false">
      <c r="A105" s="0" t="n">
        <v>6</v>
      </c>
      <c r="B105" s="0" t="s">
        <v>13</v>
      </c>
      <c r="C105" s="0" t="n">
        <v>15</v>
      </c>
      <c r="D105" s="11" t="n">
        <v>45349</v>
      </c>
      <c r="E105" s="0" t="n">
        <v>28.4</v>
      </c>
      <c r="F105" s="0" t="n">
        <v>28.7</v>
      </c>
      <c r="G105" s="0" t="n">
        <v>3</v>
      </c>
      <c r="H105" s="0" t="n">
        <f aca="false">AVERAGE(Tabelle2[[#This Row],[Temperature front]:[Temperature back]])</f>
        <v>28.55</v>
      </c>
      <c r="I105" s="0" t="n">
        <f aca="false">COUNTIFS(Tabelle2[Site],A105,Tabelle2[Treatment],B105)</f>
        <v>25</v>
      </c>
      <c r="J105" s="0" t="n">
        <f aca="false">COUNTIFS(Tabelle2[Site],A105,Tabelle2[Treatment],B105,Tabelle2[Date],D105)</f>
        <v>10</v>
      </c>
      <c r="K105" s="0" t="n">
        <f aca="false">J105 / I105</f>
        <v>0.4</v>
      </c>
    </row>
    <row r="106" customFormat="false" ht="14.25" hidden="false" customHeight="false" outlineLevel="0" collapsed="false">
      <c r="A106" s="0" t="n">
        <v>6</v>
      </c>
      <c r="B106" s="0" t="s">
        <v>14</v>
      </c>
      <c r="C106" s="0" t="n">
        <v>15</v>
      </c>
      <c r="D106" s="11" t="n">
        <v>45349</v>
      </c>
      <c r="E106" s="0" t="n">
        <v>28.4</v>
      </c>
      <c r="F106" s="0" t="n">
        <v>28.6</v>
      </c>
      <c r="G106" s="0" t="n">
        <v>4</v>
      </c>
      <c r="H106" s="0" t="n">
        <f aca="false">AVERAGE(Tabelle2[[#This Row],[Temperature front]:[Temperature back]])</f>
        <v>28.5</v>
      </c>
      <c r="I106" s="0" t="n">
        <f aca="false">COUNTIFS(Tabelle2[Site],A106,Tabelle2[Treatment],B106)</f>
        <v>24</v>
      </c>
      <c r="J106" s="0" t="n">
        <f aca="false">COUNTIFS(Tabelle2[Site],A106,Tabelle2[Treatment],B106,Tabelle2[Date],D106)</f>
        <v>13</v>
      </c>
      <c r="K106" s="0" t="n">
        <f aca="false">J106 / I106</f>
        <v>0.541666666666667</v>
      </c>
    </row>
    <row r="107" customFormat="false" ht="14.25" hidden="false" customHeight="false" outlineLevel="0" collapsed="false">
      <c r="A107" s="0" t="n">
        <v>5</v>
      </c>
      <c r="B107" s="0" t="s">
        <v>14</v>
      </c>
      <c r="C107" s="0" t="n">
        <v>15</v>
      </c>
      <c r="D107" s="11" t="n">
        <v>45349</v>
      </c>
      <c r="E107" s="0" t="n">
        <v>28.2</v>
      </c>
      <c r="F107" s="0" t="n">
        <v>28.6</v>
      </c>
      <c r="G107" s="0" t="n">
        <v>2</v>
      </c>
      <c r="H107" s="0" t="n">
        <f aca="false">AVERAGE(Tabelle2[[#This Row],[Temperature front]:[Temperature back]])</f>
        <v>28.4</v>
      </c>
      <c r="I107" s="0" t="n">
        <f aca="false">COUNTIFS(Tabelle2[Site],A107,Tabelle2[Treatment],B107)</f>
        <v>26</v>
      </c>
      <c r="J107" s="0" t="n">
        <f aca="false">COUNTIFS(Tabelle2[Site],A107,Tabelle2[Treatment],B107,Tabelle2[Date],D107)</f>
        <v>7</v>
      </c>
      <c r="K107" s="0" t="n">
        <f aca="false">J107 / I107</f>
        <v>0.269230769230769</v>
      </c>
    </row>
    <row r="108" customFormat="false" ht="14.25" hidden="false" customHeight="false" outlineLevel="0" collapsed="false">
      <c r="A108" s="0" t="n">
        <v>6</v>
      </c>
      <c r="B108" s="0" t="s">
        <v>13</v>
      </c>
      <c r="C108" s="0" t="n">
        <v>16</v>
      </c>
      <c r="D108" s="11" t="n">
        <v>45349</v>
      </c>
      <c r="E108" s="0" t="n">
        <v>28.2</v>
      </c>
      <c r="F108" s="0" t="n">
        <v>28.6</v>
      </c>
      <c r="G108" s="0" t="n">
        <v>2</v>
      </c>
      <c r="H108" s="0" t="n">
        <f aca="false">AVERAGE(Tabelle2[[#This Row],[Temperature front]:[Temperature back]])</f>
        <v>28.4</v>
      </c>
      <c r="I108" s="0" t="n">
        <f aca="false">COUNTIFS(Tabelle2[Site],A108,Tabelle2[Treatment],B108)</f>
        <v>25</v>
      </c>
      <c r="J108" s="0" t="n">
        <f aca="false">COUNTIFS(Tabelle2[Site],A108,Tabelle2[Treatment],B108,Tabelle2[Date],D108)</f>
        <v>10</v>
      </c>
      <c r="K108" s="0" t="n">
        <f aca="false">J108 / I108</f>
        <v>0.4</v>
      </c>
    </row>
    <row r="109" customFormat="false" ht="14.25" hidden="false" customHeight="false" outlineLevel="0" collapsed="false">
      <c r="A109" s="0" t="n">
        <v>5</v>
      </c>
      <c r="B109" s="0" t="s">
        <v>13</v>
      </c>
      <c r="C109" s="0" t="n">
        <v>16</v>
      </c>
      <c r="D109" s="11" t="n">
        <v>45349</v>
      </c>
      <c r="E109" s="0" t="n">
        <v>28.2</v>
      </c>
      <c r="F109" s="0" t="n">
        <v>28.6</v>
      </c>
      <c r="G109" s="0" t="n">
        <v>2</v>
      </c>
      <c r="H109" s="0" t="n">
        <f aca="false">AVERAGE(Tabelle2[[#This Row],[Temperature front]:[Temperature back]])</f>
        <v>28.4</v>
      </c>
      <c r="I109" s="0" t="n">
        <f aca="false">COUNTIFS(Tabelle2[Site],A109,Tabelle2[Treatment],B109)</f>
        <v>24</v>
      </c>
      <c r="J109" s="0" t="n">
        <f aca="false">COUNTIFS(Tabelle2[Site],A109,Tabelle2[Treatment],B109,Tabelle2[Date],D109)</f>
        <v>7</v>
      </c>
      <c r="K109" s="0" t="n">
        <f aca="false">J109 / I109</f>
        <v>0.291666666666667</v>
      </c>
    </row>
    <row r="110" customFormat="false" ht="14.25" hidden="false" customHeight="false" outlineLevel="0" collapsed="false">
      <c r="A110" s="0" t="n">
        <v>2</v>
      </c>
      <c r="B110" s="0" t="s">
        <v>13</v>
      </c>
      <c r="C110" s="0" t="n">
        <v>18</v>
      </c>
      <c r="D110" s="11" t="n">
        <v>45349</v>
      </c>
      <c r="E110" s="0" t="n">
        <v>28.4</v>
      </c>
      <c r="F110" s="0" t="n">
        <v>28.6</v>
      </c>
      <c r="G110" s="0" t="n">
        <v>4</v>
      </c>
      <c r="H110" s="0" t="n">
        <f aca="false">AVERAGE(Tabelle2[[#This Row],[Temperature front]:[Temperature back]])</f>
        <v>28.5</v>
      </c>
      <c r="I110" s="0" t="n">
        <f aca="false">COUNTIFS(Tabelle2[Site],A110,Tabelle2[Treatment],B110)</f>
        <v>22</v>
      </c>
      <c r="J110" s="0" t="n">
        <f aca="false">COUNTIFS(Tabelle2[Site],A110,Tabelle2[Treatment],B110,Tabelle2[Date],D110)</f>
        <v>5</v>
      </c>
      <c r="K110" s="0" t="n">
        <f aca="false">J110 / I110</f>
        <v>0.227272727272727</v>
      </c>
    </row>
    <row r="111" customFormat="false" ht="14.25" hidden="false" customHeight="false" outlineLevel="0" collapsed="false">
      <c r="A111" s="0" t="n">
        <v>1</v>
      </c>
      <c r="B111" s="0" t="s">
        <v>13</v>
      </c>
      <c r="C111" s="0" t="n">
        <v>18</v>
      </c>
      <c r="D111" s="11" t="n">
        <v>45349</v>
      </c>
      <c r="E111" s="0" t="n">
        <v>27</v>
      </c>
      <c r="F111" s="0" t="n">
        <v>27.8</v>
      </c>
      <c r="G111" s="0" t="n">
        <v>1</v>
      </c>
      <c r="H111" s="0" t="n">
        <f aca="false">AVERAGE(Tabelle2[[#This Row],[Temperature front]:[Temperature back]])</f>
        <v>27.4</v>
      </c>
      <c r="I111" s="0" t="n">
        <f aca="false">COUNTIFS(Tabelle2[Site],A111,Tabelle2[Treatment],B111)</f>
        <v>22</v>
      </c>
      <c r="J111" s="0" t="n">
        <f aca="false">COUNTIFS(Tabelle2[Site],A111,Tabelle2[Treatment],B111,Tabelle2[Date],D111)</f>
        <v>3</v>
      </c>
      <c r="K111" s="0" t="n">
        <f aca="false">J111 / I111</f>
        <v>0.136363636363636</v>
      </c>
    </row>
    <row r="112" customFormat="false" ht="14.25" hidden="false" customHeight="false" outlineLevel="0" collapsed="false">
      <c r="A112" s="0" t="n">
        <v>2</v>
      </c>
      <c r="B112" s="0" t="s">
        <v>14</v>
      </c>
      <c r="C112" s="0" t="n">
        <v>18</v>
      </c>
      <c r="D112" s="11" t="n">
        <v>45349</v>
      </c>
      <c r="E112" s="0" t="n">
        <v>27</v>
      </c>
      <c r="F112" s="0" t="n">
        <v>27.8</v>
      </c>
      <c r="G112" s="0" t="n">
        <v>1</v>
      </c>
      <c r="H112" s="0" t="n">
        <f aca="false">AVERAGE(Tabelle2[[#This Row],[Temperature front]:[Temperature back]])</f>
        <v>27.4</v>
      </c>
      <c r="I112" s="0" t="n">
        <f aca="false">COUNTIFS(Tabelle2[Site],A112,Tabelle2[Treatment],B112)</f>
        <v>23</v>
      </c>
      <c r="J112" s="0" t="n">
        <f aca="false">COUNTIFS(Tabelle2[Site],A112,Tabelle2[Treatment],B112,Tabelle2[Date],D112)</f>
        <v>4</v>
      </c>
      <c r="K112" s="0" t="n">
        <f aca="false">J112 / I112</f>
        <v>0.173913043478261</v>
      </c>
    </row>
    <row r="113" customFormat="false" ht="14.25" hidden="false" customHeight="false" outlineLevel="0" collapsed="false">
      <c r="A113" s="0" t="n">
        <v>6</v>
      </c>
      <c r="B113" s="0" t="s">
        <v>14</v>
      </c>
      <c r="C113" s="0" t="n">
        <v>18</v>
      </c>
      <c r="D113" s="11" t="n">
        <v>45349</v>
      </c>
      <c r="E113" s="0" t="n">
        <v>28.2</v>
      </c>
      <c r="F113" s="0" t="n">
        <v>28.6</v>
      </c>
      <c r="G113" s="0" t="n">
        <v>2</v>
      </c>
      <c r="H113" s="0" t="n">
        <f aca="false">AVERAGE(Tabelle2[[#This Row],[Temperature front]:[Temperature back]])</f>
        <v>28.4</v>
      </c>
      <c r="I113" s="0" t="n">
        <f aca="false">COUNTIFS(Tabelle2[Site],A113,Tabelle2[Treatment],B113)</f>
        <v>24</v>
      </c>
      <c r="J113" s="0" t="n">
        <f aca="false">COUNTIFS(Tabelle2[Site],A113,Tabelle2[Treatment],B113,Tabelle2[Date],D113)</f>
        <v>13</v>
      </c>
      <c r="K113" s="0" t="n">
        <f aca="false">J113 / I113</f>
        <v>0.541666666666667</v>
      </c>
    </row>
    <row r="114" customFormat="false" ht="14.25" hidden="false" customHeight="false" outlineLevel="0" collapsed="false">
      <c r="A114" s="0" t="n">
        <v>5</v>
      </c>
      <c r="B114" s="0" t="s">
        <v>14</v>
      </c>
      <c r="C114" s="0" t="n">
        <v>19</v>
      </c>
      <c r="D114" s="11" t="n">
        <v>45349</v>
      </c>
      <c r="E114" s="0" t="n">
        <v>27</v>
      </c>
      <c r="F114" s="0" t="n">
        <v>27.8</v>
      </c>
      <c r="G114" s="0" t="n">
        <v>1</v>
      </c>
      <c r="H114" s="0" t="n">
        <f aca="false">AVERAGE(Tabelle2[[#This Row],[Temperature front]:[Temperature back]])</f>
        <v>27.4</v>
      </c>
      <c r="I114" s="0" t="n">
        <f aca="false">COUNTIFS(Tabelle2[Site],A114,Tabelle2[Treatment],B114)</f>
        <v>26</v>
      </c>
      <c r="J114" s="0" t="n">
        <f aca="false">COUNTIFS(Tabelle2[Site],A114,Tabelle2[Treatment],B114,Tabelle2[Date],D114)</f>
        <v>7</v>
      </c>
      <c r="K114" s="0" t="n">
        <f aca="false">J114 / I114</f>
        <v>0.269230769230769</v>
      </c>
    </row>
    <row r="115" customFormat="false" ht="14.25" hidden="false" customHeight="false" outlineLevel="0" collapsed="false">
      <c r="A115" s="0" t="n">
        <v>2</v>
      </c>
      <c r="B115" s="0" t="s">
        <v>14</v>
      </c>
      <c r="C115" s="0" t="n">
        <v>19</v>
      </c>
      <c r="D115" s="11" t="n">
        <v>45349</v>
      </c>
      <c r="E115" s="0" t="n">
        <v>28.2</v>
      </c>
      <c r="F115" s="0" t="n">
        <v>28.6</v>
      </c>
      <c r="G115" s="0" t="n">
        <v>2</v>
      </c>
      <c r="H115" s="0" t="n">
        <f aca="false">AVERAGE(Tabelle2[[#This Row],[Temperature front]:[Temperature back]])</f>
        <v>28.4</v>
      </c>
      <c r="I115" s="0" t="n">
        <f aca="false">COUNTIFS(Tabelle2[Site],A115,Tabelle2[Treatment],B115)</f>
        <v>23</v>
      </c>
      <c r="J115" s="0" t="n">
        <f aca="false">COUNTIFS(Tabelle2[Site],A115,Tabelle2[Treatment],B115,Tabelle2[Date],D115)</f>
        <v>4</v>
      </c>
      <c r="K115" s="0" t="n">
        <f aca="false">J115 / I115</f>
        <v>0.173913043478261</v>
      </c>
    </row>
    <row r="116" customFormat="false" ht="14.25" hidden="false" customHeight="false" outlineLevel="0" collapsed="false">
      <c r="A116" s="0" t="n">
        <v>6</v>
      </c>
      <c r="B116" s="0" t="s">
        <v>14</v>
      </c>
      <c r="C116" s="0" t="n">
        <v>19</v>
      </c>
      <c r="D116" s="11" t="n">
        <v>45349</v>
      </c>
      <c r="E116" s="0" t="n">
        <v>27</v>
      </c>
      <c r="F116" s="0" t="n">
        <v>27.8</v>
      </c>
      <c r="G116" s="0" t="n">
        <v>1</v>
      </c>
      <c r="H116" s="0" t="n">
        <f aca="false">AVERAGE(Tabelle2[[#This Row],[Temperature front]:[Temperature back]])</f>
        <v>27.4</v>
      </c>
      <c r="I116" s="0" t="n">
        <f aca="false">COUNTIFS(Tabelle2[Site],A116,Tabelle2[Treatment],B116)</f>
        <v>24</v>
      </c>
      <c r="J116" s="0" t="n">
        <f aca="false">COUNTIFS(Tabelle2[Site],A116,Tabelle2[Treatment],B116,Tabelle2[Date],D116)</f>
        <v>13</v>
      </c>
      <c r="K116" s="0" t="n">
        <f aca="false">J116 / I116</f>
        <v>0.541666666666667</v>
      </c>
    </row>
    <row r="117" customFormat="false" ht="14.25" hidden="false" customHeight="false" outlineLevel="0" collapsed="false">
      <c r="A117" s="0" t="n">
        <v>1</v>
      </c>
      <c r="B117" s="0" t="s">
        <v>13</v>
      </c>
      <c r="C117" s="0" t="n">
        <v>19</v>
      </c>
      <c r="D117" s="11" t="n">
        <v>45349</v>
      </c>
      <c r="E117" s="0" t="n">
        <v>27</v>
      </c>
      <c r="F117" s="0" t="n">
        <v>27.8</v>
      </c>
      <c r="G117" s="0" t="n">
        <v>1</v>
      </c>
      <c r="H117" s="0" t="n">
        <f aca="false">AVERAGE(Tabelle2[[#This Row],[Temperature front]:[Temperature back]])</f>
        <v>27.4</v>
      </c>
      <c r="I117" s="0" t="n">
        <f aca="false">COUNTIFS(Tabelle2[Site],A117,Tabelle2[Treatment],B117)</f>
        <v>22</v>
      </c>
      <c r="J117" s="0" t="n">
        <f aca="false">COUNTIFS(Tabelle2[Site],A117,Tabelle2[Treatment],B117,Tabelle2[Date],D117)</f>
        <v>3</v>
      </c>
      <c r="K117" s="0" t="n">
        <f aca="false">J117 / I117</f>
        <v>0.136363636363636</v>
      </c>
    </row>
    <row r="118" customFormat="false" ht="14.25" hidden="false" customHeight="false" outlineLevel="0" collapsed="false">
      <c r="A118" s="0" t="n">
        <v>2</v>
      </c>
      <c r="B118" s="0" t="s">
        <v>13</v>
      </c>
      <c r="C118" s="0" t="n">
        <v>20</v>
      </c>
      <c r="D118" s="11" t="n">
        <v>45349</v>
      </c>
      <c r="E118" s="0" t="n">
        <v>28.2</v>
      </c>
      <c r="F118" s="0" t="n">
        <v>28.6</v>
      </c>
      <c r="G118" s="0" t="n">
        <v>2</v>
      </c>
      <c r="H118" s="0" t="n">
        <f aca="false">AVERAGE(Tabelle2[[#This Row],[Temperature front]:[Temperature back]])</f>
        <v>28.4</v>
      </c>
      <c r="I118" s="0" t="n">
        <f aca="false">COUNTIFS(Tabelle2[Site],A118,Tabelle2[Treatment],B118)</f>
        <v>22</v>
      </c>
      <c r="J118" s="0" t="n">
        <f aca="false">COUNTIFS(Tabelle2[Site],A118,Tabelle2[Treatment],B118,Tabelle2[Date],D118)</f>
        <v>5</v>
      </c>
      <c r="K118" s="0" t="n">
        <f aca="false">J118 / I118</f>
        <v>0.227272727272727</v>
      </c>
    </row>
    <row r="119" customFormat="false" ht="14.25" hidden="false" customHeight="false" outlineLevel="0" collapsed="false">
      <c r="A119" s="0" t="n">
        <v>6</v>
      </c>
      <c r="B119" s="0" t="s">
        <v>13</v>
      </c>
      <c r="C119" s="0" t="n">
        <v>20</v>
      </c>
      <c r="D119" s="11" t="n">
        <v>45349</v>
      </c>
      <c r="E119" s="0" t="n">
        <v>27</v>
      </c>
      <c r="F119" s="0" t="n">
        <v>27.8</v>
      </c>
      <c r="G119" s="0" t="n">
        <v>1</v>
      </c>
      <c r="H119" s="0" t="n">
        <f aca="false">AVERAGE(Tabelle2[[#This Row],[Temperature front]:[Temperature back]])</f>
        <v>27.4</v>
      </c>
      <c r="I119" s="0" t="n">
        <f aca="false">COUNTIFS(Tabelle2[Site],A119,Tabelle2[Treatment],B119)</f>
        <v>25</v>
      </c>
      <c r="J119" s="0" t="n">
        <f aca="false">COUNTIFS(Tabelle2[Site],A119,Tabelle2[Treatment],B119,Tabelle2[Date],D119)</f>
        <v>10</v>
      </c>
      <c r="K119" s="0" t="n">
        <f aca="false">J119 / I119</f>
        <v>0.4</v>
      </c>
    </row>
    <row r="120" customFormat="false" ht="14.25" hidden="false" customHeight="false" outlineLevel="0" collapsed="false">
      <c r="A120" s="0" t="n">
        <v>6</v>
      </c>
      <c r="B120" s="0" t="s">
        <v>14</v>
      </c>
      <c r="C120" s="0" t="n">
        <v>20</v>
      </c>
      <c r="D120" s="11" t="n">
        <v>45349</v>
      </c>
      <c r="E120" s="0" t="n">
        <v>27</v>
      </c>
      <c r="F120" s="0" t="n">
        <v>27.8</v>
      </c>
      <c r="G120" s="0" t="n">
        <v>1</v>
      </c>
      <c r="H120" s="0" t="n">
        <f aca="false">AVERAGE(Tabelle2[[#This Row],[Temperature front]:[Temperature back]])</f>
        <v>27.4</v>
      </c>
      <c r="I120" s="0" t="n">
        <f aca="false">COUNTIFS(Tabelle2[Site],A120,Tabelle2[Treatment],B120)</f>
        <v>24</v>
      </c>
      <c r="J120" s="0" t="n">
        <f aca="false">COUNTIFS(Tabelle2[Site],A120,Tabelle2[Treatment],B120,Tabelle2[Date],D120)</f>
        <v>13</v>
      </c>
      <c r="K120" s="0" t="n">
        <f aca="false">J120 / I120</f>
        <v>0.541666666666667</v>
      </c>
    </row>
    <row r="121" customFormat="false" ht="14.25" hidden="false" customHeight="false" outlineLevel="0" collapsed="false">
      <c r="A121" s="0" t="n">
        <v>1</v>
      </c>
      <c r="B121" s="0" t="s">
        <v>13</v>
      </c>
      <c r="C121" s="0" t="n">
        <v>20</v>
      </c>
      <c r="D121" s="11" t="n">
        <v>45349</v>
      </c>
      <c r="E121" s="0" t="n">
        <v>27</v>
      </c>
      <c r="F121" s="0" t="n">
        <v>27.8</v>
      </c>
      <c r="G121" s="0" t="n">
        <v>1</v>
      </c>
      <c r="H121" s="0" t="n">
        <f aca="false">AVERAGE(Tabelle2[[#This Row],[Temperature front]:[Temperature back]])</f>
        <v>27.4</v>
      </c>
      <c r="I121" s="0" t="n">
        <f aca="false">COUNTIFS(Tabelle2[Site],A121,Tabelle2[Treatment],B121)</f>
        <v>22</v>
      </c>
      <c r="J121" s="0" t="n">
        <f aca="false">COUNTIFS(Tabelle2[Site],A121,Tabelle2[Treatment],B121,Tabelle2[Date],D121)</f>
        <v>3</v>
      </c>
      <c r="K121" s="0" t="n">
        <f aca="false">J121 / I121</f>
        <v>0.136363636363636</v>
      </c>
    </row>
    <row r="122" customFormat="false" ht="14.25" hidden="false" customHeight="false" outlineLevel="0" collapsed="false">
      <c r="A122" s="0" t="n">
        <v>1</v>
      </c>
      <c r="B122" s="0" t="s">
        <v>14</v>
      </c>
      <c r="C122" s="0" t="n">
        <v>20</v>
      </c>
      <c r="D122" s="11" t="n">
        <v>45349</v>
      </c>
      <c r="E122" s="0" t="n">
        <v>27</v>
      </c>
      <c r="F122" s="0" t="n">
        <v>27.8</v>
      </c>
      <c r="G122" s="0" t="n">
        <v>1</v>
      </c>
      <c r="H122" s="0" t="n">
        <f aca="false">AVERAGE(Tabelle2[[#This Row],[Temperature front]:[Temperature back]])</f>
        <v>27.4</v>
      </c>
      <c r="I122" s="0" t="n">
        <f aca="false">COUNTIFS(Tabelle2[Site],A122,Tabelle2[Treatment],B122)</f>
        <v>22</v>
      </c>
      <c r="J122" s="0" t="n">
        <f aca="false">COUNTIFS(Tabelle2[Site],A122,Tabelle2[Treatment],B122,Tabelle2[Date],D122)</f>
        <v>4</v>
      </c>
      <c r="K122" s="0" t="n">
        <f aca="false">J122 / I122</f>
        <v>0.181818181818182</v>
      </c>
    </row>
    <row r="123" customFormat="false" ht="14.25" hidden="false" customHeight="false" outlineLevel="0" collapsed="false">
      <c r="A123" s="0" t="n">
        <v>5</v>
      </c>
      <c r="B123" s="0" t="s">
        <v>13</v>
      </c>
      <c r="C123" s="0" t="n">
        <v>22</v>
      </c>
      <c r="D123" s="11" t="n">
        <v>45349</v>
      </c>
      <c r="E123" s="0" t="n">
        <v>28.4</v>
      </c>
      <c r="F123" s="0" t="n">
        <v>28.6</v>
      </c>
      <c r="G123" s="0" t="n">
        <v>4</v>
      </c>
      <c r="H123" s="0" t="n">
        <f aca="false">AVERAGE(Tabelle2[[#This Row],[Temperature front]:[Temperature back]])</f>
        <v>28.5</v>
      </c>
      <c r="I123" s="0" t="n">
        <f aca="false">COUNTIFS(Tabelle2[Site],A123,Tabelle2[Treatment],B123)</f>
        <v>24</v>
      </c>
      <c r="J123" s="0" t="n">
        <f aca="false">COUNTIFS(Tabelle2[Site],A123,Tabelle2[Treatment],B123,Tabelle2[Date],D123)</f>
        <v>7</v>
      </c>
      <c r="K123" s="0" t="n">
        <f aca="false">J123 / I123</f>
        <v>0.291666666666667</v>
      </c>
    </row>
    <row r="124" customFormat="false" ht="14.25" hidden="false" customHeight="false" outlineLevel="0" collapsed="false">
      <c r="A124" s="0" t="n">
        <v>5</v>
      </c>
      <c r="B124" s="0" t="s">
        <v>14</v>
      </c>
      <c r="C124" s="0" t="n">
        <v>22</v>
      </c>
      <c r="D124" s="11" t="n">
        <v>45349</v>
      </c>
      <c r="E124" s="0" t="n">
        <v>27</v>
      </c>
      <c r="F124" s="0" t="n">
        <v>27.8</v>
      </c>
      <c r="G124" s="0" t="n">
        <v>1</v>
      </c>
      <c r="H124" s="0" t="n">
        <f aca="false">AVERAGE(Tabelle2[[#This Row],[Temperature front]:[Temperature back]])</f>
        <v>27.4</v>
      </c>
      <c r="I124" s="0" t="n">
        <f aca="false">COUNTIFS(Tabelle2[Site],A124,Tabelle2[Treatment],B124)</f>
        <v>26</v>
      </c>
      <c r="J124" s="0" t="n">
        <f aca="false">COUNTIFS(Tabelle2[Site],A124,Tabelle2[Treatment],B124,Tabelle2[Date],D124)</f>
        <v>7</v>
      </c>
      <c r="K124" s="0" t="n">
        <f aca="false">J124 / I124</f>
        <v>0.269230769230769</v>
      </c>
    </row>
    <row r="125" customFormat="false" ht="14.25" hidden="false" customHeight="false" outlineLevel="0" collapsed="false">
      <c r="A125" s="0" t="n">
        <v>6</v>
      </c>
      <c r="B125" s="0" t="s">
        <v>14</v>
      </c>
      <c r="C125" s="0" t="n">
        <v>22</v>
      </c>
      <c r="D125" s="11" t="n">
        <v>45349</v>
      </c>
      <c r="E125" s="0" t="n">
        <v>28.2</v>
      </c>
      <c r="F125" s="0" t="n">
        <v>28.6</v>
      </c>
      <c r="G125" s="0" t="n">
        <v>2</v>
      </c>
      <c r="H125" s="0" t="n">
        <f aca="false">AVERAGE(Tabelle2[[#This Row],[Temperature front]:[Temperature back]])</f>
        <v>28.4</v>
      </c>
      <c r="I125" s="0" t="n">
        <f aca="false">COUNTIFS(Tabelle2[Site],A125,Tabelle2[Treatment],B125)</f>
        <v>24</v>
      </c>
      <c r="J125" s="0" t="n">
        <f aca="false">COUNTIFS(Tabelle2[Site],A125,Tabelle2[Treatment],B125,Tabelle2[Date],D125)</f>
        <v>13</v>
      </c>
      <c r="K125" s="0" t="n">
        <f aca="false">J125 / I125</f>
        <v>0.541666666666667</v>
      </c>
    </row>
    <row r="126" customFormat="false" ht="14.25" hidden="false" customHeight="false" outlineLevel="0" collapsed="false">
      <c r="A126" s="0" t="n">
        <v>1</v>
      </c>
      <c r="B126" s="0" t="s">
        <v>14</v>
      </c>
      <c r="C126" s="0" t="n">
        <v>22</v>
      </c>
      <c r="D126" s="11" t="n">
        <v>45349</v>
      </c>
      <c r="E126" s="0" t="n">
        <v>28.4</v>
      </c>
      <c r="F126" s="0" t="n">
        <v>28.7</v>
      </c>
      <c r="G126" s="0" t="n">
        <v>3</v>
      </c>
      <c r="H126" s="0" t="n">
        <f aca="false">AVERAGE(Tabelle2[[#This Row],[Temperature front]:[Temperature back]])</f>
        <v>28.55</v>
      </c>
      <c r="I126" s="0" t="n">
        <f aca="false">COUNTIFS(Tabelle2[Site],A126,Tabelle2[Treatment],B126)</f>
        <v>22</v>
      </c>
      <c r="J126" s="0" t="n">
        <f aca="false">COUNTIFS(Tabelle2[Site],A126,Tabelle2[Treatment],B126,Tabelle2[Date],D126)</f>
        <v>4</v>
      </c>
      <c r="K126" s="0" t="n">
        <f aca="false">J126 / I126</f>
        <v>0.181818181818182</v>
      </c>
    </row>
    <row r="127" customFormat="false" ht="14.25" hidden="false" customHeight="false" outlineLevel="0" collapsed="false">
      <c r="A127" s="0" t="n">
        <v>6</v>
      </c>
      <c r="B127" s="0" t="s">
        <v>14</v>
      </c>
      <c r="C127" s="0" t="n">
        <v>1</v>
      </c>
      <c r="D127" s="11" t="n">
        <v>45350</v>
      </c>
      <c r="E127" s="0" t="n">
        <v>30</v>
      </c>
      <c r="F127" s="0" t="n">
        <v>30</v>
      </c>
      <c r="G127" s="0" t="n">
        <v>4</v>
      </c>
      <c r="H127" s="0" t="n">
        <f aca="false">AVERAGE(Tabelle2[[#This Row],[Temperature front]:[Temperature back]])</f>
        <v>30</v>
      </c>
      <c r="I127" s="0" t="n">
        <f aca="false">COUNTIFS(Tabelle2[Site],A127,Tabelle2[Treatment],B127)</f>
        <v>24</v>
      </c>
      <c r="J127" s="0" t="n">
        <f aca="false">COUNTIFS(Tabelle2[Site],A127,Tabelle2[Treatment],B127,Tabelle2[Date],D127)</f>
        <v>5</v>
      </c>
      <c r="K127" s="0" t="n">
        <f aca="false">J127 / I127</f>
        <v>0.208333333333333</v>
      </c>
    </row>
    <row r="128" customFormat="false" ht="14.25" hidden="false" customHeight="false" outlineLevel="0" collapsed="false">
      <c r="A128" s="0" t="n">
        <v>6</v>
      </c>
      <c r="B128" s="0" t="s">
        <v>13</v>
      </c>
      <c r="C128" s="0" t="n">
        <v>1</v>
      </c>
      <c r="D128" s="11" t="n">
        <v>45350</v>
      </c>
      <c r="E128" s="0" t="n">
        <v>30</v>
      </c>
      <c r="F128" s="0" t="n">
        <v>30</v>
      </c>
      <c r="G128" s="0" t="n">
        <v>4</v>
      </c>
      <c r="H128" s="0" t="n">
        <f aca="false">AVERAGE(Tabelle2[[#This Row],[Temperature front]:[Temperature back]])</f>
        <v>30</v>
      </c>
      <c r="I128" s="0" t="n">
        <f aca="false">COUNTIFS(Tabelle2[Site],A128,Tabelle2[Treatment],B128)</f>
        <v>25</v>
      </c>
      <c r="J128" s="0" t="n">
        <f aca="false">COUNTIFS(Tabelle2[Site],A128,Tabelle2[Treatment],B128,Tabelle2[Date],D128)</f>
        <v>5</v>
      </c>
      <c r="K128" s="0" t="n">
        <f aca="false">J128 / I128</f>
        <v>0.2</v>
      </c>
    </row>
    <row r="129" customFormat="false" ht="14.25" hidden="false" customHeight="false" outlineLevel="0" collapsed="false">
      <c r="A129" s="0" t="n">
        <v>1</v>
      </c>
      <c r="B129" s="0" t="s">
        <v>13</v>
      </c>
      <c r="C129" s="0" t="n">
        <v>1</v>
      </c>
      <c r="D129" s="11" t="n">
        <v>45350</v>
      </c>
      <c r="E129" s="0" t="n">
        <v>30.2</v>
      </c>
      <c r="F129" s="0" t="n">
        <v>30.5</v>
      </c>
      <c r="G129" s="0" t="n">
        <v>3</v>
      </c>
      <c r="H129" s="0" t="n">
        <f aca="false">AVERAGE(Tabelle2[[#This Row],[Temperature front]:[Temperature back]])</f>
        <v>30.35</v>
      </c>
      <c r="I129" s="0" t="n">
        <f aca="false">COUNTIFS(Tabelle2[Site],A129,Tabelle2[Treatment],B129)</f>
        <v>22</v>
      </c>
      <c r="J129" s="0" t="n">
        <f aca="false">COUNTIFS(Tabelle2[Site],A129,Tabelle2[Treatment],B129,Tabelle2[Date],D129)</f>
        <v>16</v>
      </c>
      <c r="K129" s="0" t="n">
        <f aca="false">J129 / I129</f>
        <v>0.727272727272727</v>
      </c>
    </row>
    <row r="130" customFormat="false" ht="14.25" hidden="false" customHeight="false" outlineLevel="0" collapsed="false">
      <c r="A130" s="0" t="n">
        <v>1</v>
      </c>
      <c r="B130" s="0" t="s">
        <v>14</v>
      </c>
      <c r="C130" s="0" t="n">
        <v>1</v>
      </c>
      <c r="D130" s="11" t="n">
        <v>45350</v>
      </c>
      <c r="E130" s="0" t="n">
        <v>30</v>
      </c>
      <c r="F130" s="0" t="n">
        <v>30</v>
      </c>
      <c r="G130" s="0" t="n">
        <v>4</v>
      </c>
      <c r="H130" s="0" t="n">
        <f aca="false">AVERAGE(Tabelle2[[#This Row],[Temperature front]:[Temperature back]])</f>
        <v>30</v>
      </c>
      <c r="I130" s="0" t="n">
        <f aca="false">COUNTIFS(Tabelle2[Site],A130,Tabelle2[Treatment],B130)</f>
        <v>22</v>
      </c>
      <c r="J130" s="0" t="n">
        <f aca="false">COUNTIFS(Tabelle2[Site],A130,Tabelle2[Treatment],B130,Tabelle2[Date],D130)</f>
        <v>16</v>
      </c>
      <c r="K130" s="0" t="n">
        <f aca="false">J130 / I130</f>
        <v>0.727272727272727</v>
      </c>
    </row>
    <row r="131" customFormat="false" ht="14.25" hidden="false" customHeight="false" outlineLevel="0" collapsed="false">
      <c r="A131" s="0" t="n">
        <v>5</v>
      </c>
      <c r="B131" s="0" t="s">
        <v>13</v>
      </c>
      <c r="C131" s="0" t="n">
        <v>2</v>
      </c>
      <c r="D131" s="11" t="n">
        <v>45350</v>
      </c>
      <c r="E131" s="0" t="n">
        <v>30.2</v>
      </c>
      <c r="F131" s="0" t="n">
        <v>30.5</v>
      </c>
      <c r="G131" s="0" t="n">
        <v>3</v>
      </c>
      <c r="H131" s="0" t="n">
        <f aca="false">AVERAGE(Tabelle2[[#This Row],[Temperature front]:[Temperature back]])</f>
        <v>30.35</v>
      </c>
      <c r="I131" s="0" t="n">
        <f aca="false">COUNTIFS(Tabelle2[Site],A131,Tabelle2[Treatment],B131)</f>
        <v>24</v>
      </c>
      <c r="J131" s="0" t="n">
        <f aca="false">COUNTIFS(Tabelle2[Site],A131,Tabelle2[Treatment],B131,Tabelle2[Date],D131)</f>
        <v>8</v>
      </c>
      <c r="K131" s="0" t="n">
        <f aca="false">J131 / I131</f>
        <v>0.333333333333333</v>
      </c>
    </row>
    <row r="132" customFormat="false" ht="14.25" hidden="false" customHeight="false" outlineLevel="0" collapsed="false">
      <c r="A132" s="0" t="n">
        <v>1</v>
      </c>
      <c r="B132" s="0" t="s">
        <v>13</v>
      </c>
      <c r="C132" s="0" t="n">
        <v>2</v>
      </c>
      <c r="D132" s="11" t="n">
        <v>45350</v>
      </c>
      <c r="E132" s="0" t="n">
        <v>30</v>
      </c>
      <c r="F132" s="0" t="n">
        <v>30</v>
      </c>
      <c r="G132" s="0" t="n">
        <v>4</v>
      </c>
      <c r="H132" s="0" t="n">
        <f aca="false">AVERAGE(Tabelle2[[#This Row],[Temperature front]:[Temperature back]])</f>
        <v>30</v>
      </c>
      <c r="I132" s="0" t="n">
        <f aca="false">COUNTIFS(Tabelle2[Site],A132,Tabelle2[Treatment],B132)</f>
        <v>22</v>
      </c>
      <c r="J132" s="0" t="n">
        <f aca="false">COUNTIFS(Tabelle2[Site],A132,Tabelle2[Treatment],B132,Tabelle2[Date],D132)</f>
        <v>16</v>
      </c>
      <c r="K132" s="0" t="n">
        <f aca="false">J132 / I132</f>
        <v>0.727272727272727</v>
      </c>
    </row>
    <row r="133" customFormat="false" ht="14.25" hidden="false" customHeight="false" outlineLevel="0" collapsed="false">
      <c r="A133" s="0" t="n">
        <v>6</v>
      </c>
      <c r="B133" s="0" t="s">
        <v>13</v>
      </c>
      <c r="C133" s="0" t="n">
        <v>3</v>
      </c>
      <c r="D133" s="11" t="n">
        <v>45350</v>
      </c>
      <c r="E133" s="0" t="n">
        <v>30</v>
      </c>
      <c r="F133" s="0" t="n">
        <v>30</v>
      </c>
      <c r="G133" s="0" t="n">
        <v>4</v>
      </c>
      <c r="H133" s="0" t="n">
        <f aca="false">AVERAGE(Tabelle2[[#This Row],[Temperature front]:[Temperature back]])</f>
        <v>30</v>
      </c>
      <c r="I133" s="0" t="n">
        <f aca="false">COUNTIFS(Tabelle2[Site],A133,Tabelle2[Treatment],B133)</f>
        <v>25</v>
      </c>
      <c r="J133" s="0" t="n">
        <f aca="false">COUNTIFS(Tabelle2[Site],A133,Tabelle2[Treatment],B133,Tabelle2[Date],D133)</f>
        <v>5</v>
      </c>
      <c r="K133" s="0" t="n">
        <f aca="false">J133 / I133</f>
        <v>0.2</v>
      </c>
    </row>
    <row r="134" customFormat="false" ht="14.25" hidden="false" customHeight="false" outlineLevel="0" collapsed="false">
      <c r="A134" s="0" t="n">
        <v>1</v>
      </c>
      <c r="B134" s="0" t="s">
        <v>13</v>
      </c>
      <c r="C134" s="0" t="n">
        <v>3</v>
      </c>
      <c r="D134" s="11" t="n">
        <v>45350</v>
      </c>
      <c r="E134" s="0" t="n">
        <v>30</v>
      </c>
      <c r="F134" s="0" t="n">
        <v>30</v>
      </c>
      <c r="G134" s="0" t="n">
        <v>4</v>
      </c>
      <c r="H134" s="0" t="n">
        <f aca="false">AVERAGE(Tabelle2[[#This Row],[Temperature front]:[Temperature back]])</f>
        <v>30</v>
      </c>
      <c r="I134" s="0" t="n">
        <f aca="false">COUNTIFS(Tabelle2[Site],A134,Tabelle2[Treatment],B134)</f>
        <v>22</v>
      </c>
      <c r="J134" s="0" t="n">
        <f aca="false">COUNTIFS(Tabelle2[Site],A134,Tabelle2[Treatment],B134,Tabelle2[Date],D134)</f>
        <v>16</v>
      </c>
      <c r="K134" s="0" t="n">
        <f aca="false">J134 / I134</f>
        <v>0.727272727272727</v>
      </c>
    </row>
    <row r="135" customFormat="false" ht="14.25" hidden="false" customHeight="false" outlineLevel="0" collapsed="false">
      <c r="A135" s="0" t="n">
        <v>1</v>
      </c>
      <c r="B135" s="0" t="s">
        <v>14</v>
      </c>
      <c r="C135" s="0" t="n">
        <v>3</v>
      </c>
      <c r="D135" s="11" t="n">
        <v>45350</v>
      </c>
      <c r="E135" s="0" t="n">
        <v>30</v>
      </c>
      <c r="F135" s="0" t="n">
        <v>30</v>
      </c>
      <c r="G135" s="0" t="n">
        <v>4</v>
      </c>
      <c r="H135" s="0" t="n">
        <f aca="false">AVERAGE(Tabelle2[[#This Row],[Temperature front]:[Temperature back]])</f>
        <v>30</v>
      </c>
      <c r="I135" s="0" t="n">
        <f aca="false">COUNTIFS(Tabelle2[Site],A135,Tabelle2[Treatment],B135)</f>
        <v>22</v>
      </c>
      <c r="J135" s="0" t="n">
        <f aca="false">COUNTIFS(Tabelle2[Site],A135,Tabelle2[Treatment],B135,Tabelle2[Date],D135)</f>
        <v>16</v>
      </c>
      <c r="K135" s="0" t="n">
        <f aca="false">J135 / I135</f>
        <v>0.727272727272727</v>
      </c>
    </row>
    <row r="136" customFormat="false" ht="14.25" hidden="false" customHeight="false" outlineLevel="0" collapsed="false">
      <c r="A136" s="0" t="n">
        <v>2</v>
      </c>
      <c r="B136" s="0" t="s">
        <v>13</v>
      </c>
      <c r="C136" s="0" t="n">
        <v>3</v>
      </c>
      <c r="D136" s="11" t="n">
        <v>45350</v>
      </c>
      <c r="E136" s="0" t="n">
        <v>30</v>
      </c>
      <c r="F136" s="0" t="n">
        <v>30.6</v>
      </c>
      <c r="G136" s="0" t="n">
        <v>2</v>
      </c>
      <c r="H136" s="0" t="n">
        <f aca="false">AVERAGE(Tabelle2[[#This Row],[Temperature front]:[Temperature back]])</f>
        <v>30.3</v>
      </c>
      <c r="I136" s="0" t="n">
        <f aca="false">COUNTIFS(Tabelle2[Site],A136,Tabelle2[Treatment],B136)</f>
        <v>22</v>
      </c>
      <c r="J136" s="0" t="n">
        <f aca="false">COUNTIFS(Tabelle2[Site],A136,Tabelle2[Treatment],B136,Tabelle2[Date],D136)</f>
        <v>5</v>
      </c>
      <c r="K136" s="0" t="n">
        <f aca="false">J136 / I136</f>
        <v>0.227272727272727</v>
      </c>
    </row>
    <row r="137" customFormat="false" ht="14.25" hidden="false" customHeight="false" outlineLevel="0" collapsed="false">
      <c r="A137" s="0" t="n">
        <v>1</v>
      </c>
      <c r="B137" s="0" t="s">
        <v>13</v>
      </c>
      <c r="C137" s="0" t="n">
        <v>4</v>
      </c>
      <c r="D137" s="11" t="n">
        <v>45350</v>
      </c>
      <c r="E137" s="0" t="n">
        <v>30</v>
      </c>
      <c r="F137" s="0" t="n">
        <v>30</v>
      </c>
      <c r="G137" s="0" t="n">
        <v>4</v>
      </c>
      <c r="H137" s="0" t="n">
        <f aca="false">AVERAGE(Tabelle2[[#This Row],[Temperature front]:[Temperature back]])</f>
        <v>30</v>
      </c>
      <c r="I137" s="0" t="n">
        <f aca="false">COUNTIFS(Tabelle2[Site],A137,Tabelle2[Treatment],B137)</f>
        <v>22</v>
      </c>
      <c r="J137" s="0" t="n">
        <f aca="false">COUNTIFS(Tabelle2[Site],A137,Tabelle2[Treatment],B137,Tabelle2[Date],D137)</f>
        <v>16</v>
      </c>
      <c r="K137" s="0" t="n">
        <f aca="false">J137 / I137</f>
        <v>0.727272727272727</v>
      </c>
    </row>
    <row r="138" customFormat="false" ht="14.25" hidden="false" customHeight="false" outlineLevel="0" collapsed="false">
      <c r="A138" s="0" t="n">
        <v>1</v>
      </c>
      <c r="B138" s="0" t="s">
        <v>14</v>
      </c>
      <c r="C138" s="0" t="n">
        <v>4</v>
      </c>
      <c r="D138" s="11" t="n">
        <v>45350</v>
      </c>
      <c r="E138" s="0" t="n">
        <v>30</v>
      </c>
      <c r="F138" s="0" t="n">
        <v>30</v>
      </c>
      <c r="G138" s="0" t="n">
        <v>4</v>
      </c>
      <c r="H138" s="0" t="n">
        <f aca="false">AVERAGE(Tabelle2[[#This Row],[Temperature front]:[Temperature back]])</f>
        <v>30</v>
      </c>
      <c r="I138" s="0" t="n">
        <f aca="false">COUNTIFS(Tabelle2[Site],A138,Tabelle2[Treatment],B138)</f>
        <v>22</v>
      </c>
      <c r="J138" s="0" t="n">
        <f aca="false">COUNTIFS(Tabelle2[Site],A138,Tabelle2[Treatment],B138,Tabelle2[Date],D138)</f>
        <v>16</v>
      </c>
      <c r="K138" s="0" t="n">
        <f aca="false">J138 / I138</f>
        <v>0.727272727272727</v>
      </c>
    </row>
    <row r="139" customFormat="false" ht="14.25" hidden="false" customHeight="false" outlineLevel="0" collapsed="false">
      <c r="A139" s="0" t="n">
        <v>1</v>
      </c>
      <c r="B139" s="0" t="s">
        <v>13</v>
      </c>
      <c r="C139" s="0" t="n">
        <v>5</v>
      </c>
      <c r="D139" s="11" t="n">
        <v>45350</v>
      </c>
      <c r="E139" s="0" t="n">
        <v>30</v>
      </c>
      <c r="F139" s="0" t="n">
        <v>30</v>
      </c>
      <c r="G139" s="0" t="n">
        <v>4</v>
      </c>
      <c r="H139" s="0" t="n">
        <f aca="false">AVERAGE(Tabelle2[[#This Row],[Temperature front]:[Temperature back]])</f>
        <v>30</v>
      </c>
      <c r="I139" s="0" t="n">
        <f aca="false">COUNTIFS(Tabelle2[Site],A139,Tabelle2[Treatment],B139)</f>
        <v>22</v>
      </c>
      <c r="J139" s="0" t="n">
        <f aca="false">COUNTIFS(Tabelle2[Site],A139,Tabelle2[Treatment],B139,Tabelle2[Date],D139)</f>
        <v>16</v>
      </c>
      <c r="K139" s="0" t="n">
        <f aca="false">J139 / I139</f>
        <v>0.727272727272727</v>
      </c>
    </row>
    <row r="140" customFormat="false" ht="14.25" hidden="false" customHeight="false" outlineLevel="0" collapsed="false">
      <c r="A140" s="0" t="n">
        <v>1</v>
      </c>
      <c r="B140" s="0" t="s">
        <v>14</v>
      </c>
      <c r="C140" s="0" t="n">
        <v>6</v>
      </c>
      <c r="D140" s="11" t="n">
        <v>45350</v>
      </c>
      <c r="E140" s="0" t="n">
        <v>30.2</v>
      </c>
      <c r="F140" s="0" t="n">
        <v>30.5</v>
      </c>
      <c r="G140" s="0" t="n">
        <v>3</v>
      </c>
      <c r="H140" s="0" t="n">
        <f aca="false">AVERAGE(Tabelle2[[#This Row],[Temperature front]:[Temperature back]])</f>
        <v>30.35</v>
      </c>
      <c r="I140" s="0" t="n">
        <f aca="false">COUNTIFS(Tabelle2[Site],A140,Tabelle2[Treatment],B140)</f>
        <v>22</v>
      </c>
      <c r="J140" s="0" t="n">
        <f aca="false">COUNTIFS(Tabelle2[Site],A140,Tabelle2[Treatment],B140,Tabelle2[Date],D140)</f>
        <v>16</v>
      </c>
      <c r="K140" s="0" t="n">
        <f aca="false">J140 / I140</f>
        <v>0.727272727272727</v>
      </c>
    </row>
    <row r="141" customFormat="false" ht="14.25" hidden="false" customHeight="false" outlineLevel="0" collapsed="false">
      <c r="A141" s="0" t="n">
        <v>2</v>
      </c>
      <c r="B141" s="0" t="s">
        <v>14</v>
      </c>
      <c r="C141" s="0" t="n">
        <v>6</v>
      </c>
      <c r="D141" s="11" t="n">
        <v>45350</v>
      </c>
      <c r="E141" s="0" t="n">
        <v>30.2</v>
      </c>
      <c r="F141" s="0" t="n">
        <v>30.5</v>
      </c>
      <c r="G141" s="0" t="n">
        <v>3</v>
      </c>
      <c r="H141" s="0" t="n">
        <f aca="false">AVERAGE(Tabelle2[[#This Row],[Temperature front]:[Temperature back]])</f>
        <v>30.35</v>
      </c>
      <c r="I141" s="0" t="n">
        <f aca="false">COUNTIFS(Tabelle2[Site],A141,Tabelle2[Treatment],B141)</f>
        <v>23</v>
      </c>
      <c r="J141" s="0" t="n">
        <f aca="false">COUNTIFS(Tabelle2[Site],A141,Tabelle2[Treatment],B141,Tabelle2[Date],D141)</f>
        <v>3</v>
      </c>
      <c r="K141" s="0" t="n">
        <f aca="false">J141 / I141</f>
        <v>0.130434782608696</v>
      </c>
    </row>
    <row r="142" customFormat="false" ht="14.25" hidden="false" customHeight="false" outlineLevel="0" collapsed="false">
      <c r="A142" s="0" t="n">
        <v>6</v>
      </c>
      <c r="B142" s="0" t="s">
        <v>14</v>
      </c>
      <c r="C142" s="0" t="n">
        <v>6</v>
      </c>
      <c r="D142" s="11" t="n">
        <v>45350</v>
      </c>
      <c r="E142" s="0" t="n">
        <v>30.2</v>
      </c>
      <c r="F142" s="0" t="n">
        <v>30.5</v>
      </c>
      <c r="G142" s="0" t="n">
        <v>3</v>
      </c>
      <c r="H142" s="0" t="n">
        <f aca="false">AVERAGE(Tabelle2[[#This Row],[Temperature front]:[Temperature back]])</f>
        <v>30.35</v>
      </c>
      <c r="I142" s="0" t="n">
        <f aca="false">COUNTIFS(Tabelle2[Site],A142,Tabelle2[Treatment],B142)</f>
        <v>24</v>
      </c>
      <c r="J142" s="0" t="n">
        <f aca="false">COUNTIFS(Tabelle2[Site],A142,Tabelle2[Treatment],B142,Tabelle2[Date],D142)</f>
        <v>5</v>
      </c>
      <c r="K142" s="0" t="n">
        <f aca="false">J142 / I142</f>
        <v>0.208333333333333</v>
      </c>
    </row>
    <row r="143" customFormat="false" ht="14.25" hidden="false" customHeight="false" outlineLevel="0" collapsed="false">
      <c r="A143" s="0" t="n">
        <v>5</v>
      </c>
      <c r="B143" s="0" t="s">
        <v>13</v>
      </c>
      <c r="C143" s="0" t="n">
        <v>7</v>
      </c>
      <c r="D143" s="11" t="n">
        <v>45350</v>
      </c>
      <c r="E143" s="0" t="n">
        <v>29</v>
      </c>
      <c r="F143" s="0" t="n">
        <v>29.2</v>
      </c>
      <c r="G143" s="0" t="n">
        <v>1</v>
      </c>
      <c r="H143" s="0" t="n">
        <f aca="false">AVERAGE(Tabelle2[[#This Row],[Temperature front]:[Temperature back]])</f>
        <v>29.1</v>
      </c>
      <c r="I143" s="0" t="n">
        <f aca="false">COUNTIFS(Tabelle2[Site],A143,Tabelle2[Treatment],B143)</f>
        <v>24</v>
      </c>
      <c r="J143" s="0" t="n">
        <f aca="false">COUNTIFS(Tabelle2[Site],A143,Tabelle2[Treatment],B143,Tabelle2[Date],D143)</f>
        <v>8</v>
      </c>
      <c r="K143" s="0" t="n">
        <f aca="false">J143 / I143</f>
        <v>0.333333333333333</v>
      </c>
    </row>
    <row r="144" customFormat="false" ht="14.25" hidden="false" customHeight="false" outlineLevel="0" collapsed="false">
      <c r="A144" s="0" t="n">
        <v>1</v>
      </c>
      <c r="B144" s="0" t="s">
        <v>14</v>
      </c>
      <c r="C144" s="0" t="n">
        <v>7</v>
      </c>
      <c r="D144" s="11" t="n">
        <v>45350</v>
      </c>
      <c r="E144" s="0" t="n">
        <v>30.2</v>
      </c>
      <c r="F144" s="0" t="n">
        <v>30.5</v>
      </c>
      <c r="G144" s="0" t="n">
        <v>3</v>
      </c>
      <c r="H144" s="0" t="n">
        <f aca="false">AVERAGE(Tabelle2[[#This Row],[Temperature front]:[Temperature back]])</f>
        <v>30.35</v>
      </c>
      <c r="I144" s="0" t="n">
        <f aca="false">COUNTIFS(Tabelle2[Site],A144,Tabelle2[Treatment],B144)</f>
        <v>22</v>
      </c>
      <c r="J144" s="0" t="n">
        <f aca="false">COUNTIFS(Tabelle2[Site],A144,Tabelle2[Treatment],B144,Tabelle2[Date],D144)</f>
        <v>16</v>
      </c>
      <c r="K144" s="0" t="n">
        <f aca="false">J144 / I144</f>
        <v>0.727272727272727</v>
      </c>
    </row>
    <row r="145" customFormat="false" ht="14.25" hidden="false" customHeight="false" outlineLevel="0" collapsed="false">
      <c r="A145" s="0" t="n">
        <v>1</v>
      </c>
      <c r="B145" s="0" t="s">
        <v>13</v>
      </c>
      <c r="C145" s="0" t="n">
        <v>7</v>
      </c>
      <c r="D145" s="11" t="n">
        <v>45350</v>
      </c>
      <c r="E145" s="0" t="n">
        <v>30.2</v>
      </c>
      <c r="F145" s="0" t="n">
        <v>30.5</v>
      </c>
      <c r="G145" s="0" t="n">
        <v>3</v>
      </c>
      <c r="H145" s="0" t="n">
        <f aca="false">AVERAGE(Tabelle2[[#This Row],[Temperature front]:[Temperature back]])</f>
        <v>30.35</v>
      </c>
      <c r="I145" s="0" t="n">
        <f aca="false">COUNTIFS(Tabelle2[Site],A145,Tabelle2[Treatment],B145)</f>
        <v>22</v>
      </c>
      <c r="J145" s="0" t="n">
        <f aca="false">COUNTIFS(Tabelle2[Site],A145,Tabelle2[Treatment],B145,Tabelle2[Date],D145)</f>
        <v>16</v>
      </c>
      <c r="K145" s="0" t="n">
        <f aca="false">J145 / I145</f>
        <v>0.727272727272727</v>
      </c>
    </row>
    <row r="146" customFormat="false" ht="14.25" hidden="false" customHeight="false" outlineLevel="0" collapsed="false">
      <c r="A146" s="0" t="n">
        <v>2</v>
      </c>
      <c r="B146" s="0" t="s">
        <v>14</v>
      </c>
      <c r="C146" s="0" t="n">
        <v>8</v>
      </c>
      <c r="D146" s="11" t="n">
        <v>45350</v>
      </c>
      <c r="E146" s="0" t="n">
        <v>30</v>
      </c>
      <c r="F146" s="0" t="n">
        <v>30</v>
      </c>
      <c r="G146" s="0" t="n">
        <v>4</v>
      </c>
      <c r="H146" s="0" t="n">
        <f aca="false">AVERAGE(Tabelle2[[#This Row],[Temperature front]:[Temperature back]])</f>
        <v>30</v>
      </c>
      <c r="I146" s="0" t="n">
        <f aca="false">COUNTIFS(Tabelle2[Site],A146,Tabelle2[Treatment],B146)</f>
        <v>23</v>
      </c>
      <c r="J146" s="0" t="n">
        <f aca="false">COUNTIFS(Tabelle2[Site],A146,Tabelle2[Treatment],B146,Tabelle2[Date],D146)</f>
        <v>3</v>
      </c>
      <c r="K146" s="0" t="n">
        <f aca="false">J146 / I146</f>
        <v>0.130434782608696</v>
      </c>
    </row>
    <row r="147" customFormat="false" ht="14.25" hidden="false" customHeight="false" outlineLevel="0" collapsed="false">
      <c r="A147" s="0" t="n">
        <v>5</v>
      </c>
      <c r="B147" s="0" t="s">
        <v>13</v>
      </c>
      <c r="C147" s="0" t="n">
        <v>8</v>
      </c>
      <c r="D147" s="11" t="n">
        <v>45350</v>
      </c>
      <c r="E147" s="0" t="n">
        <v>30</v>
      </c>
      <c r="F147" s="0" t="n">
        <v>30</v>
      </c>
      <c r="G147" s="0" t="n">
        <v>4</v>
      </c>
      <c r="H147" s="0" t="n">
        <f aca="false">AVERAGE(Tabelle2[[#This Row],[Temperature front]:[Temperature back]])</f>
        <v>30</v>
      </c>
      <c r="I147" s="0" t="n">
        <f aca="false">COUNTIFS(Tabelle2[Site],A147,Tabelle2[Treatment],B147)</f>
        <v>24</v>
      </c>
      <c r="J147" s="0" t="n">
        <f aca="false">COUNTIFS(Tabelle2[Site],A147,Tabelle2[Treatment],B147,Tabelle2[Date],D147)</f>
        <v>8</v>
      </c>
      <c r="K147" s="0" t="n">
        <f aca="false">J147 / I147</f>
        <v>0.333333333333333</v>
      </c>
    </row>
    <row r="148" customFormat="false" ht="14.25" hidden="false" customHeight="false" outlineLevel="0" collapsed="false">
      <c r="A148" s="0" t="n">
        <v>1</v>
      </c>
      <c r="B148" s="0" t="s">
        <v>14</v>
      </c>
      <c r="C148" s="0" t="n">
        <v>8</v>
      </c>
      <c r="D148" s="11" t="n">
        <v>45350</v>
      </c>
      <c r="E148" s="0" t="n">
        <v>30.2</v>
      </c>
      <c r="F148" s="0" t="n">
        <v>30.5</v>
      </c>
      <c r="G148" s="0" t="n">
        <v>3</v>
      </c>
      <c r="H148" s="0" t="n">
        <f aca="false">AVERAGE(Tabelle2[[#This Row],[Temperature front]:[Temperature back]])</f>
        <v>30.35</v>
      </c>
      <c r="I148" s="0" t="n">
        <f aca="false">COUNTIFS(Tabelle2[Site],A148,Tabelle2[Treatment],B148)</f>
        <v>22</v>
      </c>
      <c r="J148" s="0" t="n">
        <f aca="false">COUNTIFS(Tabelle2[Site],A148,Tabelle2[Treatment],B148,Tabelle2[Date],D148)</f>
        <v>16</v>
      </c>
      <c r="K148" s="0" t="n">
        <f aca="false">J148 / I148</f>
        <v>0.727272727272727</v>
      </c>
    </row>
    <row r="149" customFormat="false" ht="14.25" hidden="false" customHeight="false" outlineLevel="0" collapsed="false">
      <c r="A149" s="0" t="n">
        <v>1</v>
      </c>
      <c r="B149" s="0" t="s">
        <v>13</v>
      </c>
      <c r="C149" s="0" t="n">
        <v>8</v>
      </c>
      <c r="D149" s="11" t="n">
        <v>45350</v>
      </c>
      <c r="E149" s="0" t="n">
        <v>30.2</v>
      </c>
      <c r="F149" s="0" t="n">
        <v>30.5</v>
      </c>
      <c r="G149" s="0" t="n">
        <v>3</v>
      </c>
      <c r="H149" s="0" t="n">
        <f aca="false">AVERAGE(Tabelle2[[#This Row],[Temperature front]:[Temperature back]])</f>
        <v>30.35</v>
      </c>
      <c r="I149" s="0" t="n">
        <f aca="false">COUNTIFS(Tabelle2[Site],A149,Tabelle2[Treatment],B149)</f>
        <v>22</v>
      </c>
      <c r="J149" s="0" t="n">
        <f aca="false">COUNTIFS(Tabelle2[Site],A149,Tabelle2[Treatment],B149,Tabelle2[Date],D149)</f>
        <v>16</v>
      </c>
      <c r="K149" s="0" t="n">
        <f aca="false">J149 / I149</f>
        <v>0.727272727272727</v>
      </c>
    </row>
    <row r="150" customFormat="false" ht="14.25" hidden="false" customHeight="false" outlineLevel="0" collapsed="false">
      <c r="A150" s="0" t="n">
        <v>5</v>
      </c>
      <c r="B150" s="0" t="s">
        <v>13</v>
      </c>
      <c r="C150" s="0" t="n">
        <v>9</v>
      </c>
      <c r="D150" s="11" t="n">
        <v>45350</v>
      </c>
      <c r="E150" s="0" t="n">
        <v>29</v>
      </c>
      <c r="F150" s="0" t="n">
        <v>29.2</v>
      </c>
      <c r="G150" s="0" t="n">
        <v>1</v>
      </c>
      <c r="H150" s="0" t="n">
        <f aca="false">AVERAGE(Tabelle2[[#This Row],[Temperature front]:[Temperature back]])</f>
        <v>29.1</v>
      </c>
      <c r="I150" s="0" t="n">
        <f aca="false">COUNTIFS(Tabelle2[Site],A150,Tabelle2[Treatment],B150)</f>
        <v>24</v>
      </c>
      <c r="J150" s="0" t="n">
        <f aca="false">COUNTIFS(Tabelle2[Site],A150,Tabelle2[Treatment],B150,Tabelle2[Date],D150)</f>
        <v>8</v>
      </c>
      <c r="K150" s="0" t="n">
        <f aca="false">J150 / I150</f>
        <v>0.333333333333333</v>
      </c>
    </row>
    <row r="151" customFormat="false" ht="14.25" hidden="false" customHeight="false" outlineLevel="0" collapsed="false">
      <c r="A151" s="0" t="n">
        <v>6</v>
      </c>
      <c r="B151" s="0" t="s">
        <v>14</v>
      </c>
      <c r="C151" s="0" t="n">
        <v>9</v>
      </c>
      <c r="D151" s="11" t="n">
        <v>45350</v>
      </c>
      <c r="E151" s="0" t="n">
        <v>29</v>
      </c>
      <c r="F151" s="0" t="n">
        <v>29.2</v>
      </c>
      <c r="G151" s="0" t="n">
        <v>1</v>
      </c>
      <c r="H151" s="0" t="n">
        <f aca="false">AVERAGE(Tabelle2[[#This Row],[Temperature front]:[Temperature back]])</f>
        <v>29.1</v>
      </c>
      <c r="I151" s="0" t="n">
        <f aca="false">COUNTIFS(Tabelle2[Site],A151,Tabelle2[Treatment],B151)</f>
        <v>24</v>
      </c>
      <c r="J151" s="0" t="n">
        <f aca="false">COUNTIFS(Tabelle2[Site],A151,Tabelle2[Treatment],B151,Tabelle2[Date],D151)</f>
        <v>5</v>
      </c>
      <c r="K151" s="0" t="n">
        <f aca="false">J151 / I151</f>
        <v>0.208333333333333</v>
      </c>
    </row>
    <row r="152" customFormat="false" ht="14.25" hidden="false" customHeight="false" outlineLevel="0" collapsed="false">
      <c r="A152" s="0" t="n">
        <v>1</v>
      </c>
      <c r="B152" s="0" t="s">
        <v>13</v>
      </c>
      <c r="C152" s="0" t="n">
        <v>9</v>
      </c>
      <c r="D152" s="11" t="n">
        <v>45350</v>
      </c>
      <c r="E152" s="0" t="n">
        <v>30.2</v>
      </c>
      <c r="F152" s="0" t="n">
        <v>30.5</v>
      </c>
      <c r="G152" s="0" t="n">
        <v>3</v>
      </c>
      <c r="H152" s="0" t="n">
        <f aca="false">AVERAGE(Tabelle2[[#This Row],[Temperature front]:[Temperature back]])</f>
        <v>30.35</v>
      </c>
      <c r="I152" s="0" t="n">
        <f aca="false">COUNTIFS(Tabelle2[Site],A152,Tabelle2[Treatment],B152)</f>
        <v>22</v>
      </c>
      <c r="J152" s="0" t="n">
        <f aca="false">COUNTIFS(Tabelle2[Site],A152,Tabelle2[Treatment],B152,Tabelle2[Date],D152)</f>
        <v>16</v>
      </c>
      <c r="K152" s="0" t="n">
        <f aca="false">J152 / I152</f>
        <v>0.727272727272727</v>
      </c>
    </row>
    <row r="153" customFormat="false" ht="14.25" hidden="false" customHeight="false" outlineLevel="0" collapsed="false">
      <c r="A153" s="0" t="n">
        <v>1</v>
      </c>
      <c r="B153" s="0" t="s">
        <v>14</v>
      </c>
      <c r="C153" s="0" t="n">
        <v>10</v>
      </c>
      <c r="D153" s="11" t="n">
        <v>45350</v>
      </c>
      <c r="E153" s="0" t="n">
        <v>30.2</v>
      </c>
      <c r="F153" s="0" t="n">
        <v>30.5</v>
      </c>
      <c r="G153" s="0" t="n">
        <v>3</v>
      </c>
      <c r="H153" s="0" t="n">
        <f aca="false">AVERAGE(Tabelle2[[#This Row],[Temperature front]:[Temperature back]])</f>
        <v>30.35</v>
      </c>
      <c r="I153" s="0" t="n">
        <f aca="false">COUNTIFS(Tabelle2[Site],A153,Tabelle2[Treatment],B153)</f>
        <v>22</v>
      </c>
      <c r="J153" s="0" t="n">
        <f aca="false">COUNTIFS(Tabelle2[Site],A153,Tabelle2[Treatment],B153,Tabelle2[Date],D153)</f>
        <v>16</v>
      </c>
      <c r="K153" s="0" t="n">
        <f aca="false">J153 / I153</f>
        <v>0.727272727272727</v>
      </c>
    </row>
    <row r="154" customFormat="false" ht="14.25" hidden="false" customHeight="false" outlineLevel="0" collapsed="false">
      <c r="A154" s="0" t="n">
        <v>1</v>
      </c>
      <c r="B154" s="0" t="s">
        <v>13</v>
      </c>
      <c r="C154" s="0" t="n">
        <v>10</v>
      </c>
      <c r="D154" s="11" t="n">
        <v>45350</v>
      </c>
      <c r="E154" s="0" t="n">
        <v>30.2</v>
      </c>
      <c r="F154" s="0" t="n">
        <v>30.5</v>
      </c>
      <c r="G154" s="0" t="n">
        <v>3</v>
      </c>
      <c r="H154" s="0" t="n">
        <f aca="false">AVERAGE(Tabelle2[[#This Row],[Temperature front]:[Temperature back]])</f>
        <v>30.35</v>
      </c>
      <c r="I154" s="0" t="n">
        <f aca="false">COUNTIFS(Tabelle2[Site],A154,Tabelle2[Treatment],B154)</f>
        <v>22</v>
      </c>
      <c r="J154" s="0" t="n">
        <f aca="false">COUNTIFS(Tabelle2[Site],A154,Tabelle2[Treatment],B154,Tabelle2[Date],D154)</f>
        <v>16</v>
      </c>
      <c r="K154" s="0" t="n">
        <f aca="false">J154 / I154</f>
        <v>0.727272727272727</v>
      </c>
    </row>
    <row r="155" customFormat="false" ht="14.25" hidden="false" customHeight="false" outlineLevel="0" collapsed="false">
      <c r="A155" s="0" t="n">
        <v>1</v>
      </c>
      <c r="B155" s="0" t="s">
        <v>13</v>
      </c>
      <c r="C155" s="0" t="n">
        <v>11</v>
      </c>
      <c r="D155" s="11" t="n">
        <v>45350</v>
      </c>
      <c r="E155" s="0" t="n">
        <v>30.2</v>
      </c>
      <c r="F155" s="0" t="n">
        <v>30.5</v>
      </c>
      <c r="G155" s="0" t="n">
        <v>3</v>
      </c>
      <c r="H155" s="0" t="n">
        <f aca="false">AVERAGE(Tabelle2[[#This Row],[Temperature front]:[Temperature back]])</f>
        <v>30.35</v>
      </c>
      <c r="I155" s="0" t="n">
        <f aca="false">COUNTIFS(Tabelle2[Site],A155,Tabelle2[Treatment],B155)</f>
        <v>22</v>
      </c>
      <c r="J155" s="0" t="n">
        <f aca="false">COUNTIFS(Tabelle2[Site],A155,Tabelle2[Treatment],B155,Tabelle2[Date],D155)</f>
        <v>16</v>
      </c>
      <c r="K155" s="0" t="n">
        <f aca="false">J155 / I155</f>
        <v>0.727272727272727</v>
      </c>
    </row>
    <row r="156" customFormat="false" ht="14.25" hidden="false" customHeight="false" outlineLevel="0" collapsed="false">
      <c r="A156" s="0" t="n">
        <v>1</v>
      </c>
      <c r="B156" s="0" t="s">
        <v>14</v>
      </c>
      <c r="C156" s="0" t="n">
        <v>12</v>
      </c>
      <c r="D156" s="11" t="n">
        <v>45350</v>
      </c>
      <c r="E156" s="0" t="n">
        <v>30</v>
      </c>
      <c r="F156" s="0" t="n">
        <v>30.6</v>
      </c>
      <c r="G156" s="0" t="n">
        <v>2</v>
      </c>
      <c r="H156" s="0" t="n">
        <f aca="false">AVERAGE(Tabelle2[[#This Row],[Temperature front]:[Temperature back]])</f>
        <v>30.3</v>
      </c>
      <c r="I156" s="0" t="n">
        <f aca="false">COUNTIFS(Tabelle2[Site],A156,Tabelle2[Treatment],B156)</f>
        <v>22</v>
      </c>
      <c r="J156" s="0" t="n">
        <f aca="false">COUNTIFS(Tabelle2[Site],A156,Tabelle2[Treatment],B156,Tabelle2[Date],D156)</f>
        <v>16</v>
      </c>
      <c r="K156" s="0" t="n">
        <f aca="false">J156 / I156</f>
        <v>0.727272727272727</v>
      </c>
    </row>
    <row r="157" customFormat="false" ht="14.25" hidden="false" customHeight="false" outlineLevel="0" collapsed="false">
      <c r="A157" s="0" t="n">
        <v>6</v>
      </c>
      <c r="B157" s="0" t="s">
        <v>14</v>
      </c>
      <c r="C157" s="0" t="n">
        <v>12</v>
      </c>
      <c r="D157" s="11" t="n">
        <v>45350</v>
      </c>
      <c r="E157" s="0" t="n">
        <v>30</v>
      </c>
      <c r="F157" s="0" t="n">
        <v>30.6</v>
      </c>
      <c r="G157" s="0" t="n">
        <v>2</v>
      </c>
      <c r="H157" s="0" t="n">
        <f aca="false">AVERAGE(Tabelle2[[#This Row],[Temperature front]:[Temperature back]])</f>
        <v>30.3</v>
      </c>
      <c r="I157" s="0" t="n">
        <f aca="false">COUNTIFS(Tabelle2[Site],A157,Tabelle2[Treatment],B157)</f>
        <v>24</v>
      </c>
      <c r="J157" s="0" t="n">
        <f aca="false">COUNTIFS(Tabelle2[Site],A157,Tabelle2[Treatment],B157,Tabelle2[Date],D157)</f>
        <v>5</v>
      </c>
      <c r="K157" s="0" t="n">
        <f aca="false">J157 / I157</f>
        <v>0.208333333333333</v>
      </c>
    </row>
    <row r="158" customFormat="false" ht="14.25" hidden="false" customHeight="false" outlineLevel="0" collapsed="false">
      <c r="A158" s="0" t="n">
        <v>1</v>
      </c>
      <c r="B158" s="0" t="s">
        <v>13</v>
      </c>
      <c r="C158" s="0" t="n">
        <v>12</v>
      </c>
      <c r="D158" s="11" t="n">
        <v>45350</v>
      </c>
      <c r="E158" s="0" t="n">
        <v>30</v>
      </c>
      <c r="F158" s="0" t="n">
        <v>30.6</v>
      </c>
      <c r="G158" s="0" t="n">
        <v>2</v>
      </c>
      <c r="H158" s="0" t="n">
        <f aca="false">AVERAGE(Tabelle2[[#This Row],[Temperature front]:[Temperature back]])</f>
        <v>30.3</v>
      </c>
      <c r="I158" s="0" t="n">
        <f aca="false">COUNTIFS(Tabelle2[Site],A158,Tabelle2[Treatment],B158)</f>
        <v>22</v>
      </c>
      <c r="J158" s="0" t="n">
        <f aca="false">COUNTIFS(Tabelle2[Site],A158,Tabelle2[Treatment],B158,Tabelle2[Date],D158)</f>
        <v>16</v>
      </c>
      <c r="K158" s="0" t="n">
        <f aca="false">J158 / I158</f>
        <v>0.727272727272727</v>
      </c>
    </row>
    <row r="159" customFormat="false" ht="14.25" hidden="false" customHeight="false" outlineLevel="0" collapsed="false">
      <c r="A159" s="0" t="n">
        <v>5</v>
      </c>
      <c r="B159" s="0" t="s">
        <v>13</v>
      </c>
      <c r="C159" s="0" t="n">
        <v>13</v>
      </c>
      <c r="D159" s="11" t="n">
        <v>45350</v>
      </c>
      <c r="E159" s="0" t="n">
        <v>30.2</v>
      </c>
      <c r="F159" s="0" t="n">
        <v>30.5</v>
      </c>
      <c r="G159" s="0" t="n">
        <v>3</v>
      </c>
      <c r="H159" s="0" t="n">
        <f aca="false">AVERAGE(Tabelle2[[#This Row],[Temperature front]:[Temperature back]])</f>
        <v>30.35</v>
      </c>
      <c r="I159" s="0" t="n">
        <f aca="false">COUNTIFS(Tabelle2[Site],A159,Tabelle2[Treatment],B159)</f>
        <v>24</v>
      </c>
      <c r="J159" s="0" t="n">
        <f aca="false">COUNTIFS(Tabelle2[Site],A159,Tabelle2[Treatment],B159,Tabelle2[Date],D159)</f>
        <v>8</v>
      </c>
      <c r="K159" s="0" t="n">
        <f aca="false">J159 / I159</f>
        <v>0.333333333333333</v>
      </c>
    </row>
    <row r="160" customFormat="false" ht="14.25" hidden="false" customHeight="false" outlineLevel="0" collapsed="false">
      <c r="A160" s="0" t="n">
        <v>6</v>
      </c>
      <c r="B160" s="0" t="s">
        <v>13</v>
      </c>
      <c r="C160" s="0" t="n">
        <v>13</v>
      </c>
      <c r="D160" s="11" t="n">
        <v>45350</v>
      </c>
      <c r="E160" s="0" t="n">
        <v>30</v>
      </c>
      <c r="F160" s="0" t="n">
        <v>30</v>
      </c>
      <c r="G160" s="0" t="n">
        <v>4</v>
      </c>
      <c r="H160" s="0" t="n">
        <f aca="false">AVERAGE(Tabelle2[[#This Row],[Temperature front]:[Temperature back]])</f>
        <v>30</v>
      </c>
      <c r="I160" s="0" t="n">
        <f aca="false">COUNTIFS(Tabelle2[Site],A160,Tabelle2[Treatment],B160)</f>
        <v>25</v>
      </c>
      <c r="J160" s="0" t="n">
        <f aca="false">COUNTIFS(Tabelle2[Site],A160,Tabelle2[Treatment],B160,Tabelle2[Date],D160)</f>
        <v>5</v>
      </c>
      <c r="K160" s="0" t="n">
        <f aca="false">J160 / I160</f>
        <v>0.2</v>
      </c>
    </row>
    <row r="161" customFormat="false" ht="14.25" hidden="false" customHeight="false" outlineLevel="0" collapsed="false">
      <c r="A161" s="0" t="n">
        <v>1</v>
      </c>
      <c r="B161" s="0" t="s">
        <v>14</v>
      </c>
      <c r="C161" s="0" t="n">
        <v>13</v>
      </c>
      <c r="D161" s="11" t="n">
        <v>45350</v>
      </c>
      <c r="E161" s="0" t="n">
        <v>30</v>
      </c>
      <c r="F161" s="0" t="n">
        <v>30.6</v>
      </c>
      <c r="G161" s="0" t="n">
        <v>2</v>
      </c>
      <c r="H161" s="0" t="n">
        <f aca="false">AVERAGE(Tabelle2[[#This Row],[Temperature front]:[Temperature back]])</f>
        <v>30.3</v>
      </c>
      <c r="I161" s="0" t="n">
        <f aca="false">COUNTIFS(Tabelle2[Site],A161,Tabelle2[Treatment],B161)</f>
        <v>22</v>
      </c>
      <c r="J161" s="0" t="n">
        <f aca="false">COUNTIFS(Tabelle2[Site],A161,Tabelle2[Treatment],B161,Tabelle2[Date],D161)</f>
        <v>16</v>
      </c>
      <c r="K161" s="0" t="n">
        <f aca="false">J161 / I161</f>
        <v>0.727272727272727</v>
      </c>
    </row>
    <row r="162" customFormat="false" ht="14.25" hidden="false" customHeight="false" outlineLevel="0" collapsed="false">
      <c r="A162" s="0" t="n">
        <v>1</v>
      </c>
      <c r="B162" s="0" t="s">
        <v>13</v>
      </c>
      <c r="C162" s="0" t="n">
        <v>13</v>
      </c>
      <c r="D162" s="11" t="n">
        <v>45350</v>
      </c>
      <c r="E162" s="0" t="n">
        <v>30</v>
      </c>
      <c r="F162" s="0" t="n">
        <v>30.6</v>
      </c>
      <c r="G162" s="0" t="n">
        <v>2</v>
      </c>
      <c r="H162" s="0" t="n">
        <f aca="false">AVERAGE(Tabelle2[[#This Row],[Temperature front]:[Temperature back]])</f>
        <v>30.3</v>
      </c>
      <c r="I162" s="0" t="n">
        <f aca="false">COUNTIFS(Tabelle2[Site],A162,Tabelle2[Treatment],B162)</f>
        <v>22</v>
      </c>
      <c r="J162" s="0" t="n">
        <f aca="false">COUNTIFS(Tabelle2[Site],A162,Tabelle2[Treatment],B162,Tabelle2[Date],D162)</f>
        <v>16</v>
      </c>
      <c r="K162" s="0" t="n">
        <f aca="false">J162 / I162</f>
        <v>0.727272727272727</v>
      </c>
    </row>
    <row r="163" customFormat="false" ht="14.25" hidden="false" customHeight="false" outlineLevel="0" collapsed="false">
      <c r="A163" s="0" t="n">
        <v>2</v>
      </c>
      <c r="B163" s="0" t="s">
        <v>13</v>
      </c>
      <c r="C163" s="0" t="n">
        <v>13</v>
      </c>
      <c r="D163" s="11" t="n">
        <v>45350</v>
      </c>
      <c r="E163" s="0" t="n">
        <v>30</v>
      </c>
      <c r="F163" s="0" t="n">
        <v>30.6</v>
      </c>
      <c r="G163" s="0" t="n">
        <v>2</v>
      </c>
      <c r="H163" s="0" t="n">
        <f aca="false">AVERAGE(Tabelle2[[#This Row],[Temperature front]:[Temperature back]])</f>
        <v>30.3</v>
      </c>
      <c r="I163" s="0" t="n">
        <f aca="false">COUNTIFS(Tabelle2[Site],A163,Tabelle2[Treatment],B163)</f>
        <v>22</v>
      </c>
      <c r="J163" s="0" t="n">
        <f aca="false">COUNTIFS(Tabelle2[Site],A163,Tabelle2[Treatment],B163,Tabelle2[Date],D163)</f>
        <v>5</v>
      </c>
      <c r="K163" s="0" t="n">
        <f aca="false">J163 / I163</f>
        <v>0.227272727272727</v>
      </c>
    </row>
    <row r="164" customFormat="false" ht="14.25" hidden="false" customHeight="false" outlineLevel="0" collapsed="false">
      <c r="A164" s="0" t="n">
        <v>6</v>
      </c>
      <c r="B164" s="0" t="s">
        <v>13</v>
      </c>
      <c r="C164" s="0" t="n">
        <v>14</v>
      </c>
      <c r="D164" s="11" t="n">
        <v>45350</v>
      </c>
      <c r="E164" s="0" t="n">
        <v>30.2</v>
      </c>
      <c r="F164" s="0" t="n">
        <v>30.5</v>
      </c>
      <c r="G164" s="0" t="n">
        <v>3</v>
      </c>
      <c r="H164" s="0" t="n">
        <f aca="false">AVERAGE(Tabelle2[[#This Row],[Temperature front]:[Temperature back]])</f>
        <v>30.35</v>
      </c>
      <c r="I164" s="0" t="n">
        <f aca="false">COUNTIFS(Tabelle2[Site],A164,Tabelle2[Treatment],B164)</f>
        <v>25</v>
      </c>
      <c r="J164" s="0" t="n">
        <f aca="false">COUNTIFS(Tabelle2[Site],A164,Tabelle2[Treatment],B164,Tabelle2[Date],D164)</f>
        <v>5</v>
      </c>
      <c r="K164" s="0" t="n">
        <f aca="false">J164 / I164</f>
        <v>0.2</v>
      </c>
    </row>
    <row r="165" customFormat="false" ht="14.25" hidden="false" customHeight="false" outlineLevel="0" collapsed="false">
      <c r="A165" s="0" t="n">
        <v>1</v>
      </c>
      <c r="B165" s="0" t="s">
        <v>14</v>
      </c>
      <c r="C165" s="0" t="n">
        <v>14</v>
      </c>
      <c r="D165" s="11" t="n">
        <v>45350</v>
      </c>
      <c r="E165" s="0" t="n">
        <v>30</v>
      </c>
      <c r="F165" s="0" t="n">
        <v>30.6</v>
      </c>
      <c r="G165" s="0" t="n">
        <v>2</v>
      </c>
      <c r="H165" s="0" t="n">
        <f aca="false">AVERAGE(Tabelle2[[#This Row],[Temperature front]:[Temperature back]])</f>
        <v>30.3</v>
      </c>
      <c r="I165" s="0" t="n">
        <f aca="false">COUNTIFS(Tabelle2[Site],A165,Tabelle2[Treatment],B165)</f>
        <v>22</v>
      </c>
      <c r="J165" s="0" t="n">
        <f aca="false">COUNTIFS(Tabelle2[Site],A165,Tabelle2[Treatment],B165,Tabelle2[Date],D165)</f>
        <v>16</v>
      </c>
      <c r="K165" s="0" t="n">
        <f aca="false">J165 / I165</f>
        <v>0.727272727272727</v>
      </c>
    </row>
    <row r="166" customFormat="false" ht="14.25" hidden="false" customHeight="false" outlineLevel="0" collapsed="false">
      <c r="A166" s="0" t="n">
        <v>1</v>
      </c>
      <c r="B166" s="0" t="s">
        <v>13</v>
      </c>
      <c r="C166" s="0" t="n">
        <v>14</v>
      </c>
      <c r="D166" s="11" t="n">
        <v>45350</v>
      </c>
      <c r="E166" s="0" t="n">
        <v>30</v>
      </c>
      <c r="F166" s="0" t="n">
        <v>30.6</v>
      </c>
      <c r="G166" s="0" t="n">
        <v>2</v>
      </c>
      <c r="H166" s="0" t="n">
        <f aca="false">AVERAGE(Tabelle2[[#This Row],[Temperature front]:[Temperature back]])</f>
        <v>30.3</v>
      </c>
      <c r="I166" s="0" t="n">
        <f aca="false">COUNTIFS(Tabelle2[Site],A166,Tabelle2[Treatment],B166)</f>
        <v>22</v>
      </c>
      <c r="J166" s="0" t="n">
        <f aca="false">COUNTIFS(Tabelle2[Site],A166,Tabelle2[Treatment],B166,Tabelle2[Date],D166)</f>
        <v>16</v>
      </c>
      <c r="K166" s="0" t="n">
        <f aca="false">J166 / I166</f>
        <v>0.727272727272727</v>
      </c>
    </row>
    <row r="167" customFormat="false" ht="14.25" hidden="false" customHeight="false" outlineLevel="0" collapsed="false">
      <c r="A167" s="0" t="n">
        <v>1</v>
      </c>
      <c r="B167" s="0" t="s">
        <v>14</v>
      </c>
      <c r="C167" s="0" t="n">
        <v>15</v>
      </c>
      <c r="D167" s="11" t="n">
        <v>45350</v>
      </c>
      <c r="E167" s="0" t="n">
        <v>30</v>
      </c>
      <c r="F167" s="0" t="n">
        <v>30.6</v>
      </c>
      <c r="G167" s="0" t="n">
        <v>2</v>
      </c>
      <c r="H167" s="0" t="n">
        <f aca="false">AVERAGE(Tabelle2[[#This Row],[Temperature front]:[Temperature back]])</f>
        <v>30.3</v>
      </c>
      <c r="I167" s="0" t="n">
        <f aca="false">COUNTIFS(Tabelle2[Site],A167,Tabelle2[Treatment],B167)</f>
        <v>22</v>
      </c>
      <c r="J167" s="0" t="n">
        <f aca="false">COUNTIFS(Tabelle2[Site],A167,Tabelle2[Treatment],B167,Tabelle2[Date],D167)</f>
        <v>16</v>
      </c>
      <c r="K167" s="0" t="n">
        <f aca="false">J167 / I167</f>
        <v>0.727272727272727</v>
      </c>
    </row>
    <row r="168" customFormat="false" ht="14.25" hidden="false" customHeight="false" outlineLevel="0" collapsed="false">
      <c r="A168" s="0" t="n">
        <v>1</v>
      </c>
      <c r="B168" s="0" t="s">
        <v>13</v>
      </c>
      <c r="C168" s="0" t="n">
        <v>15</v>
      </c>
      <c r="D168" s="11" t="n">
        <v>45350</v>
      </c>
      <c r="E168" s="0" t="n">
        <v>30</v>
      </c>
      <c r="F168" s="0" t="n">
        <v>30.6</v>
      </c>
      <c r="G168" s="0" t="n">
        <v>2</v>
      </c>
      <c r="H168" s="0" t="n">
        <f aca="false">AVERAGE(Tabelle2[[#This Row],[Temperature front]:[Temperature back]])</f>
        <v>30.3</v>
      </c>
      <c r="I168" s="0" t="n">
        <f aca="false">COUNTIFS(Tabelle2[Site],A168,Tabelle2[Treatment],B168)</f>
        <v>22</v>
      </c>
      <c r="J168" s="0" t="n">
        <f aca="false">COUNTIFS(Tabelle2[Site],A168,Tabelle2[Treatment],B168,Tabelle2[Date],D168)</f>
        <v>16</v>
      </c>
      <c r="K168" s="0" t="n">
        <f aca="false">J168 / I168</f>
        <v>0.727272727272727</v>
      </c>
    </row>
    <row r="169" customFormat="false" ht="14.25" hidden="false" customHeight="false" outlineLevel="0" collapsed="false">
      <c r="A169" s="0" t="n">
        <v>1</v>
      </c>
      <c r="B169" s="0" t="s">
        <v>14</v>
      </c>
      <c r="C169" s="0" t="n">
        <v>16</v>
      </c>
      <c r="D169" s="11" t="n">
        <v>45350</v>
      </c>
      <c r="E169" s="0" t="n">
        <v>29</v>
      </c>
      <c r="F169" s="0" t="n">
        <v>29.2</v>
      </c>
      <c r="G169" s="0" t="n">
        <v>1</v>
      </c>
      <c r="H169" s="0" t="n">
        <f aca="false">AVERAGE(Tabelle2[[#This Row],[Temperature front]:[Temperature back]])</f>
        <v>29.1</v>
      </c>
      <c r="I169" s="0" t="n">
        <f aca="false">COUNTIFS(Tabelle2[Site],A169,Tabelle2[Treatment],B169)</f>
        <v>22</v>
      </c>
      <c r="J169" s="0" t="n">
        <f aca="false">COUNTIFS(Tabelle2[Site],A169,Tabelle2[Treatment],B169,Tabelle2[Date],D169)</f>
        <v>16</v>
      </c>
      <c r="K169" s="0" t="n">
        <f aca="false">J169 / I169</f>
        <v>0.727272727272727</v>
      </c>
    </row>
    <row r="170" customFormat="false" ht="14.25" hidden="false" customHeight="false" outlineLevel="0" collapsed="false">
      <c r="A170" s="0" t="n">
        <v>1</v>
      </c>
      <c r="B170" s="0" t="s">
        <v>13</v>
      </c>
      <c r="C170" s="0" t="n">
        <v>16</v>
      </c>
      <c r="D170" s="11" t="n">
        <v>45350</v>
      </c>
      <c r="E170" s="0" t="n">
        <v>30</v>
      </c>
      <c r="F170" s="0" t="n">
        <v>30.6</v>
      </c>
      <c r="G170" s="0" t="n">
        <v>2</v>
      </c>
      <c r="H170" s="0" t="n">
        <f aca="false">AVERAGE(Tabelle2[[#This Row],[Temperature front]:[Temperature back]])</f>
        <v>30.3</v>
      </c>
      <c r="I170" s="0" t="n">
        <f aca="false">COUNTIFS(Tabelle2[Site],A170,Tabelle2[Treatment],B170)</f>
        <v>22</v>
      </c>
      <c r="J170" s="0" t="n">
        <f aca="false">COUNTIFS(Tabelle2[Site],A170,Tabelle2[Treatment],B170,Tabelle2[Date],D170)</f>
        <v>16</v>
      </c>
      <c r="K170" s="0" t="n">
        <f aca="false">J170 / I170</f>
        <v>0.727272727272727</v>
      </c>
    </row>
    <row r="171" customFormat="false" ht="14.25" hidden="false" customHeight="false" outlineLevel="0" collapsed="false">
      <c r="A171" s="0" t="n">
        <v>2</v>
      </c>
      <c r="B171" s="0" t="s">
        <v>13</v>
      </c>
      <c r="C171" s="0" t="n">
        <v>16</v>
      </c>
      <c r="D171" s="11" t="n">
        <v>45350</v>
      </c>
      <c r="E171" s="0" t="n">
        <v>30</v>
      </c>
      <c r="F171" s="0" t="n">
        <v>30</v>
      </c>
      <c r="G171" s="0" t="n">
        <v>4</v>
      </c>
      <c r="H171" s="0" t="n">
        <f aca="false">AVERAGE(Tabelle2[[#This Row],[Temperature front]:[Temperature back]])</f>
        <v>30</v>
      </c>
      <c r="I171" s="0" t="n">
        <f aca="false">COUNTIFS(Tabelle2[Site],A171,Tabelle2[Treatment],B171)</f>
        <v>22</v>
      </c>
      <c r="J171" s="0" t="n">
        <f aca="false">COUNTIFS(Tabelle2[Site],A171,Tabelle2[Treatment],B171,Tabelle2[Date],D171)</f>
        <v>5</v>
      </c>
      <c r="K171" s="0" t="n">
        <f aca="false">J171 / I171</f>
        <v>0.227272727272727</v>
      </c>
    </row>
    <row r="172" customFormat="false" ht="14.25" hidden="false" customHeight="false" outlineLevel="0" collapsed="false">
      <c r="A172" s="0" t="n">
        <v>1</v>
      </c>
      <c r="B172" s="0" t="s">
        <v>14</v>
      </c>
      <c r="C172" s="0" t="n">
        <v>17</v>
      </c>
      <c r="D172" s="11" t="n">
        <v>45350</v>
      </c>
      <c r="E172" s="0" t="n">
        <v>29</v>
      </c>
      <c r="F172" s="0" t="n">
        <v>29.2</v>
      </c>
      <c r="G172" s="0" t="n">
        <v>1</v>
      </c>
      <c r="H172" s="0" t="n">
        <f aca="false">AVERAGE(Tabelle2[[#This Row],[Temperature front]:[Temperature back]])</f>
        <v>29.1</v>
      </c>
      <c r="I172" s="0" t="n">
        <f aca="false">COUNTIFS(Tabelle2[Site],A172,Tabelle2[Treatment],B172)</f>
        <v>22</v>
      </c>
      <c r="J172" s="0" t="n">
        <f aca="false">COUNTIFS(Tabelle2[Site],A172,Tabelle2[Treatment],B172,Tabelle2[Date],D172)</f>
        <v>16</v>
      </c>
      <c r="K172" s="0" t="n">
        <f aca="false">J172 / I172</f>
        <v>0.727272727272727</v>
      </c>
    </row>
    <row r="173" customFormat="false" ht="14.25" hidden="false" customHeight="false" outlineLevel="0" collapsed="false">
      <c r="A173" s="0" t="n">
        <v>1</v>
      </c>
      <c r="B173" s="0" t="s">
        <v>13</v>
      </c>
      <c r="C173" s="0" t="n">
        <v>17</v>
      </c>
      <c r="D173" s="11" t="n">
        <v>45350</v>
      </c>
      <c r="E173" s="0" t="n">
        <v>30</v>
      </c>
      <c r="F173" s="0" t="n">
        <v>30.6</v>
      </c>
      <c r="G173" s="0" t="n">
        <v>2</v>
      </c>
      <c r="H173" s="0" t="n">
        <f aca="false">AVERAGE(Tabelle2[[#This Row],[Temperature front]:[Temperature back]])</f>
        <v>30.3</v>
      </c>
      <c r="I173" s="0" t="n">
        <f aca="false">COUNTIFS(Tabelle2[Site],A173,Tabelle2[Treatment],B173)</f>
        <v>22</v>
      </c>
      <c r="J173" s="0" t="n">
        <f aca="false">COUNTIFS(Tabelle2[Site],A173,Tabelle2[Treatment],B173,Tabelle2[Date],D173)</f>
        <v>16</v>
      </c>
      <c r="K173" s="0" t="n">
        <f aca="false">J173 / I173</f>
        <v>0.727272727272727</v>
      </c>
    </row>
    <row r="174" customFormat="false" ht="14.25" hidden="false" customHeight="false" outlineLevel="0" collapsed="false">
      <c r="A174" s="0" t="n">
        <v>6</v>
      </c>
      <c r="B174" s="0" t="s">
        <v>14</v>
      </c>
      <c r="C174" s="0" t="n">
        <v>17</v>
      </c>
      <c r="D174" s="11" t="n">
        <v>45350</v>
      </c>
      <c r="E174" s="0" t="n">
        <v>30.2</v>
      </c>
      <c r="F174" s="0" t="n">
        <v>30.5</v>
      </c>
      <c r="G174" s="0" t="n">
        <v>3</v>
      </c>
      <c r="H174" s="0" t="n">
        <f aca="false">AVERAGE(Tabelle2[[#This Row],[Temperature front]:[Temperature back]])</f>
        <v>30.35</v>
      </c>
      <c r="I174" s="0" t="n">
        <f aca="false">COUNTIFS(Tabelle2[Site],A174,Tabelle2[Treatment],B174)</f>
        <v>24</v>
      </c>
      <c r="J174" s="0" t="n">
        <f aca="false">COUNTIFS(Tabelle2[Site],A174,Tabelle2[Treatment],B174,Tabelle2[Date],D174)</f>
        <v>5</v>
      </c>
      <c r="K174" s="0" t="n">
        <f aca="false">J174 / I174</f>
        <v>0.208333333333333</v>
      </c>
    </row>
    <row r="175" customFormat="false" ht="14.25" hidden="false" customHeight="false" outlineLevel="0" collapsed="false">
      <c r="A175" s="0" t="n">
        <v>2</v>
      </c>
      <c r="B175" s="0" t="s">
        <v>13</v>
      </c>
      <c r="C175" s="0" t="n">
        <v>17</v>
      </c>
      <c r="D175" s="11" t="n">
        <v>45350</v>
      </c>
      <c r="E175" s="0" t="n">
        <v>30.2</v>
      </c>
      <c r="F175" s="0" t="n">
        <v>30.5</v>
      </c>
      <c r="G175" s="0" t="n">
        <v>3</v>
      </c>
      <c r="H175" s="0" t="n">
        <f aca="false">AVERAGE(Tabelle2[[#This Row],[Temperature front]:[Temperature back]])</f>
        <v>30.35</v>
      </c>
      <c r="I175" s="0" t="n">
        <f aca="false">COUNTIFS(Tabelle2[Site],A175,Tabelle2[Treatment],B175)</f>
        <v>22</v>
      </c>
      <c r="J175" s="0" t="n">
        <f aca="false">COUNTIFS(Tabelle2[Site],A175,Tabelle2[Treatment],B175,Tabelle2[Date],D175)</f>
        <v>5</v>
      </c>
      <c r="K175" s="0" t="n">
        <f aca="false">J175 / I175</f>
        <v>0.227272727272727</v>
      </c>
    </row>
    <row r="176" customFormat="false" ht="14.25" hidden="false" customHeight="false" outlineLevel="0" collapsed="false">
      <c r="A176" s="0" t="n">
        <v>1</v>
      </c>
      <c r="B176" s="0" t="s">
        <v>14</v>
      </c>
      <c r="C176" s="0" t="n">
        <v>18</v>
      </c>
      <c r="D176" s="11" t="n">
        <v>45350</v>
      </c>
      <c r="E176" s="0" t="n">
        <v>29</v>
      </c>
      <c r="F176" s="0" t="n">
        <v>29.2</v>
      </c>
      <c r="G176" s="0" t="n">
        <v>1</v>
      </c>
      <c r="H176" s="0" t="n">
        <f aca="false">AVERAGE(Tabelle2[[#This Row],[Temperature front]:[Temperature back]])</f>
        <v>29.1</v>
      </c>
      <c r="I176" s="0" t="n">
        <f aca="false">COUNTIFS(Tabelle2[Site],A176,Tabelle2[Treatment],B176)</f>
        <v>22</v>
      </c>
      <c r="J176" s="0" t="n">
        <f aca="false">COUNTIFS(Tabelle2[Site],A176,Tabelle2[Treatment],B176,Tabelle2[Date],D176)</f>
        <v>16</v>
      </c>
      <c r="K176" s="0" t="n">
        <f aca="false">J176 / I176</f>
        <v>0.727272727272727</v>
      </c>
    </row>
    <row r="177" customFormat="false" ht="14.25" hidden="false" customHeight="false" outlineLevel="0" collapsed="false">
      <c r="A177" s="0" t="n">
        <v>6</v>
      </c>
      <c r="B177" s="0" t="s">
        <v>13</v>
      </c>
      <c r="C177" s="0" t="n">
        <v>18</v>
      </c>
      <c r="D177" s="11" t="n">
        <v>45350</v>
      </c>
      <c r="E177" s="0" t="n">
        <v>30</v>
      </c>
      <c r="F177" s="0" t="n">
        <v>30.6</v>
      </c>
      <c r="G177" s="0" t="n">
        <v>2</v>
      </c>
      <c r="H177" s="0" t="n">
        <f aca="false">AVERAGE(Tabelle2[[#This Row],[Temperature front]:[Temperature back]])</f>
        <v>30.3</v>
      </c>
      <c r="I177" s="0" t="n">
        <f aca="false">COUNTIFS(Tabelle2[Site],A177,Tabelle2[Treatment],B177)</f>
        <v>25</v>
      </c>
      <c r="J177" s="0" t="n">
        <f aca="false">COUNTIFS(Tabelle2[Site],A177,Tabelle2[Treatment],B177,Tabelle2[Date],D177)</f>
        <v>5</v>
      </c>
      <c r="K177" s="0" t="n">
        <f aca="false">J177 / I177</f>
        <v>0.2</v>
      </c>
    </row>
    <row r="178" customFormat="false" ht="14.25" hidden="false" customHeight="false" outlineLevel="0" collapsed="false">
      <c r="A178" s="0" t="n">
        <v>5</v>
      </c>
      <c r="B178" s="0" t="s">
        <v>13</v>
      </c>
      <c r="C178" s="0" t="n">
        <v>19</v>
      </c>
      <c r="D178" s="11" t="n">
        <v>45350</v>
      </c>
      <c r="E178" s="0" t="n">
        <v>29</v>
      </c>
      <c r="F178" s="0" t="n">
        <v>29.2</v>
      </c>
      <c r="G178" s="0" t="n">
        <v>1</v>
      </c>
      <c r="H178" s="0" t="n">
        <f aca="false">AVERAGE(Tabelle2[[#This Row],[Temperature front]:[Temperature back]])</f>
        <v>29.1</v>
      </c>
      <c r="I178" s="0" t="n">
        <f aca="false">COUNTIFS(Tabelle2[Site],A178,Tabelle2[Treatment],B178)</f>
        <v>24</v>
      </c>
      <c r="J178" s="0" t="n">
        <f aca="false">COUNTIFS(Tabelle2[Site],A178,Tabelle2[Treatment],B178,Tabelle2[Date],D178)</f>
        <v>8</v>
      </c>
      <c r="K178" s="0" t="n">
        <f aca="false">J178 / I178</f>
        <v>0.333333333333333</v>
      </c>
    </row>
    <row r="179" customFormat="false" ht="14.25" hidden="false" customHeight="false" outlineLevel="0" collapsed="false">
      <c r="A179" s="0" t="n">
        <v>1</v>
      </c>
      <c r="B179" s="0" t="s">
        <v>14</v>
      </c>
      <c r="C179" s="0" t="n">
        <v>19</v>
      </c>
      <c r="D179" s="11" t="n">
        <v>45350</v>
      </c>
      <c r="E179" s="0" t="n">
        <v>29</v>
      </c>
      <c r="F179" s="0" t="n">
        <v>29.2</v>
      </c>
      <c r="G179" s="0" t="n">
        <v>1</v>
      </c>
      <c r="H179" s="0" t="n">
        <f aca="false">AVERAGE(Tabelle2[[#This Row],[Temperature front]:[Temperature back]])</f>
        <v>29.1</v>
      </c>
      <c r="I179" s="0" t="n">
        <f aca="false">COUNTIFS(Tabelle2[Site],A179,Tabelle2[Treatment],B179)</f>
        <v>22</v>
      </c>
      <c r="J179" s="0" t="n">
        <f aca="false">COUNTIFS(Tabelle2[Site],A179,Tabelle2[Treatment],B179,Tabelle2[Date],D179)</f>
        <v>16</v>
      </c>
      <c r="K179" s="0" t="n">
        <f aca="false">J179 / I179</f>
        <v>0.727272727272727</v>
      </c>
    </row>
    <row r="180" customFormat="false" ht="14.25" hidden="false" customHeight="false" outlineLevel="0" collapsed="false">
      <c r="A180" s="0" t="n">
        <v>2</v>
      </c>
      <c r="B180" s="0" t="s">
        <v>13</v>
      </c>
      <c r="C180" s="0" t="n">
        <v>19</v>
      </c>
      <c r="D180" s="11" t="n">
        <v>45350</v>
      </c>
      <c r="E180" s="0" t="n">
        <v>29</v>
      </c>
      <c r="F180" s="0" t="n">
        <v>29.2</v>
      </c>
      <c r="G180" s="0" t="n">
        <v>1</v>
      </c>
      <c r="H180" s="0" t="n">
        <f aca="false">AVERAGE(Tabelle2[[#This Row],[Temperature front]:[Temperature back]])</f>
        <v>29.1</v>
      </c>
      <c r="I180" s="0" t="n">
        <f aca="false">COUNTIFS(Tabelle2[Site],A180,Tabelle2[Treatment],B180)</f>
        <v>22</v>
      </c>
      <c r="J180" s="0" t="n">
        <f aca="false">COUNTIFS(Tabelle2[Site],A180,Tabelle2[Treatment],B180,Tabelle2[Date],D180)</f>
        <v>5</v>
      </c>
      <c r="K180" s="0" t="n">
        <f aca="false">J180 / I180</f>
        <v>0.227272727272727</v>
      </c>
    </row>
    <row r="181" customFormat="false" ht="14.25" hidden="false" customHeight="false" outlineLevel="0" collapsed="false">
      <c r="A181" s="0" t="n">
        <v>5</v>
      </c>
      <c r="B181" s="0" t="s">
        <v>13</v>
      </c>
      <c r="C181" s="0" t="n">
        <v>20</v>
      </c>
      <c r="D181" s="11" t="n">
        <v>45350</v>
      </c>
      <c r="E181" s="0" t="n">
        <v>29</v>
      </c>
      <c r="F181" s="0" t="n">
        <v>29.2</v>
      </c>
      <c r="G181" s="0" t="n">
        <v>1</v>
      </c>
      <c r="H181" s="0" t="n">
        <f aca="false">AVERAGE(Tabelle2[[#This Row],[Temperature front]:[Temperature back]])</f>
        <v>29.1</v>
      </c>
      <c r="I181" s="0" t="n">
        <f aca="false">COUNTIFS(Tabelle2[Site],A181,Tabelle2[Treatment],B181)</f>
        <v>24</v>
      </c>
      <c r="J181" s="0" t="n">
        <f aca="false">COUNTIFS(Tabelle2[Site],A181,Tabelle2[Treatment],B181,Tabelle2[Date],D181)</f>
        <v>8</v>
      </c>
      <c r="K181" s="0" t="n">
        <f aca="false">J181 / I181</f>
        <v>0.333333333333333</v>
      </c>
    </row>
    <row r="182" customFormat="false" ht="14.25" hidden="false" customHeight="false" outlineLevel="0" collapsed="false">
      <c r="A182" s="0" t="n">
        <v>2</v>
      </c>
      <c r="B182" s="0" t="s">
        <v>14</v>
      </c>
      <c r="C182" s="0" t="n">
        <v>20</v>
      </c>
      <c r="D182" s="11" t="n">
        <v>45350</v>
      </c>
      <c r="E182" s="0" t="n">
        <v>30</v>
      </c>
      <c r="F182" s="0" t="n">
        <v>30.6</v>
      </c>
      <c r="G182" s="0" t="n">
        <v>2</v>
      </c>
      <c r="H182" s="0" t="n">
        <f aca="false">AVERAGE(Tabelle2[[#This Row],[Temperature front]:[Temperature back]])</f>
        <v>30.3</v>
      </c>
      <c r="I182" s="0" t="n">
        <f aca="false">COUNTIFS(Tabelle2[Site],A182,Tabelle2[Treatment],B182)</f>
        <v>23</v>
      </c>
      <c r="J182" s="0" t="n">
        <f aca="false">COUNTIFS(Tabelle2[Site],A182,Tabelle2[Treatment],B182,Tabelle2[Date],D182)</f>
        <v>3</v>
      </c>
      <c r="K182" s="0" t="n">
        <f aca="false">J182 / I182</f>
        <v>0.130434782608696</v>
      </c>
    </row>
    <row r="183" customFormat="false" ht="14.25" hidden="false" customHeight="false" outlineLevel="0" collapsed="false">
      <c r="A183" s="0" t="n">
        <v>5</v>
      </c>
      <c r="B183" s="0" t="s">
        <v>13</v>
      </c>
      <c r="C183" s="0" t="n">
        <v>21</v>
      </c>
      <c r="D183" s="11" t="n">
        <v>45350</v>
      </c>
      <c r="E183" s="0" t="n">
        <v>30.2</v>
      </c>
      <c r="F183" s="0" t="n">
        <v>30.5</v>
      </c>
      <c r="G183" s="0" t="n">
        <v>3</v>
      </c>
      <c r="H183" s="0" t="n">
        <f aca="false">AVERAGE(Tabelle2[[#This Row],[Temperature front]:[Temperature back]])</f>
        <v>30.35</v>
      </c>
      <c r="I183" s="0" t="n">
        <f aca="false">COUNTIFS(Tabelle2[Site],A183,Tabelle2[Treatment],B183)</f>
        <v>24</v>
      </c>
      <c r="J183" s="0" t="n">
        <f aca="false">COUNTIFS(Tabelle2[Site],A183,Tabelle2[Treatment],B183,Tabelle2[Date],D183)</f>
        <v>8</v>
      </c>
      <c r="K183" s="0" t="n">
        <f aca="false">J183 / I183</f>
        <v>0.333333333333333</v>
      </c>
    </row>
    <row r="184" customFormat="false" ht="14.25" hidden="false" customHeight="false" outlineLevel="0" collapsed="false">
      <c r="A184" s="0" t="n">
        <v>1</v>
      </c>
      <c r="B184" s="0" t="s">
        <v>14</v>
      </c>
      <c r="C184" s="0" t="n">
        <v>21</v>
      </c>
      <c r="D184" s="11" t="n">
        <v>45350</v>
      </c>
      <c r="E184" s="0" t="n">
        <v>30</v>
      </c>
      <c r="F184" s="0" t="n">
        <v>30.6</v>
      </c>
      <c r="G184" s="0" t="n">
        <v>2</v>
      </c>
      <c r="H184" s="0" t="n">
        <f aca="false">AVERAGE(Tabelle2[[#This Row],[Temperature front]:[Temperature back]])</f>
        <v>30.3</v>
      </c>
      <c r="I184" s="0" t="n">
        <f aca="false">COUNTIFS(Tabelle2[Site],A184,Tabelle2[Treatment],B184)</f>
        <v>22</v>
      </c>
      <c r="J184" s="0" t="n">
        <f aca="false">COUNTIFS(Tabelle2[Site],A184,Tabelle2[Treatment],B184,Tabelle2[Date],D184)</f>
        <v>16</v>
      </c>
      <c r="K184" s="0" t="n">
        <f aca="false">J184 / I184</f>
        <v>0.727272727272727</v>
      </c>
    </row>
    <row r="185" customFormat="false" ht="14.25" hidden="false" customHeight="false" outlineLevel="0" collapsed="false">
      <c r="A185" s="0" t="n">
        <v>6</v>
      </c>
      <c r="B185" s="0" t="s">
        <v>14</v>
      </c>
      <c r="C185" s="0" t="n">
        <v>5</v>
      </c>
      <c r="D185" s="11" t="n">
        <v>45351</v>
      </c>
      <c r="E185" s="0" t="n">
        <v>28.4</v>
      </c>
      <c r="F185" s="0" t="n">
        <v>29.1</v>
      </c>
      <c r="G185" s="0" t="n">
        <v>1</v>
      </c>
      <c r="H185" s="0" t="n">
        <f aca="false">AVERAGE(Tabelle2[[#This Row],[Temperature front]:[Temperature back]])</f>
        <v>28.75</v>
      </c>
      <c r="I185" s="0" t="n">
        <f aca="false">COUNTIFS(Tabelle2[Site],A185,Tabelle2[Treatment],B185)</f>
        <v>24</v>
      </c>
      <c r="J185" s="0" t="n">
        <f aca="false">COUNTIFS(Tabelle2[Site],A185,Tabelle2[Treatment],B185,Tabelle2[Date],D185)</f>
        <v>1</v>
      </c>
      <c r="K185" s="0" t="n">
        <f aca="false">J185 / I185</f>
        <v>0.0416666666666667</v>
      </c>
    </row>
    <row r="186" customFormat="false" ht="14.25" hidden="false" customHeight="false" outlineLevel="0" collapsed="false">
      <c r="A186" s="0" t="n">
        <v>1</v>
      </c>
      <c r="B186" s="0" t="s">
        <v>13</v>
      </c>
      <c r="C186" s="0" t="n">
        <v>6</v>
      </c>
      <c r="D186" s="11" t="n">
        <v>45351</v>
      </c>
      <c r="E186" s="0" t="n">
        <v>29.5</v>
      </c>
      <c r="F186" s="0" t="n">
        <v>29.4</v>
      </c>
      <c r="G186" s="0" t="n">
        <v>4</v>
      </c>
      <c r="H186" s="0" t="n">
        <f aca="false">AVERAGE(Tabelle2[[#This Row],[Temperature front]:[Temperature back]])</f>
        <v>29.45</v>
      </c>
      <c r="I186" s="0" t="n">
        <f aca="false">COUNTIFS(Tabelle2[Site],A186,Tabelle2[Treatment],B186)</f>
        <v>22</v>
      </c>
      <c r="J186" s="0" t="n">
        <f aca="false">COUNTIFS(Tabelle2[Site],A186,Tabelle2[Treatment],B186,Tabelle2[Date],D186)</f>
        <v>3</v>
      </c>
      <c r="K186" s="0" t="n">
        <f aca="false">J186 / I186</f>
        <v>0.136363636363636</v>
      </c>
    </row>
    <row r="187" customFormat="false" ht="14.25" hidden="false" customHeight="false" outlineLevel="0" collapsed="false">
      <c r="A187" s="0" t="n">
        <v>6</v>
      </c>
      <c r="B187" s="0" t="s">
        <v>13</v>
      </c>
      <c r="C187" s="0" t="n">
        <v>17</v>
      </c>
      <c r="D187" s="11" t="n">
        <v>45351</v>
      </c>
      <c r="E187" s="0" t="n">
        <v>29.8</v>
      </c>
      <c r="F187" s="0" t="n">
        <v>30</v>
      </c>
      <c r="G187" s="0" t="n">
        <v>2</v>
      </c>
      <c r="H187" s="0" t="n">
        <f aca="false">AVERAGE(Tabelle2[[#This Row],[Temperature front]:[Temperature back]])</f>
        <v>29.9</v>
      </c>
      <c r="I187" s="0" t="n">
        <f aca="false">COUNTIFS(Tabelle2[Site],A187,Tabelle2[Treatment],B187)</f>
        <v>25</v>
      </c>
      <c r="J187" s="0" t="n">
        <f aca="false">COUNTIFS(Tabelle2[Site],A187,Tabelle2[Treatment],B187,Tabelle2[Date],D187)</f>
        <v>1</v>
      </c>
      <c r="K187" s="0" t="n">
        <f aca="false">J187 / I187</f>
        <v>0.04</v>
      </c>
    </row>
    <row r="188" customFormat="false" ht="14.25" hidden="false" customHeight="false" outlineLevel="0" collapsed="false">
      <c r="A188" s="0" t="n">
        <v>1</v>
      </c>
      <c r="B188" s="0" t="s">
        <v>13</v>
      </c>
      <c r="C188" s="0" t="n">
        <v>21</v>
      </c>
      <c r="D188" s="11" t="n">
        <v>45351</v>
      </c>
      <c r="E188" s="0" t="n">
        <v>28.4</v>
      </c>
      <c r="F188" s="0" t="n">
        <v>29.1</v>
      </c>
      <c r="G188" s="0" t="n">
        <v>1</v>
      </c>
      <c r="H188" s="0" t="n">
        <f aca="false">AVERAGE(Tabelle2[[#This Row],[Temperature front]:[Temperature back]])</f>
        <v>28.75</v>
      </c>
      <c r="I188" s="0" t="n">
        <f aca="false">COUNTIFS(Tabelle2[Site],A188,Tabelle2[Treatment],B188)</f>
        <v>22</v>
      </c>
      <c r="J188" s="0" t="n">
        <f aca="false">COUNTIFS(Tabelle2[Site],A188,Tabelle2[Treatment],B188,Tabelle2[Date],D188)</f>
        <v>3</v>
      </c>
      <c r="K188" s="0" t="n">
        <f aca="false">J188 / I188</f>
        <v>0.136363636363636</v>
      </c>
    </row>
    <row r="189" customFormat="false" ht="14.25" hidden="false" customHeight="false" outlineLevel="0" collapsed="false">
      <c r="A189" s="0" t="n">
        <v>1</v>
      </c>
      <c r="B189" s="0" t="s">
        <v>13</v>
      </c>
      <c r="C189" s="0" t="n">
        <v>22</v>
      </c>
      <c r="D189" s="11" t="n">
        <v>45351</v>
      </c>
      <c r="E189" s="0" t="n">
        <v>28.4</v>
      </c>
      <c r="F189" s="0" t="n">
        <v>29.1</v>
      </c>
      <c r="G189" s="0" t="n">
        <v>1</v>
      </c>
      <c r="H189" s="0" t="n">
        <f aca="false">AVERAGE(Tabelle2[[#This Row],[Temperature front]:[Temperature back]])</f>
        <v>28.75</v>
      </c>
      <c r="I189" s="0" t="n">
        <f aca="false">COUNTIFS(Tabelle2[Site],A189,Tabelle2[Treatment],B189)</f>
        <v>22</v>
      </c>
      <c r="J189" s="0" t="n">
        <f aca="false">COUNTIFS(Tabelle2[Site],A189,Tabelle2[Treatment],B189,Tabelle2[Date],D189)</f>
        <v>3</v>
      </c>
      <c r="K189" s="0" t="n">
        <f aca="false">J189 / I189</f>
        <v>0.136363636363636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0.5703125" defaultRowHeight="14.25" zeroHeight="false" outlineLevelRow="0" outlineLevelCol="0"/>
  <cols>
    <col collapsed="false" customWidth="true" hidden="false" outlineLevel="0" max="1" min="1" style="0" width="10.11"/>
    <col collapsed="false" customWidth="true" hidden="false" outlineLevel="0" max="2" min="2" style="0" width="22.67"/>
  </cols>
  <sheetData>
    <row r="1" customFormat="false" ht="14.25" hidden="false" customHeight="false" outlineLevel="0" collapsed="false">
      <c r="A1" s="10" t="s">
        <v>3</v>
      </c>
      <c r="B1" s="10" t="s">
        <v>4</v>
      </c>
      <c r="C1" s="10" t="s">
        <v>0</v>
      </c>
      <c r="D1" s="10" t="s">
        <v>15</v>
      </c>
      <c r="E1" s="10" t="s">
        <v>16</v>
      </c>
      <c r="F1" s="10" t="s">
        <v>17</v>
      </c>
      <c r="G1" s="10" t="s">
        <v>18</v>
      </c>
    </row>
    <row r="2" customFormat="false" ht="14.25" hidden="false" customHeight="false" outlineLevel="0" collapsed="false">
      <c r="A2" s="0" t="n">
        <v>1</v>
      </c>
      <c r="B2" s="0" t="s">
        <v>13</v>
      </c>
      <c r="C2" s="11" t="n">
        <v>45344</v>
      </c>
      <c r="D2" s="0" t="n">
        <f aca="false">COUNTIFS(Tabelle2[Site],A2,Tabelle2[Treatment],B2)</f>
        <v>22</v>
      </c>
      <c r="E2" s="0" t="n">
        <f aca="false">COUNTIFS(Tabelle2[Site],A2,Tabelle2[Treatment],B2,Tabelle2[Date],C2)</f>
        <v>0</v>
      </c>
      <c r="F2" s="0" t="n">
        <f aca="false">IF(D2&gt;0,E2 / D2,0)</f>
        <v>0</v>
      </c>
      <c r="G2" s="0" t="n">
        <f aca="false">SUMIFS(Tabelle1[Spalte2],Tabelle1[Site],A2,Tabelle1[Treatment],B2,Tabelle1[Date],"&lt;="&amp;C2)</f>
        <v>0</v>
      </c>
      <c r="H2" s="11"/>
      <c r="I2" s="11"/>
    </row>
    <row r="3" customFormat="false" ht="14.25" hidden="false" customHeight="false" outlineLevel="0" collapsed="false">
      <c r="A3" s="0" t="n">
        <v>5</v>
      </c>
      <c r="B3" s="0" t="s">
        <v>13</v>
      </c>
      <c r="C3" s="11" t="n">
        <v>45344</v>
      </c>
      <c r="D3" s="0" t="n">
        <f aca="false">COUNTIFS(Tabelle2[Site],A3,Tabelle2[Treatment],B3)</f>
        <v>24</v>
      </c>
      <c r="E3" s="0" t="n">
        <f aca="false">COUNTIFS(Tabelle2[Site],A3,Tabelle2[Treatment],B3,Tabelle2[Date],C3)</f>
        <v>0</v>
      </c>
      <c r="F3" s="0" t="n">
        <f aca="false">IF(D3&gt;0,E3 / D3,0)</f>
        <v>0</v>
      </c>
      <c r="G3" s="0" t="n">
        <f aca="false">SUMIFS(Tabelle1[Spalte2],Tabelle1[Site],A3,Tabelle1[Treatment],B3,Tabelle1[Date],"&lt;="&amp;C3)</f>
        <v>0</v>
      </c>
      <c r="H3" s="11"/>
      <c r="I3" s="11"/>
    </row>
    <row r="4" customFormat="false" ht="14.25" hidden="false" customHeight="false" outlineLevel="0" collapsed="false">
      <c r="A4" s="0" t="n">
        <v>2</v>
      </c>
      <c r="B4" s="0" t="s">
        <v>13</v>
      </c>
      <c r="C4" s="11" t="n">
        <v>45344</v>
      </c>
      <c r="D4" s="0" t="n">
        <f aca="false">COUNTIFS(Tabelle2[Site],A4,Tabelle2[Treatment],B4)</f>
        <v>22</v>
      </c>
      <c r="E4" s="0" t="n">
        <f aca="false">COUNTIFS(Tabelle2[Site],A4,Tabelle2[Treatment],B4,Tabelle2[Date],C4)</f>
        <v>4</v>
      </c>
      <c r="F4" s="0" t="n">
        <f aca="false">IF(D4&gt;0,E4 / D4,0)</f>
        <v>0.181818181818182</v>
      </c>
      <c r="G4" s="0" t="n">
        <f aca="false">SUMIFS(Tabelle1[Spalte2],Tabelle1[Site],A4,Tabelle1[Treatment],B4,Tabelle1[Date],"&lt;="&amp;C4)</f>
        <v>0.181818181818182</v>
      </c>
      <c r="H4" s="11"/>
      <c r="I4" s="11"/>
    </row>
    <row r="5" customFormat="false" ht="14.25" hidden="false" customHeight="false" outlineLevel="0" collapsed="false">
      <c r="A5" s="0" t="n">
        <v>6</v>
      </c>
      <c r="B5" s="0" t="s">
        <v>13</v>
      </c>
      <c r="C5" s="11" t="n">
        <v>45344</v>
      </c>
      <c r="D5" s="0" t="n">
        <f aca="false">COUNTIFS(Tabelle2[Site],A5,Tabelle2[Treatment],B5)</f>
        <v>25</v>
      </c>
      <c r="E5" s="0" t="n">
        <f aca="false">COUNTIFS(Tabelle2[Site],A5,Tabelle2[Treatment],B5,Tabelle2[Date],C5)</f>
        <v>0</v>
      </c>
      <c r="F5" s="0" t="n">
        <f aca="false">IF(D5&gt;0,E5 / D5,0)</f>
        <v>0</v>
      </c>
      <c r="G5" s="0" t="n">
        <f aca="false">SUMIFS(Tabelle1[Spalte2],Tabelle1[Site],A5,Tabelle1[Treatment],B5,Tabelle1[Date],"&lt;="&amp;C5)</f>
        <v>0</v>
      </c>
      <c r="H5" s="11"/>
      <c r="I5" s="11"/>
    </row>
    <row r="6" customFormat="false" ht="14.25" hidden="false" customHeight="false" outlineLevel="0" collapsed="false">
      <c r="A6" s="0" t="n">
        <v>1</v>
      </c>
      <c r="B6" s="0" t="s">
        <v>14</v>
      </c>
      <c r="C6" s="11" t="n">
        <v>45344</v>
      </c>
      <c r="D6" s="0" t="n">
        <f aca="false">COUNTIFS(Tabelle2[Site],A6,Tabelle2[Treatment],B6)</f>
        <v>22</v>
      </c>
      <c r="E6" s="0" t="n">
        <f aca="false">COUNTIFS(Tabelle2[Site],A6,Tabelle2[Treatment],B6,Tabelle2[Date],C6)</f>
        <v>0</v>
      </c>
      <c r="F6" s="0" t="n">
        <f aca="false">IF(D6&gt;0,E6 / D6,0)</f>
        <v>0</v>
      </c>
      <c r="G6" s="0" t="n">
        <f aca="false">SUMIFS(Tabelle1[Spalte2],Tabelle1[Site],A6,Tabelle1[Treatment],B6,Tabelle1[Date],"&lt;="&amp;C6)</f>
        <v>0</v>
      </c>
      <c r="H6" s="11"/>
      <c r="I6" s="11"/>
    </row>
    <row r="7" customFormat="false" ht="14.25" hidden="false" customHeight="false" outlineLevel="0" collapsed="false">
      <c r="A7" s="0" t="n">
        <v>5</v>
      </c>
      <c r="B7" s="0" t="s">
        <v>14</v>
      </c>
      <c r="C7" s="11" t="n">
        <v>45344</v>
      </c>
      <c r="D7" s="0" t="n">
        <f aca="false">COUNTIFS(Tabelle2[Site],A7,Tabelle2[Treatment],B7)</f>
        <v>26</v>
      </c>
      <c r="E7" s="0" t="n">
        <f aca="false">COUNTIFS(Tabelle2[Site],A7,Tabelle2[Treatment],B7,Tabelle2[Date],C7)</f>
        <v>0</v>
      </c>
      <c r="F7" s="0" t="n">
        <f aca="false">IF(D7&gt;0,E7 / D7,0)</f>
        <v>0</v>
      </c>
      <c r="G7" s="0" t="n">
        <f aca="false">SUMIFS(Tabelle1[Spalte2],Tabelle1[Site],A7,Tabelle1[Treatment],B7,Tabelle1[Date],"&lt;="&amp;C7)</f>
        <v>0</v>
      </c>
      <c r="H7" s="11"/>
      <c r="I7" s="11"/>
    </row>
    <row r="8" customFormat="false" ht="14.25" hidden="false" customHeight="false" outlineLevel="0" collapsed="false">
      <c r="A8" s="0" t="n">
        <v>2</v>
      </c>
      <c r="B8" s="0" t="s">
        <v>14</v>
      </c>
      <c r="C8" s="11" t="n">
        <v>45344</v>
      </c>
      <c r="D8" s="0" t="n">
        <f aca="false">COUNTIFS(Tabelle2[Site],A8,Tabelle2[Treatment],B8)</f>
        <v>23</v>
      </c>
      <c r="E8" s="0" t="n">
        <f aca="false">COUNTIFS(Tabelle2[Site],A8,Tabelle2[Treatment],B8,Tabelle2[Date],C8)</f>
        <v>2</v>
      </c>
      <c r="F8" s="0" t="n">
        <f aca="false">IF(D8&gt;0,E8 / D8,0)</f>
        <v>0.0869565217391304</v>
      </c>
      <c r="G8" s="0" t="n">
        <f aca="false">SUMIFS(Tabelle1[Spalte2],Tabelle1[Site],A8,Tabelle1[Treatment],B8,Tabelle1[Date],"&lt;="&amp;C8)</f>
        <v>0.0869565217391304</v>
      </c>
      <c r="H8" s="11"/>
      <c r="I8" s="11"/>
    </row>
    <row r="9" customFormat="false" ht="14.25" hidden="false" customHeight="false" outlineLevel="0" collapsed="false">
      <c r="A9" s="0" t="n">
        <v>6</v>
      </c>
      <c r="B9" s="0" t="s">
        <v>14</v>
      </c>
      <c r="C9" s="11" t="n">
        <v>45344</v>
      </c>
      <c r="D9" s="0" t="n">
        <f aca="false">COUNTIFS(Tabelle2[Site],A9,Tabelle2[Treatment],B9)</f>
        <v>24</v>
      </c>
      <c r="E9" s="0" t="n">
        <f aca="false">COUNTIFS(Tabelle2[Site],A9,Tabelle2[Treatment],B9,Tabelle2[Date],C9)</f>
        <v>0</v>
      </c>
      <c r="F9" s="0" t="n">
        <f aca="false">IF(D9&gt;0,E9 / D9,0)</f>
        <v>0</v>
      </c>
      <c r="G9" s="0" t="n">
        <f aca="false">SUMIFS(Tabelle1[Spalte2],Tabelle1[Site],A9,Tabelle1[Treatment],B9,Tabelle1[Date],"&lt;="&amp;C9)</f>
        <v>0</v>
      </c>
      <c r="H9" s="11"/>
      <c r="I9" s="11"/>
    </row>
    <row r="10" customFormat="false" ht="14.25" hidden="false" customHeight="false" outlineLevel="0" collapsed="false">
      <c r="A10" s="0" t="n">
        <v>1</v>
      </c>
      <c r="B10" s="0" t="s">
        <v>13</v>
      </c>
      <c r="C10" s="11" t="n">
        <v>45345</v>
      </c>
      <c r="D10" s="0" t="n">
        <f aca="false">COUNTIFS(Tabelle2[Site],A10,Tabelle2[Treatment],B10)</f>
        <v>22</v>
      </c>
      <c r="E10" s="0" t="n">
        <f aca="false">COUNTIFS(Tabelle2[Site],A10,Tabelle2[Treatment],B10,Tabelle2[Date],C10)</f>
        <v>0</v>
      </c>
      <c r="F10" s="0" t="n">
        <f aca="false">IF(D10&gt;0,E10 / D10,0)</f>
        <v>0</v>
      </c>
      <c r="G10" s="0" t="n">
        <f aca="false">SUMIFS(Tabelle1[Spalte2],Tabelle1[Site],A10,Tabelle1[Treatment],B10,Tabelle1[Date],"&lt;="&amp;C10)</f>
        <v>0</v>
      </c>
      <c r="H10" s="11"/>
      <c r="I10" s="11"/>
    </row>
    <row r="11" customFormat="false" ht="14.25" hidden="false" customHeight="false" outlineLevel="0" collapsed="false">
      <c r="A11" s="0" t="n">
        <v>5</v>
      </c>
      <c r="B11" s="0" t="s">
        <v>13</v>
      </c>
      <c r="C11" s="11" t="n">
        <v>45345</v>
      </c>
      <c r="D11" s="0" t="n">
        <f aca="false">COUNTIFS(Tabelle2[Site],A11,Tabelle2[Treatment],B11)</f>
        <v>24</v>
      </c>
      <c r="E11" s="0" t="n">
        <f aca="false">COUNTIFS(Tabelle2[Site],A11,Tabelle2[Treatment],B11,Tabelle2[Date],C11)</f>
        <v>0</v>
      </c>
      <c r="F11" s="0" t="n">
        <f aca="false">IF(D11&gt;0,E11 / D11,0)</f>
        <v>0</v>
      </c>
      <c r="G11" s="0" t="n">
        <f aca="false">SUMIFS(Tabelle1[Spalte2],Tabelle1[Site],A11,Tabelle1[Treatment],B11,Tabelle1[Date],"&lt;="&amp;C11)</f>
        <v>0</v>
      </c>
      <c r="H11" s="11"/>
      <c r="I11" s="11"/>
    </row>
    <row r="12" customFormat="false" ht="14.25" hidden="false" customHeight="false" outlineLevel="0" collapsed="false">
      <c r="A12" s="0" t="n">
        <v>2</v>
      </c>
      <c r="B12" s="0" t="s">
        <v>13</v>
      </c>
      <c r="C12" s="11" t="n">
        <v>45345</v>
      </c>
      <c r="D12" s="0" t="n">
        <f aca="false">COUNTIFS(Tabelle2[Site],A12,Tabelle2[Treatment],B12)</f>
        <v>22</v>
      </c>
      <c r="E12" s="0" t="n">
        <f aca="false">COUNTIFS(Tabelle2[Site],A12,Tabelle2[Treatment],B12,Tabelle2[Date],C12)</f>
        <v>1</v>
      </c>
      <c r="F12" s="0" t="n">
        <f aca="false">IF(D12&gt;0,E12 / D12,0)</f>
        <v>0.0454545454545455</v>
      </c>
      <c r="G12" s="0" t="n">
        <f aca="false">SUMIFS(Tabelle1[Spalte2],Tabelle1[Site],A12,Tabelle1[Treatment],B12,Tabelle1[Date],"&lt;="&amp;C12)</f>
        <v>0.227272727272727</v>
      </c>
      <c r="H12" s="11"/>
      <c r="I12" s="11"/>
    </row>
    <row r="13" customFormat="false" ht="14.25" hidden="false" customHeight="false" outlineLevel="0" collapsed="false">
      <c r="A13" s="0" t="n">
        <v>6</v>
      </c>
      <c r="B13" s="0" t="s">
        <v>13</v>
      </c>
      <c r="C13" s="11" t="n">
        <v>45345</v>
      </c>
      <c r="D13" s="0" t="n">
        <f aca="false">COUNTIFS(Tabelle2[Site],A13,Tabelle2[Treatment],B13)</f>
        <v>25</v>
      </c>
      <c r="E13" s="0" t="n">
        <f aca="false">COUNTIFS(Tabelle2[Site],A13,Tabelle2[Treatment],B13,Tabelle2[Date],C13)</f>
        <v>1</v>
      </c>
      <c r="F13" s="0" t="n">
        <f aca="false">IF(D13&gt;0,E13 / D13,0)</f>
        <v>0.04</v>
      </c>
      <c r="G13" s="0" t="n">
        <f aca="false">SUMIFS(Tabelle1[Spalte2],Tabelle1[Site],A13,Tabelle1[Treatment],B13,Tabelle1[Date],"&lt;="&amp;C13)</f>
        <v>0.04</v>
      </c>
      <c r="H13" s="11"/>
      <c r="I13" s="11"/>
    </row>
    <row r="14" customFormat="false" ht="14.25" hidden="false" customHeight="false" outlineLevel="0" collapsed="false">
      <c r="A14" s="0" t="n">
        <v>1</v>
      </c>
      <c r="B14" s="0" t="s">
        <v>14</v>
      </c>
      <c r="C14" s="11" t="n">
        <v>45345</v>
      </c>
      <c r="D14" s="0" t="n">
        <f aca="false">COUNTIFS(Tabelle2[Site],A14,Tabelle2[Treatment],B14)</f>
        <v>22</v>
      </c>
      <c r="E14" s="0" t="n">
        <f aca="false">COUNTIFS(Tabelle2[Site],A14,Tabelle2[Treatment],B14,Tabelle2[Date],C14)</f>
        <v>0</v>
      </c>
      <c r="F14" s="0" t="n">
        <f aca="false">IF(D14&gt;0,E14 / D14,0)</f>
        <v>0</v>
      </c>
      <c r="G14" s="0" t="n">
        <f aca="false">SUMIFS(Tabelle1[Spalte2],Tabelle1[Site],A14,Tabelle1[Treatment],B14,Tabelle1[Date],"&lt;="&amp;C14)</f>
        <v>0</v>
      </c>
      <c r="H14" s="11"/>
      <c r="I14" s="11"/>
    </row>
    <row r="15" customFormat="false" ht="14.25" hidden="false" customHeight="false" outlineLevel="0" collapsed="false">
      <c r="A15" s="0" t="n">
        <v>5</v>
      </c>
      <c r="B15" s="0" t="s">
        <v>14</v>
      </c>
      <c r="C15" s="11" t="n">
        <v>45345</v>
      </c>
      <c r="D15" s="0" t="n">
        <f aca="false">COUNTIFS(Tabelle2[Site],A15,Tabelle2[Treatment],B15)</f>
        <v>26</v>
      </c>
      <c r="E15" s="0" t="n">
        <f aca="false">COUNTIFS(Tabelle2[Site],A15,Tabelle2[Treatment],B15,Tabelle2[Date],C15)</f>
        <v>0</v>
      </c>
      <c r="F15" s="0" t="n">
        <f aca="false">IF(D15&gt;0,E15 / D15,0)</f>
        <v>0</v>
      </c>
      <c r="G15" s="0" t="n">
        <f aca="false">SUMIFS(Tabelle1[Spalte2],Tabelle1[Site],A15,Tabelle1[Treatment],B15,Tabelle1[Date],"&lt;="&amp;C15)</f>
        <v>0</v>
      </c>
      <c r="H15" s="11"/>
      <c r="I15" s="11"/>
    </row>
    <row r="16" customFormat="false" ht="14.25" hidden="false" customHeight="false" outlineLevel="0" collapsed="false">
      <c r="A16" s="0" t="n">
        <v>2</v>
      </c>
      <c r="B16" s="0" t="s">
        <v>14</v>
      </c>
      <c r="C16" s="11" t="n">
        <v>45345</v>
      </c>
      <c r="D16" s="0" t="n">
        <f aca="false">COUNTIFS(Tabelle2[Site],A16,Tabelle2[Treatment],B16)</f>
        <v>23</v>
      </c>
      <c r="E16" s="0" t="n">
        <f aca="false">COUNTIFS(Tabelle2[Site],A16,Tabelle2[Treatment],B16,Tabelle2[Date],C16)</f>
        <v>2</v>
      </c>
      <c r="F16" s="0" t="n">
        <f aca="false">IF(D16&gt;0,E16 / D16,0)</f>
        <v>0.0869565217391304</v>
      </c>
      <c r="G16" s="0" t="n">
        <f aca="false">SUMIFS(Tabelle1[Spalte2],Tabelle1[Site],A16,Tabelle1[Treatment],B16,Tabelle1[Date],"&lt;="&amp;C16)</f>
        <v>0.173913043478261</v>
      </c>
      <c r="H16" s="11"/>
      <c r="I16" s="11"/>
    </row>
    <row r="17" customFormat="false" ht="14.25" hidden="false" customHeight="false" outlineLevel="0" collapsed="false">
      <c r="A17" s="0" t="n">
        <v>6</v>
      </c>
      <c r="B17" s="0" t="s">
        <v>14</v>
      </c>
      <c r="C17" s="11" t="n">
        <v>45345</v>
      </c>
      <c r="D17" s="0" t="n">
        <f aca="false">COUNTIFS(Tabelle2[Site],A17,Tabelle2[Treatment],B17)</f>
        <v>24</v>
      </c>
      <c r="E17" s="0" t="n">
        <f aca="false">COUNTIFS(Tabelle2[Site],A17,Tabelle2[Treatment],B17,Tabelle2[Date],C17)</f>
        <v>0</v>
      </c>
      <c r="F17" s="0" t="n">
        <f aca="false">IF(D17&gt;0,E17 / D17,0)</f>
        <v>0</v>
      </c>
      <c r="G17" s="0" t="n">
        <f aca="false">SUMIFS(Tabelle1[Spalte2],Tabelle1[Site],A17,Tabelle1[Treatment],B17,Tabelle1[Date],"&lt;="&amp;C17)</f>
        <v>0</v>
      </c>
      <c r="I17" s="11"/>
    </row>
    <row r="18" customFormat="false" ht="14.25" hidden="false" customHeight="false" outlineLevel="0" collapsed="false">
      <c r="A18" s="0" t="n">
        <v>1</v>
      </c>
      <c r="B18" s="0" t="s">
        <v>13</v>
      </c>
      <c r="C18" s="11" t="n">
        <v>45346</v>
      </c>
      <c r="D18" s="0" t="n">
        <f aca="false">COUNTIFS(Tabelle2[Site],A18,Tabelle2[Treatment],B18)</f>
        <v>22</v>
      </c>
      <c r="E18" s="0" t="n">
        <f aca="false">COUNTIFS(Tabelle2[Site],A18,Tabelle2[Treatment],B18,Tabelle2[Date],C18)</f>
        <v>0</v>
      </c>
      <c r="F18" s="0" t="n">
        <f aca="false">IF(D18&gt;0,E18 / D18,0)</f>
        <v>0</v>
      </c>
      <c r="G18" s="0" t="n">
        <f aca="false">SUMIFS(Tabelle1[Spalte2],Tabelle1[Site],A18,Tabelle1[Treatment],B18,Tabelle1[Date],"&lt;="&amp;C18)</f>
        <v>0</v>
      </c>
      <c r="I18" s="11"/>
    </row>
    <row r="19" customFormat="false" ht="14.25" hidden="false" customHeight="false" outlineLevel="0" collapsed="false">
      <c r="A19" s="0" t="n">
        <v>5</v>
      </c>
      <c r="B19" s="0" t="s">
        <v>13</v>
      </c>
      <c r="C19" s="11" t="n">
        <v>45346</v>
      </c>
      <c r="D19" s="0" t="n">
        <f aca="false">COUNTIFS(Tabelle2[Site],A19,Tabelle2[Treatment],B19)</f>
        <v>24</v>
      </c>
      <c r="E19" s="0" t="n">
        <f aca="false">COUNTIFS(Tabelle2[Site],A19,Tabelle2[Treatment],B19,Tabelle2[Date],C19)</f>
        <v>1</v>
      </c>
      <c r="F19" s="0" t="n">
        <f aca="false">IF(D19&gt;0,E19 / D19,0)</f>
        <v>0.0416666666666667</v>
      </c>
      <c r="G19" s="0" t="n">
        <f aca="false">SUMIFS(Tabelle1[Spalte2],Tabelle1[Site],A19,Tabelle1[Treatment],B19,Tabelle1[Date],"&lt;="&amp;C19)</f>
        <v>0.0416666666666667</v>
      </c>
      <c r="I19" s="11"/>
    </row>
    <row r="20" customFormat="false" ht="14.25" hidden="false" customHeight="false" outlineLevel="0" collapsed="false">
      <c r="A20" s="0" t="n">
        <v>2</v>
      </c>
      <c r="B20" s="0" t="s">
        <v>13</v>
      </c>
      <c r="C20" s="11" t="n">
        <v>45346</v>
      </c>
      <c r="D20" s="0" t="n">
        <f aca="false">COUNTIFS(Tabelle2[Site],A20,Tabelle2[Treatment],B20)</f>
        <v>22</v>
      </c>
      <c r="E20" s="0" t="n">
        <f aca="false">COUNTIFS(Tabelle2[Site],A20,Tabelle2[Treatment],B20,Tabelle2[Date],C20)</f>
        <v>4</v>
      </c>
      <c r="F20" s="0" t="n">
        <f aca="false">IF(D20&gt;0,E20 / D20,0)</f>
        <v>0.181818181818182</v>
      </c>
      <c r="G20" s="0" t="n">
        <f aca="false">SUMIFS(Tabelle1[Spalte2],Tabelle1[Site],A20,Tabelle1[Treatment],B20,Tabelle1[Date],"&lt;="&amp;C20)</f>
        <v>0.409090909090909</v>
      </c>
      <c r="I20" s="11"/>
    </row>
    <row r="21" customFormat="false" ht="14.25" hidden="false" customHeight="false" outlineLevel="0" collapsed="false">
      <c r="A21" s="0" t="n">
        <v>6</v>
      </c>
      <c r="B21" s="0" t="s">
        <v>13</v>
      </c>
      <c r="C21" s="11" t="n">
        <v>45346</v>
      </c>
      <c r="D21" s="0" t="n">
        <f aca="false">COUNTIFS(Tabelle2[Site],A21,Tabelle2[Treatment],B21)</f>
        <v>25</v>
      </c>
      <c r="E21" s="0" t="n">
        <f aca="false">COUNTIFS(Tabelle2[Site],A21,Tabelle2[Treatment],B21,Tabelle2[Date],C21)</f>
        <v>0</v>
      </c>
      <c r="F21" s="0" t="n">
        <f aca="false">IF(D21&gt;0,E21 / D21,0)</f>
        <v>0</v>
      </c>
      <c r="G21" s="0" t="n">
        <f aca="false">SUMIFS(Tabelle1[Spalte2],Tabelle1[Site],A21,Tabelle1[Treatment],B21,Tabelle1[Date],"&lt;="&amp;C21)</f>
        <v>0.04</v>
      </c>
      <c r="I21" s="11"/>
    </row>
    <row r="22" customFormat="false" ht="14.25" hidden="false" customHeight="false" outlineLevel="0" collapsed="false">
      <c r="A22" s="0" t="n">
        <v>1</v>
      </c>
      <c r="B22" s="0" t="s">
        <v>14</v>
      </c>
      <c r="C22" s="11" t="n">
        <v>45346</v>
      </c>
      <c r="D22" s="0" t="n">
        <f aca="false">COUNTIFS(Tabelle2[Site],A22,Tabelle2[Treatment],B22)</f>
        <v>22</v>
      </c>
      <c r="E22" s="0" t="n">
        <f aca="false">COUNTIFS(Tabelle2[Site],A22,Tabelle2[Treatment],B22,Tabelle2[Date],C22)</f>
        <v>0</v>
      </c>
      <c r="F22" s="0" t="n">
        <f aca="false">IF(D22&gt;0,E22 / D22,0)</f>
        <v>0</v>
      </c>
      <c r="G22" s="0" t="n">
        <f aca="false">SUMIFS(Tabelle1[Spalte2],Tabelle1[Site],A22,Tabelle1[Treatment],B22,Tabelle1[Date],"&lt;="&amp;C22)</f>
        <v>0</v>
      </c>
      <c r="I22" s="11"/>
    </row>
    <row r="23" customFormat="false" ht="14.25" hidden="false" customHeight="false" outlineLevel="0" collapsed="false">
      <c r="A23" s="0" t="n">
        <v>5</v>
      </c>
      <c r="B23" s="0" t="s">
        <v>14</v>
      </c>
      <c r="C23" s="11" t="n">
        <v>45346</v>
      </c>
      <c r="D23" s="0" t="n">
        <f aca="false">COUNTIFS(Tabelle2[Site],A23,Tabelle2[Treatment],B23)</f>
        <v>26</v>
      </c>
      <c r="E23" s="0" t="n">
        <f aca="false">COUNTIFS(Tabelle2[Site],A23,Tabelle2[Treatment],B23,Tabelle2[Date],C23)</f>
        <v>2</v>
      </c>
      <c r="F23" s="0" t="n">
        <f aca="false">IF(D23&gt;0,E23 / D23,0)</f>
        <v>0.0769230769230769</v>
      </c>
      <c r="G23" s="0" t="n">
        <f aca="false">SUMIFS(Tabelle1[Spalte2],Tabelle1[Site],A23,Tabelle1[Treatment],B23,Tabelle1[Date],"&lt;="&amp;C23)</f>
        <v>0.0769230769230769</v>
      </c>
      <c r="I23" s="11"/>
    </row>
    <row r="24" customFormat="false" ht="14.25" hidden="false" customHeight="false" outlineLevel="0" collapsed="false">
      <c r="A24" s="0" t="n">
        <v>2</v>
      </c>
      <c r="B24" s="0" t="s">
        <v>14</v>
      </c>
      <c r="C24" s="11" t="n">
        <v>45346</v>
      </c>
      <c r="D24" s="0" t="n">
        <f aca="false">COUNTIFS(Tabelle2[Site],A24,Tabelle2[Treatment],B24)</f>
        <v>23</v>
      </c>
      <c r="E24" s="0" t="n">
        <f aca="false">COUNTIFS(Tabelle2[Site],A24,Tabelle2[Treatment],B24,Tabelle2[Date],C24)</f>
        <v>1</v>
      </c>
      <c r="F24" s="0" t="n">
        <f aca="false">IF(D24&gt;0,E24 / D24,0)</f>
        <v>0.0434782608695652</v>
      </c>
      <c r="G24" s="0" t="n">
        <f aca="false">SUMIFS(Tabelle1[Spalte2],Tabelle1[Site],A24,Tabelle1[Treatment],B24,Tabelle1[Date],"&lt;="&amp;C24)</f>
        <v>0.217391304347826</v>
      </c>
      <c r="I24" s="11"/>
    </row>
    <row r="25" customFormat="false" ht="14.25" hidden="false" customHeight="false" outlineLevel="0" collapsed="false">
      <c r="A25" s="0" t="n">
        <v>6</v>
      </c>
      <c r="B25" s="0" t="s">
        <v>14</v>
      </c>
      <c r="C25" s="11" t="n">
        <v>45346</v>
      </c>
      <c r="D25" s="0" t="n">
        <f aca="false">COUNTIFS(Tabelle2[Site],A25,Tabelle2[Treatment],B25)</f>
        <v>24</v>
      </c>
      <c r="E25" s="0" t="n">
        <f aca="false">COUNTIFS(Tabelle2[Site],A25,Tabelle2[Treatment],B25,Tabelle2[Date],C25)</f>
        <v>0</v>
      </c>
      <c r="F25" s="0" t="n">
        <f aca="false">IF(D25&gt;0,E25 / D25,0)</f>
        <v>0</v>
      </c>
      <c r="G25" s="0" t="n">
        <f aca="false">SUMIFS(Tabelle1[Spalte2],Tabelle1[Site],A25,Tabelle1[Treatment],B25,Tabelle1[Date],"&lt;="&amp;C25)</f>
        <v>0</v>
      </c>
      <c r="I25" s="11"/>
    </row>
    <row r="26" customFormat="false" ht="14.25" hidden="false" customHeight="false" outlineLevel="0" collapsed="false">
      <c r="A26" s="0" t="n">
        <v>1</v>
      </c>
      <c r="B26" s="0" t="s">
        <v>13</v>
      </c>
      <c r="C26" s="11" t="n">
        <v>45347</v>
      </c>
      <c r="D26" s="0" t="n">
        <f aca="false">COUNTIFS(Tabelle2[Site],A26,Tabelle2[Treatment],B26)</f>
        <v>22</v>
      </c>
      <c r="E26" s="0" t="n">
        <f aca="false">COUNTIFS(Tabelle2[Site],A26,Tabelle2[Treatment],B26,Tabelle2[Date],C26)</f>
        <v>0</v>
      </c>
      <c r="F26" s="0" t="n">
        <f aca="false">IF(D26&gt;0,E26 / D26,0)</f>
        <v>0</v>
      </c>
      <c r="G26" s="0" t="n">
        <f aca="false">SUMIFS(Tabelle1[Spalte2],Tabelle1[Site],A26,Tabelle1[Treatment],B26,Tabelle1[Date],"&lt;="&amp;C26)</f>
        <v>0</v>
      </c>
      <c r="I26" s="11"/>
    </row>
    <row r="27" customFormat="false" ht="14.25" hidden="false" customHeight="false" outlineLevel="0" collapsed="false">
      <c r="A27" s="0" t="n">
        <v>5</v>
      </c>
      <c r="B27" s="0" t="s">
        <v>13</v>
      </c>
      <c r="C27" s="11" t="n">
        <v>45347</v>
      </c>
      <c r="D27" s="0" t="n">
        <f aca="false">COUNTIFS(Tabelle2[Site],A27,Tabelle2[Treatment],B27)</f>
        <v>24</v>
      </c>
      <c r="E27" s="0" t="n">
        <f aca="false">COUNTIFS(Tabelle2[Site],A27,Tabelle2[Treatment],B27,Tabelle2[Date],C27)</f>
        <v>1</v>
      </c>
      <c r="F27" s="0" t="n">
        <f aca="false">IF(D27&gt;0,E27 / D27,0)</f>
        <v>0.0416666666666667</v>
      </c>
      <c r="G27" s="0" t="n">
        <f aca="false">SUMIFS(Tabelle1[Spalte2],Tabelle1[Site],A27,Tabelle1[Treatment],B27,Tabelle1[Date],"&lt;="&amp;C27)</f>
        <v>0.0833333333333333</v>
      </c>
      <c r="I27" s="11"/>
    </row>
    <row r="28" customFormat="false" ht="14.25" hidden="false" customHeight="false" outlineLevel="0" collapsed="false">
      <c r="A28" s="0" t="n">
        <v>2</v>
      </c>
      <c r="B28" s="0" t="s">
        <v>13</v>
      </c>
      <c r="C28" s="11" t="n">
        <v>45347</v>
      </c>
      <c r="D28" s="0" t="n">
        <f aca="false">COUNTIFS(Tabelle2[Site],A28,Tabelle2[Treatment],B28)</f>
        <v>22</v>
      </c>
      <c r="E28" s="0" t="n">
        <f aca="false">COUNTIFS(Tabelle2[Site],A28,Tabelle2[Treatment],B28,Tabelle2[Date],C28)</f>
        <v>1</v>
      </c>
      <c r="F28" s="0" t="n">
        <f aca="false">IF(D28&gt;0,E28 / D28,0)</f>
        <v>0.0454545454545455</v>
      </c>
      <c r="G28" s="0" t="n">
        <f aca="false">SUMIFS(Tabelle1[Spalte2],Tabelle1[Site],A28,Tabelle1[Treatment],B28,Tabelle1[Date],"&lt;="&amp;C28)</f>
        <v>0.454545454545455</v>
      </c>
      <c r="I28" s="11"/>
    </row>
    <row r="29" customFormat="false" ht="14.25" hidden="false" customHeight="false" outlineLevel="0" collapsed="false">
      <c r="A29" s="0" t="n">
        <v>6</v>
      </c>
      <c r="B29" s="0" t="s">
        <v>13</v>
      </c>
      <c r="C29" s="11" t="n">
        <v>45347</v>
      </c>
      <c r="D29" s="0" t="n">
        <f aca="false">COUNTIFS(Tabelle2[Site],A29,Tabelle2[Treatment],B29)</f>
        <v>25</v>
      </c>
      <c r="E29" s="0" t="n">
        <f aca="false">COUNTIFS(Tabelle2[Site],A29,Tabelle2[Treatment],B29,Tabelle2[Date],C29)</f>
        <v>1</v>
      </c>
      <c r="F29" s="0" t="n">
        <f aca="false">IF(D29&gt;0,E29 / D29,0)</f>
        <v>0.04</v>
      </c>
      <c r="G29" s="0" t="n">
        <f aca="false">SUMIFS(Tabelle1[Spalte2],Tabelle1[Site],A29,Tabelle1[Treatment],B29,Tabelle1[Date],"&lt;="&amp;C29)</f>
        <v>0.08</v>
      </c>
      <c r="I29" s="11"/>
    </row>
    <row r="30" customFormat="false" ht="14.25" hidden="false" customHeight="false" outlineLevel="0" collapsed="false">
      <c r="A30" s="0" t="n">
        <v>1</v>
      </c>
      <c r="B30" s="0" t="s">
        <v>14</v>
      </c>
      <c r="C30" s="11" t="n">
        <v>45347</v>
      </c>
      <c r="D30" s="0" t="n">
        <f aca="false">COUNTIFS(Tabelle2[Site],A30,Tabelle2[Treatment],B30)</f>
        <v>22</v>
      </c>
      <c r="E30" s="0" t="n">
        <f aca="false">COUNTIFS(Tabelle2[Site],A30,Tabelle2[Treatment],B30,Tabelle2[Date],C30)</f>
        <v>0</v>
      </c>
      <c r="F30" s="0" t="n">
        <f aca="false">IF(D30&gt;0,E30 / D30,0)</f>
        <v>0</v>
      </c>
      <c r="G30" s="0" t="n">
        <f aca="false">SUMIFS(Tabelle1[Spalte2],Tabelle1[Site],A30,Tabelle1[Treatment],B30,Tabelle1[Date],"&lt;="&amp;C30)</f>
        <v>0</v>
      </c>
      <c r="I30" s="11"/>
    </row>
    <row r="31" customFormat="false" ht="14.25" hidden="false" customHeight="false" outlineLevel="0" collapsed="false">
      <c r="A31" s="0" t="n">
        <v>5</v>
      </c>
      <c r="B31" s="0" t="s">
        <v>14</v>
      </c>
      <c r="C31" s="11" t="n">
        <v>45347</v>
      </c>
      <c r="D31" s="0" t="n">
        <f aca="false">COUNTIFS(Tabelle2[Site],A31,Tabelle2[Treatment],B31)</f>
        <v>26</v>
      </c>
      <c r="E31" s="0" t="n">
        <f aca="false">COUNTIFS(Tabelle2[Site],A31,Tabelle2[Treatment],B31,Tabelle2[Date],C31)</f>
        <v>2</v>
      </c>
      <c r="F31" s="0" t="n">
        <f aca="false">IF(D31&gt;0,E31 / D31,0)</f>
        <v>0.0769230769230769</v>
      </c>
      <c r="G31" s="0" t="n">
        <f aca="false">SUMIFS(Tabelle1[Spalte2],Tabelle1[Site],A31,Tabelle1[Treatment],B31,Tabelle1[Date],"&lt;="&amp;C31)</f>
        <v>0.153846153846154</v>
      </c>
      <c r="I31" s="11"/>
    </row>
    <row r="32" customFormat="false" ht="14.25" hidden="false" customHeight="false" outlineLevel="0" collapsed="false">
      <c r="A32" s="0" t="n">
        <v>2</v>
      </c>
      <c r="B32" s="0" t="s">
        <v>14</v>
      </c>
      <c r="C32" s="11" t="n">
        <v>45347</v>
      </c>
      <c r="D32" s="0" t="n">
        <f aca="false">COUNTIFS(Tabelle2[Site],A32,Tabelle2[Treatment],B32)</f>
        <v>23</v>
      </c>
      <c r="E32" s="0" t="n">
        <f aca="false">COUNTIFS(Tabelle2[Site],A32,Tabelle2[Treatment],B32,Tabelle2[Date],C32)</f>
        <v>5</v>
      </c>
      <c r="F32" s="0" t="n">
        <f aca="false">IF(D32&gt;0,E32 / D32,0)</f>
        <v>0.217391304347826</v>
      </c>
      <c r="G32" s="0" t="n">
        <f aca="false">SUMIFS(Tabelle1[Spalte2],Tabelle1[Site],A32,Tabelle1[Treatment],B32,Tabelle1[Date],"&lt;="&amp;C32)</f>
        <v>0.434782608695652</v>
      </c>
      <c r="I32" s="11"/>
    </row>
    <row r="33" customFormat="false" ht="14.25" hidden="false" customHeight="false" outlineLevel="0" collapsed="false">
      <c r="A33" s="0" t="n">
        <v>6</v>
      </c>
      <c r="B33" s="0" t="s">
        <v>14</v>
      </c>
      <c r="C33" s="11" t="n">
        <v>45347</v>
      </c>
      <c r="D33" s="0" t="n">
        <f aca="false">COUNTIFS(Tabelle2[Site],A33,Tabelle2[Treatment],B33)</f>
        <v>24</v>
      </c>
      <c r="E33" s="0" t="n">
        <f aca="false">COUNTIFS(Tabelle2[Site],A33,Tabelle2[Treatment],B33,Tabelle2[Date],C33)</f>
        <v>1</v>
      </c>
      <c r="F33" s="0" t="n">
        <f aca="false">IF(D33&gt;0,E33 / D33,0)</f>
        <v>0.0416666666666667</v>
      </c>
      <c r="G33" s="0" t="n">
        <f aca="false">SUMIFS(Tabelle1[Spalte2],Tabelle1[Site],A33,Tabelle1[Treatment],B33,Tabelle1[Date],"&lt;="&amp;C33)</f>
        <v>0.0416666666666667</v>
      </c>
      <c r="I33" s="11"/>
    </row>
    <row r="34" customFormat="false" ht="14.25" hidden="false" customHeight="false" outlineLevel="0" collapsed="false">
      <c r="A34" s="0" t="n">
        <v>1</v>
      </c>
      <c r="B34" s="0" t="s">
        <v>13</v>
      </c>
      <c r="C34" s="11" t="n">
        <v>45348</v>
      </c>
      <c r="D34" s="0" t="n">
        <f aca="false">COUNTIFS(Tabelle2[Site],A34,Tabelle2[Treatment],B34)</f>
        <v>22</v>
      </c>
      <c r="E34" s="0" t="n">
        <f aca="false">COUNTIFS(Tabelle2[Site],A34,Tabelle2[Treatment],B34,Tabelle2[Date],C34)</f>
        <v>0</v>
      </c>
      <c r="F34" s="0" t="n">
        <f aca="false">IF(D34&gt;0,E34 / D34,0)</f>
        <v>0</v>
      </c>
      <c r="G34" s="0" t="n">
        <f aca="false">SUMIFS(Tabelle1[Spalte2],Tabelle1[Site],A34,Tabelle1[Treatment],B34,Tabelle1[Date],"&lt;="&amp;C34)</f>
        <v>0</v>
      </c>
      <c r="I34" s="11"/>
    </row>
    <row r="35" customFormat="false" ht="14.25" hidden="false" customHeight="false" outlineLevel="0" collapsed="false">
      <c r="A35" s="0" t="n">
        <v>5</v>
      </c>
      <c r="B35" s="0" t="s">
        <v>13</v>
      </c>
      <c r="C35" s="11" t="n">
        <v>45348</v>
      </c>
      <c r="D35" s="0" t="n">
        <f aca="false">COUNTIFS(Tabelle2[Site],A35,Tabelle2[Treatment],B35)</f>
        <v>24</v>
      </c>
      <c r="E35" s="0" t="n">
        <f aca="false">COUNTIFS(Tabelle2[Site],A35,Tabelle2[Treatment],B35,Tabelle2[Date],C35)</f>
        <v>7</v>
      </c>
      <c r="F35" s="0" t="n">
        <f aca="false">IF(D35&gt;0,E35 / D35,0)</f>
        <v>0.291666666666667</v>
      </c>
      <c r="G35" s="0" t="n">
        <f aca="false">SUMIFS(Tabelle1[Spalte2],Tabelle1[Site],A35,Tabelle1[Treatment],B35,Tabelle1[Date],"&lt;="&amp;C35)</f>
        <v>0.375</v>
      </c>
      <c r="I35" s="11"/>
    </row>
    <row r="36" customFormat="false" ht="14.25" hidden="false" customHeight="false" outlineLevel="0" collapsed="false">
      <c r="A36" s="0" t="n">
        <v>2</v>
      </c>
      <c r="B36" s="0" t="s">
        <v>13</v>
      </c>
      <c r="C36" s="11" t="n">
        <v>45348</v>
      </c>
      <c r="D36" s="0" t="n">
        <f aca="false">COUNTIFS(Tabelle2[Site],A36,Tabelle2[Treatment],B36)</f>
        <v>22</v>
      </c>
      <c r="E36" s="0" t="n">
        <f aca="false">COUNTIFS(Tabelle2[Site],A36,Tabelle2[Treatment],B36,Tabelle2[Date],C36)</f>
        <v>2</v>
      </c>
      <c r="F36" s="0" t="n">
        <f aca="false">IF(D36&gt;0,E36 / D36,0)</f>
        <v>0.0909090909090909</v>
      </c>
      <c r="G36" s="0" t="n">
        <f aca="false">SUMIFS(Tabelle1[Spalte2],Tabelle1[Site],A36,Tabelle1[Treatment],B36,Tabelle1[Date],"&lt;="&amp;C36)</f>
        <v>0.545454545454546</v>
      </c>
      <c r="I36" s="11"/>
    </row>
    <row r="37" customFormat="false" ht="14.25" hidden="false" customHeight="false" outlineLevel="0" collapsed="false">
      <c r="A37" s="0" t="n">
        <v>6</v>
      </c>
      <c r="B37" s="0" t="s">
        <v>13</v>
      </c>
      <c r="C37" s="11" t="n">
        <v>45348</v>
      </c>
      <c r="D37" s="0" t="n">
        <f aca="false">COUNTIFS(Tabelle2[Site],A37,Tabelle2[Treatment],B37)</f>
        <v>25</v>
      </c>
      <c r="E37" s="0" t="n">
        <f aca="false">COUNTIFS(Tabelle2[Site],A37,Tabelle2[Treatment],B37,Tabelle2[Date],C37)</f>
        <v>7</v>
      </c>
      <c r="F37" s="0" t="n">
        <f aca="false">IF(D37&gt;0,E37 / D37,0)</f>
        <v>0.28</v>
      </c>
      <c r="G37" s="0" t="n">
        <f aca="false">SUMIFS(Tabelle1[Spalte2],Tabelle1[Site],A37,Tabelle1[Treatment],B37,Tabelle1[Date],"&lt;="&amp;C37)</f>
        <v>0.36</v>
      </c>
      <c r="I37" s="11"/>
    </row>
    <row r="38" customFormat="false" ht="14.25" hidden="false" customHeight="false" outlineLevel="0" collapsed="false">
      <c r="A38" s="0" t="n">
        <v>1</v>
      </c>
      <c r="B38" s="0" t="s">
        <v>14</v>
      </c>
      <c r="C38" s="11" t="n">
        <v>45348</v>
      </c>
      <c r="D38" s="0" t="n">
        <f aca="false">COUNTIFS(Tabelle2[Site],A38,Tabelle2[Treatment],B38)</f>
        <v>22</v>
      </c>
      <c r="E38" s="0" t="n">
        <f aca="false">COUNTIFS(Tabelle2[Site],A38,Tabelle2[Treatment],B38,Tabelle2[Date],C38)</f>
        <v>2</v>
      </c>
      <c r="F38" s="0" t="n">
        <f aca="false">IF(D38&gt;0,E38 / D38,0)</f>
        <v>0.0909090909090909</v>
      </c>
      <c r="G38" s="0" t="n">
        <f aca="false">SUMIFS(Tabelle1[Spalte2],Tabelle1[Site],A38,Tabelle1[Treatment],B38,Tabelle1[Date],"&lt;="&amp;C38)</f>
        <v>0.0909090909090909</v>
      </c>
      <c r="I38" s="11"/>
    </row>
    <row r="39" customFormat="false" ht="14.25" hidden="false" customHeight="false" outlineLevel="0" collapsed="false">
      <c r="A39" s="0" t="n">
        <v>5</v>
      </c>
      <c r="B39" s="0" t="s">
        <v>14</v>
      </c>
      <c r="C39" s="11" t="n">
        <v>45348</v>
      </c>
      <c r="D39" s="0" t="n">
        <f aca="false">COUNTIFS(Tabelle2[Site],A39,Tabelle2[Treatment],B39)</f>
        <v>26</v>
      </c>
      <c r="E39" s="0" t="n">
        <f aca="false">COUNTIFS(Tabelle2[Site],A39,Tabelle2[Treatment],B39,Tabelle2[Date],C39)</f>
        <v>15</v>
      </c>
      <c r="F39" s="0" t="n">
        <f aca="false">IF(D39&gt;0,E39 / D39,0)</f>
        <v>0.576923076923077</v>
      </c>
      <c r="G39" s="0" t="n">
        <f aca="false">SUMIFS(Tabelle1[Spalte2],Tabelle1[Site],A39,Tabelle1[Treatment],B39,Tabelle1[Date],"&lt;="&amp;C39)</f>
        <v>0.730769230769231</v>
      </c>
      <c r="I39" s="11"/>
    </row>
    <row r="40" customFormat="false" ht="14.25" hidden="false" customHeight="false" outlineLevel="0" collapsed="false">
      <c r="A40" s="0" t="n">
        <v>2</v>
      </c>
      <c r="B40" s="0" t="s">
        <v>14</v>
      </c>
      <c r="C40" s="11" t="n">
        <v>45348</v>
      </c>
      <c r="D40" s="0" t="n">
        <f aca="false">COUNTIFS(Tabelle2[Site],A40,Tabelle2[Treatment],B40)</f>
        <v>23</v>
      </c>
      <c r="E40" s="0" t="n">
        <f aca="false">COUNTIFS(Tabelle2[Site],A40,Tabelle2[Treatment],B40,Tabelle2[Date],C40)</f>
        <v>6</v>
      </c>
      <c r="F40" s="0" t="n">
        <f aca="false">IF(D40&gt;0,E40 / D40,0)</f>
        <v>0.260869565217391</v>
      </c>
      <c r="G40" s="0" t="n">
        <f aca="false">SUMIFS(Tabelle1[Spalte2],Tabelle1[Site],A40,Tabelle1[Treatment],B40,Tabelle1[Date],"&lt;="&amp;C40)</f>
        <v>0.695652173913044</v>
      </c>
      <c r="I40" s="11"/>
    </row>
    <row r="41" customFormat="false" ht="14.25" hidden="false" customHeight="false" outlineLevel="0" collapsed="false">
      <c r="A41" s="0" t="n">
        <v>6</v>
      </c>
      <c r="B41" s="0" t="s">
        <v>14</v>
      </c>
      <c r="C41" s="11" t="n">
        <v>45348</v>
      </c>
      <c r="D41" s="0" t="n">
        <f aca="false">COUNTIFS(Tabelle2[Site],A41,Tabelle2[Treatment],B41)</f>
        <v>24</v>
      </c>
      <c r="E41" s="0" t="n">
        <f aca="false">COUNTIFS(Tabelle2[Site],A41,Tabelle2[Treatment],B41,Tabelle2[Date],C41)</f>
        <v>4</v>
      </c>
      <c r="F41" s="0" t="n">
        <f aca="false">IF(D41&gt;0,E41 / D41,0)</f>
        <v>0.166666666666667</v>
      </c>
      <c r="G41" s="0" t="n">
        <f aca="false">SUMIFS(Tabelle1[Spalte2],Tabelle1[Site],A41,Tabelle1[Treatment],B41,Tabelle1[Date],"&lt;="&amp;C41)</f>
        <v>0.208333333333333</v>
      </c>
      <c r="I41" s="11"/>
    </row>
    <row r="42" customFormat="false" ht="14.25" hidden="false" customHeight="false" outlineLevel="0" collapsed="false">
      <c r="A42" s="0" t="n">
        <v>1</v>
      </c>
      <c r="B42" s="0" t="s">
        <v>13</v>
      </c>
      <c r="C42" s="11" t="n">
        <v>45349</v>
      </c>
      <c r="D42" s="0" t="n">
        <f aca="false">COUNTIFS(Tabelle2[Site],A42,Tabelle2[Treatment],B42)</f>
        <v>22</v>
      </c>
      <c r="E42" s="0" t="n">
        <f aca="false">COUNTIFS(Tabelle2[Site],A42,Tabelle2[Treatment],B42,Tabelle2[Date],C42)</f>
        <v>3</v>
      </c>
      <c r="F42" s="0" t="n">
        <f aca="false">IF(D42&gt;0,E42 / D42,0)</f>
        <v>0.136363636363636</v>
      </c>
      <c r="G42" s="0" t="n">
        <f aca="false">SUMIFS(Tabelle1[Spalte2],Tabelle1[Site],A42,Tabelle1[Treatment],B42,Tabelle1[Date],"&lt;="&amp;C42)</f>
        <v>0.136363636363636</v>
      </c>
      <c r="I42" s="11"/>
    </row>
    <row r="43" customFormat="false" ht="14.25" hidden="false" customHeight="false" outlineLevel="0" collapsed="false">
      <c r="A43" s="0" t="n">
        <v>5</v>
      </c>
      <c r="B43" s="0" t="s">
        <v>13</v>
      </c>
      <c r="C43" s="11" t="n">
        <v>45349</v>
      </c>
      <c r="D43" s="0" t="n">
        <f aca="false">COUNTIFS(Tabelle2[Site],A43,Tabelle2[Treatment],B43)</f>
        <v>24</v>
      </c>
      <c r="E43" s="0" t="n">
        <f aca="false">COUNTIFS(Tabelle2[Site],A43,Tabelle2[Treatment],B43,Tabelle2[Date],C43)</f>
        <v>7</v>
      </c>
      <c r="F43" s="0" t="n">
        <f aca="false">IF(D43&gt;0,E43 / D43,0)</f>
        <v>0.291666666666667</v>
      </c>
      <c r="G43" s="0" t="n">
        <f aca="false">SUMIFS(Tabelle1[Spalte2],Tabelle1[Site],A43,Tabelle1[Treatment],B43,Tabelle1[Date],"&lt;="&amp;C43)</f>
        <v>0.666666666666667</v>
      </c>
      <c r="I43" s="11"/>
    </row>
    <row r="44" customFormat="false" ht="14.25" hidden="false" customHeight="false" outlineLevel="0" collapsed="false">
      <c r="A44" s="0" t="n">
        <v>2</v>
      </c>
      <c r="B44" s="0" t="s">
        <v>13</v>
      </c>
      <c r="C44" s="11" t="n">
        <v>45349</v>
      </c>
      <c r="D44" s="0" t="n">
        <f aca="false">COUNTIFS(Tabelle2[Site],A44,Tabelle2[Treatment],B44)</f>
        <v>22</v>
      </c>
      <c r="E44" s="0" t="n">
        <f aca="false">COUNTIFS(Tabelle2[Site],A44,Tabelle2[Treatment],B44,Tabelle2[Date],C44)</f>
        <v>5</v>
      </c>
      <c r="F44" s="0" t="n">
        <f aca="false">IF(D44&gt;0,E44 / D44,0)</f>
        <v>0.227272727272727</v>
      </c>
      <c r="G44" s="0" t="n">
        <f aca="false">SUMIFS(Tabelle1[Spalte2],Tabelle1[Site],A44,Tabelle1[Treatment],B44,Tabelle1[Date],"&lt;="&amp;C44)</f>
        <v>0.772727272727273</v>
      </c>
      <c r="I44" s="11"/>
    </row>
    <row r="45" customFormat="false" ht="14.25" hidden="false" customHeight="false" outlineLevel="0" collapsed="false">
      <c r="A45" s="0" t="n">
        <v>6</v>
      </c>
      <c r="B45" s="0" t="s">
        <v>13</v>
      </c>
      <c r="C45" s="11" t="n">
        <v>45349</v>
      </c>
      <c r="D45" s="0" t="n">
        <f aca="false">COUNTIFS(Tabelle2[Site],A45,Tabelle2[Treatment],B45)</f>
        <v>25</v>
      </c>
      <c r="E45" s="0" t="n">
        <f aca="false">COUNTIFS(Tabelle2[Site],A45,Tabelle2[Treatment],B45,Tabelle2[Date],C45)</f>
        <v>10</v>
      </c>
      <c r="F45" s="0" t="n">
        <f aca="false">IF(D45&gt;0,E45 / D45,0)</f>
        <v>0.4</v>
      </c>
      <c r="G45" s="0" t="n">
        <f aca="false">SUMIFS(Tabelle1[Spalte2],Tabelle1[Site],A45,Tabelle1[Treatment],B45,Tabelle1[Date],"&lt;="&amp;C45)</f>
        <v>0.76</v>
      </c>
      <c r="I45" s="11"/>
    </row>
    <row r="46" customFormat="false" ht="14.25" hidden="false" customHeight="false" outlineLevel="0" collapsed="false">
      <c r="A46" s="0" t="n">
        <v>1</v>
      </c>
      <c r="B46" s="0" t="s">
        <v>14</v>
      </c>
      <c r="C46" s="11" t="n">
        <v>45349</v>
      </c>
      <c r="D46" s="0" t="n">
        <f aca="false">COUNTIFS(Tabelle2[Site],A46,Tabelle2[Treatment],B46)</f>
        <v>22</v>
      </c>
      <c r="E46" s="0" t="n">
        <f aca="false">COUNTIFS(Tabelle2[Site],A46,Tabelle2[Treatment],B46,Tabelle2[Date],C46)</f>
        <v>4</v>
      </c>
      <c r="F46" s="0" t="n">
        <f aca="false">IF(D46&gt;0,E46 / D46,0)</f>
        <v>0.181818181818182</v>
      </c>
      <c r="G46" s="0" t="n">
        <f aca="false">SUMIFS(Tabelle1[Spalte2],Tabelle1[Site],A46,Tabelle1[Treatment],B46,Tabelle1[Date],"&lt;="&amp;C46)</f>
        <v>0.272727272727273</v>
      </c>
      <c r="I46" s="11"/>
    </row>
    <row r="47" customFormat="false" ht="14.25" hidden="false" customHeight="false" outlineLevel="0" collapsed="false">
      <c r="A47" s="0" t="n">
        <v>5</v>
      </c>
      <c r="B47" s="0" t="s">
        <v>14</v>
      </c>
      <c r="C47" s="11" t="n">
        <v>45349</v>
      </c>
      <c r="D47" s="0" t="n">
        <f aca="false">COUNTIFS(Tabelle2[Site],A47,Tabelle2[Treatment],B47)</f>
        <v>26</v>
      </c>
      <c r="E47" s="0" t="n">
        <f aca="false">COUNTIFS(Tabelle2[Site],A47,Tabelle2[Treatment],B47,Tabelle2[Date],C47)</f>
        <v>7</v>
      </c>
      <c r="F47" s="0" t="n">
        <f aca="false">IF(D47&gt;0,E47 / D47,0)</f>
        <v>0.269230769230769</v>
      </c>
      <c r="G47" s="0" t="n">
        <f aca="false">SUMIFS(Tabelle1[Spalte2],Tabelle1[Site],A47,Tabelle1[Treatment],B47,Tabelle1[Date],"&lt;="&amp;C47)</f>
        <v>1</v>
      </c>
      <c r="I47" s="11"/>
    </row>
    <row r="48" customFormat="false" ht="14.25" hidden="false" customHeight="false" outlineLevel="0" collapsed="false">
      <c r="A48" s="0" t="n">
        <v>2</v>
      </c>
      <c r="B48" s="0" t="s">
        <v>14</v>
      </c>
      <c r="C48" s="11" t="n">
        <v>45349</v>
      </c>
      <c r="D48" s="0" t="n">
        <f aca="false">COUNTIFS(Tabelle2[Site],A48,Tabelle2[Treatment],B48)</f>
        <v>23</v>
      </c>
      <c r="E48" s="0" t="n">
        <f aca="false">COUNTIFS(Tabelle2[Site],A48,Tabelle2[Treatment],B48,Tabelle2[Date],C48)</f>
        <v>4</v>
      </c>
      <c r="F48" s="0" t="n">
        <f aca="false">IF(D48&gt;0,E48 / D48,0)</f>
        <v>0.173913043478261</v>
      </c>
      <c r="G48" s="0" t="n">
        <f aca="false">SUMIFS(Tabelle1[Spalte2],Tabelle1[Site],A48,Tabelle1[Treatment],B48,Tabelle1[Date],"&lt;="&amp;C48)</f>
        <v>0.869565217391304</v>
      </c>
      <c r="I48" s="11"/>
    </row>
    <row r="49" customFormat="false" ht="14.25" hidden="false" customHeight="false" outlineLevel="0" collapsed="false">
      <c r="A49" s="0" t="n">
        <v>6</v>
      </c>
      <c r="B49" s="0" t="s">
        <v>14</v>
      </c>
      <c r="C49" s="11" t="n">
        <v>45349</v>
      </c>
      <c r="D49" s="0" t="n">
        <f aca="false">COUNTIFS(Tabelle2[Site],A49,Tabelle2[Treatment],B49)</f>
        <v>24</v>
      </c>
      <c r="E49" s="0" t="n">
        <f aca="false">COUNTIFS(Tabelle2[Site],A49,Tabelle2[Treatment],B49,Tabelle2[Date],C49)</f>
        <v>13</v>
      </c>
      <c r="F49" s="0" t="n">
        <f aca="false">IF(D49&gt;0,E49 / D49,0)</f>
        <v>0.541666666666667</v>
      </c>
      <c r="G49" s="0" t="n">
        <f aca="false">SUMIFS(Tabelle1[Spalte2],Tabelle1[Site],A49,Tabelle1[Treatment],B49,Tabelle1[Date],"&lt;="&amp;C49)</f>
        <v>0.75</v>
      </c>
      <c r="I49" s="11"/>
    </row>
    <row r="50" customFormat="false" ht="14.25" hidden="false" customHeight="false" outlineLevel="0" collapsed="false">
      <c r="A50" s="0" t="n">
        <v>1</v>
      </c>
      <c r="B50" s="0" t="s">
        <v>13</v>
      </c>
      <c r="C50" s="11" t="n">
        <v>45350</v>
      </c>
      <c r="D50" s="0" t="n">
        <f aca="false">COUNTIFS(Tabelle2[Site],A50,Tabelle2[Treatment],B50)</f>
        <v>22</v>
      </c>
      <c r="E50" s="0" t="n">
        <f aca="false">COUNTIFS(Tabelle2[Site],A50,Tabelle2[Treatment],B50,Tabelle2[Date],C50)</f>
        <v>16</v>
      </c>
      <c r="F50" s="0" t="n">
        <f aca="false">IF(D50&gt;0,E50 / D50,0)</f>
        <v>0.727272727272727</v>
      </c>
      <c r="G50" s="0" t="n">
        <f aca="false">SUMIFS(Tabelle1[Spalte2],Tabelle1[Site],A50,Tabelle1[Treatment],B50,Tabelle1[Date],"&lt;="&amp;C50)</f>
        <v>0.863636363636364</v>
      </c>
      <c r="I50" s="11"/>
    </row>
    <row r="51" customFormat="false" ht="14.25" hidden="false" customHeight="false" outlineLevel="0" collapsed="false">
      <c r="A51" s="0" t="n">
        <v>5</v>
      </c>
      <c r="B51" s="0" t="s">
        <v>13</v>
      </c>
      <c r="C51" s="11" t="n">
        <v>45350</v>
      </c>
      <c r="D51" s="0" t="n">
        <f aca="false">COUNTIFS(Tabelle2[Site],A51,Tabelle2[Treatment],B51)</f>
        <v>24</v>
      </c>
      <c r="E51" s="0" t="n">
        <f aca="false">COUNTIFS(Tabelle2[Site],A51,Tabelle2[Treatment],B51,Tabelle2[Date],C51)</f>
        <v>8</v>
      </c>
      <c r="F51" s="0" t="n">
        <f aca="false">IF(D51&gt;0,E51 / D51,0)</f>
        <v>0.333333333333333</v>
      </c>
      <c r="G51" s="0" t="n">
        <f aca="false">SUMIFS(Tabelle1[Spalte2],Tabelle1[Site],A51,Tabelle1[Treatment],B51,Tabelle1[Date],"&lt;="&amp;C51)</f>
        <v>1</v>
      </c>
      <c r="I51" s="11"/>
    </row>
    <row r="52" customFormat="false" ht="14.25" hidden="false" customHeight="false" outlineLevel="0" collapsed="false">
      <c r="A52" s="0" t="n">
        <v>2</v>
      </c>
      <c r="B52" s="0" t="s">
        <v>13</v>
      </c>
      <c r="C52" s="11" t="n">
        <v>45350</v>
      </c>
      <c r="D52" s="0" t="n">
        <f aca="false">COUNTIFS(Tabelle2[Site],A52,Tabelle2[Treatment],B52)</f>
        <v>22</v>
      </c>
      <c r="E52" s="0" t="n">
        <f aca="false">COUNTIFS(Tabelle2[Site],A52,Tabelle2[Treatment],B52,Tabelle2[Date],C52)</f>
        <v>5</v>
      </c>
      <c r="F52" s="0" t="n">
        <f aca="false">IF(D52&gt;0,E52 / D52,0)</f>
        <v>0.227272727272727</v>
      </c>
      <c r="G52" s="0" t="n">
        <f aca="false">SUMIFS(Tabelle1[Spalte2],Tabelle1[Site],A52,Tabelle1[Treatment],B52,Tabelle1[Date],"&lt;="&amp;C52)</f>
        <v>1</v>
      </c>
      <c r="I52" s="11"/>
    </row>
    <row r="53" customFormat="false" ht="14.25" hidden="false" customHeight="false" outlineLevel="0" collapsed="false">
      <c r="A53" s="0" t="n">
        <v>6</v>
      </c>
      <c r="B53" s="0" t="s">
        <v>13</v>
      </c>
      <c r="C53" s="11" t="n">
        <v>45350</v>
      </c>
      <c r="D53" s="0" t="n">
        <f aca="false">COUNTIFS(Tabelle2[Site],A53,Tabelle2[Treatment],B53)</f>
        <v>25</v>
      </c>
      <c r="E53" s="0" t="n">
        <f aca="false">COUNTIFS(Tabelle2[Site],A53,Tabelle2[Treatment],B53,Tabelle2[Date],C53)</f>
        <v>5</v>
      </c>
      <c r="F53" s="0" t="n">
        <f aca="false">IF(D53&gt;0,E53 / D53,0)</f>
        <v>0.2</v>
      </c>
      <c r="G53" s="0" t="n">
        <f aca="false">SUMIFS(Tabelle1[Spalte2],Tabelle1[Site],A53,Tabelle1[Treatment],B53,Tabelle1[Date],"&lt;="&amp;C53)</f>
        <v>0.96</v>
      </c>
      <c r="I53" s="11"/>
    </row>
    <row r="54" customFormat="false" ht="14.25" hidden="false" customHeight="false" outlineLevel="0" collapsed="false">
      <c r="A54" s="0" t="n">
        <v>1</v>
      </c>
      <c r="B54" s="0" t="s">
        <v>14</v>
      </c>
      <c r="C54" s="11" t="n">
        <v>45350</v>
      </c>
      <c r="D54" s="0" t="n">
        <f aca="false">COUNTIFS(Tabelle2[Site],A54,Tabelle2[Treatment],B54)</f>
        <v>22</v>
      </c>
      <c r="E54" s="0" t="n">
        <f aca="false">COUNTIFS(Tabelle2[Site],A54,Tabelle2[Treatment],B54,Tabelle2[Date],C54)</f>
        <v>16</v>
      </c>
      <c r="F54" s="0" t="n">
        <f aca="false">IF(D54&gt;0,E54 / D54,0)</f>
        <v>0.727272727272727</v>
      </c>
      <c r="G54" s="0" t="n">
        <f aca="false">SUMIFS(Tabelle1[Spalte2],Tabelle1[Site],A54,Tabelle1[Treatment],B54,Tabelle1[Date],"&lt;="&amp;C54)</f>
        <v>1</v>
      </c>
      <c r="I54" s="11"/>
    </row>
    <row r="55" customFormat="false" ht="14.25" hidden="false" customHeight="false" outlineLevel="0" collapsed="false">
      <c r="A55" s="0" t="n">
        <v>5</v>
      </c>
      <c r="B55" s="0" t="s">
        <v>14</v>
      </c>
      <c r="C55" s="11" t="n">
        <v>45350</v>
      </c>
      <c r="D55" s="0" t="n">
        <f aca="false">COUNTIFS(Tabelle2[Site],A55,Tabelle2[Treatment],B55)</f>
        <v>26</v>
      </c>
      <c r="E55" s="0" t="n">
        <f aca="false">COUNTIFS(Tabelle2[Site],A55,Tabelle2[Treatment],B55,Tabelle2[Date],C55)</f>
        <v>0</v>
      </c>
      <c r="F55" s="0" t="n">
        <f aca="false">IF(D55&gt;0,E55 / D55,0)</f>
        <v>0</v>
      </c>
      <c r="G55" s="0" t="n">
        <f aca="false">SUMIFS(Tabelle1[Spalte2],Tabelle1[Site],A55,Tabelle1[Treatment],B55,Tabelle1[Date],"&lt;="&amp;C55)</f>
        <v>1</v>
      </c>
      <c r="I55" s="11"/>
    </row>
    <row r="56" customFormat="false" ht="14.25" hidden="false" customHeight="false" outlineLevel="0" collapsed="false">
      <c r="A56" s="0" t="n">
        <v>2</v>
      </c>
      <c r="B56" s="0" t="s">
        <v>14</v>
      </c>
      <c r="C56" s="11" t="n">
        <v>45350</v>
      </c>
      <c r="D56" s="0" t="n">
        <f aca="false">COUNTIFS(Tabelle2[Site],A56,Tabelle2[Treatment],B56)</f>
        <v>23</v>
      </c>
      <c r="E56" s="0" t="n">
        <f aca="false">COUNTIFS(Tabelle2[Site],A56,Tabelle2[Treatment],B56,Tabelle2[Date],C56)</f>
        <v>3</v>
      </c>
      <c r="F56" s="0" t="n">
        <f aca="false">IF(D56&gt;0,E56 / D56,0)</f>
        <v>0.130434782608696</v>
      </c>
      <c r="G56" s="0" t="n">
        <f aca="false">SUMIFS(Tabelle1[Spalte2],Tabelle1[Site],A56,Tabelle1[Treatment],B56,Tabelle1[Date],"&lt;="&amp;C56)</f>
        <v>1</v>
      </c>
      <c r="I56" s="11"/>
    </row>
    <row r="57" customFormat="false" ht="14.25" hidden="false" customHeight="false" outlineLevel="0" collapsed="false">
      <c r="A57" s="0" t="n">
        <v>6</v>
      </c>
      <c r="B57" s="0" t="s">
        <v>14</v>
      </c>
      <c r="C57" s="11" t="n">
        <v>45350</v>
      </c>
      <c r="D57" s="0" t="n">
        <f aca="false">COUNTIFS(Tabelle2[Site],A57,Tabelle2[Treatment],B57)</f>
        <v>24</v>
      </c>
      <c r="E57" s="0" t="n">
        <f aca="false">COUNTIFS(Tabelle2[Site],A57,Tabelle2[Treatment],B57,Tabelle2[Date],C57)</f>
        <v>5</v>
      </c>
      <c r="F57" s="0" t="n">
        <f aca="false">IF(D57&gt;0,E57 / D57,0)</f>
        <v>0.208333333333333</v>
      </c>
      <c r="G57" s="0" t="n">
        <f aca="false">SUMIFS(Tabelle1[Spalte2],Tabelle1[Site],A57,Tabelle1[Treatment],B57,Tabelle1[Date],"&lt;="&amp;C57)</f>
        <v>0.958333333333333</v>
      </c>
      <c r="I57" s="11"/>
    </row>
    <row r="58" customFormat="false" ht="14.25" hidden="false" customHeight="false" outlineLevel="0" collapsed="false">
      <c r="A58" s="0" t="n">
        <v>1</v>
      </c>
      <c r="B58" s="0" t="s">
        <v>13</v>
      </c>
      <c r="C58" s="11" t="n">
        <v>45351</v>
      </c>
      <c r="D58" s="0" t="n">
        <f aca="false">COUNTIFS(Tabelle2[Site],A58,Tabelle2[Treatment],B58)</f>
        <v>22</v>
      </c>
      <c r="E58" s="0" t="n">
        <f aca="false">COUNTIFS(Tabelle2[Site],A58,Tabelle2[Treatment],B58,Tabelle2[Date],C58)</f>
        <v>3</v>
      </c>
      <c r="F58" s="0" t="n">
        <f aca="false">IF(D58&gt;0,E58 / D58,0)</f>
        <v>0.136363636363636</v>
      </c>
      <c r="G58" s="0" t="n">
        <f aca="false">SUMIFS(Tabelle1[Spalte2],Tabelle1[Site],A58,Tabelle1[Treatment],B58,Tabelle1[Date],"&lt;="&amp;C58)</f>
        <v>1</v>
      </c>
      <c r="I58" s="11"/>
    </row>
    <row r="59" customFormat="false" ht="14.25" hidden="false" customHeight="false" outlineLevel="0" collapsed="false">
      <c r="A59" s="0" t="n">
        <v>5</v>
      </c>
      <c r="B59" s="0" t="s">
        <v>13</v>
      </c>
      <c r="C59" s="11" t="n">
        <v>45351</v>
      </c>
      <c r="D59" s="0" t="n">
        <f aca="false">COUNTIFS(Tabelle2[Site],A59,Tabelle2[Treatment],B59)</f>
        <v>24</v>
      </c>
      <c r="E59" s="0" t="n">
        <f aca="false">COUNTIFS(Tabelle2[Site],A59,Tabelle2[Treatment],B59,Tabelle2[Date],C59)</f>
        <v>0</v>
      </c>
      <c r="F59" s="0" t="n">
        <f aca="false">IF(D59&gt;0,E59 / D59,0)</f>
        <v>0</v>
      </c>
      <c r="G59" s="0" t="n">
        <f aca="false">SUMIFS(Tabelle1[Spalte2],Tabelle1[Site],A59,Tabelle1[Treatment],B59,Tabelle1[Date],"&lt;="&amp;C59)</f>
        <v>1</v>
      </c>
      <c r="I59" s="11"/>
    </row>
    <row r="60" customFormat="false" ht="14.25" hidden="false" customHeight="false" outlineLevel="0" collapsed="false">
      <c r="A60" s="0" t="n">
        <v>2</v>
      </c>
      <c r="B60" s="0" t="s">
        <v>13</v>
      </c>
      <c r="C60" s="11" t="n">
        <v>45351</v>
      </c>
      <c r="D60" s="0" t="n">
        <f aca="false">COUNTIFS(Tabelle2[Site],A60,Tabelle2[Treatment],B60)</f>
        <v>22</v>
      </c>
      <c r="E60" s="0" t="n">
        <f aca="false">COUNTIFS(Tabelle2[Site],A60,Tabelle2[Treatment],B60,Tabelle2[Date],C60)</f>
        <v>0</v>
      </c>
      <c r="F60" s="0" t="n">
        <f aca="false">IF(D60&gt;0,E60 / D60,0)</f>
        <v>0</v>
      </c>
      <c r="G60" s="0" t="n">
        <f aca="false">SUMIFS(Tabelle1[Spalte2],Tabelle1[Site],A60,Tabelle1[Treatment],B60,Tabelle1[Date],"&lt;="&amp;C60)</f>
        <v>1</v>
      </c>
      <c r="I60" s="11"/>
    </row>
    <row r="61" customFormat="false" ht="14.25" hidden="false" customHeight="false" outlineLevel="0" collapsed="false">
      <c r="A61" s="0" t="n">
        <v>6</v>
      </c>
      <c r="B61" s="0" t="s">
        <v>13</v>
      </c>
      <c r="C61" s="11" t="n">
        <v>45351</v>
      </c>
      <c r="D61" s="0" t="n">
        <f aca="false">COUNTIFS(Tabelle2[Site],A61,Tabelle2[Treatment],B61)</f>
        <v>25</v>
      </c>
      <c r="E61" s="0" t="n">
        <f aca="false">COUNTIFS(Tabelle2[Site],A61,Tabelle2[Treatment],B61,Tabelle2[Date],C61)</f>
        <v>1</v>
      </c>
      <c r="F61" s="0" t="n">
        <f aca="false">IF(D61&gt;0,E61 / D61,0)</f>
        <v>0.04</v>
      </c>
      <c r="G61" s="0" t="n">
        <f aca="false">SUMIFS(Tabelle1[Spalte2],Tabelle1[Site],A61,Tabelle1[Treatment],B61,Tabelle1[Date],"&lt;="&amp;C61)</f>
        <v>1</v>
      </c>
      <c r="I61" s="11"/>
    </row>
    <row r="62" customFormat="false" ht="14.25" hidden="false" customHeight="false" outlineLevel="0" collapsed="false">
      <c r="A62" s="0" t="n">
        <v>1</v>
      </c>
      <c r="B62" s="0" t="s">
        <v>14</v>
      </c>
      <c r="C62" s="11" t="n">
        <v>45351</v>
      </c>
      <c r="D62" s="0" t="n">
        <f aca="false">COUNTIFS(Tabelle2[Site],A62,Tabelle2[Treatment],B62)</f>
        <v>22</v>
      </c>
      <c r="E62" s="0" t="n">
        <f aca="false">COUNTIFS(Tabelle2[Site],A62,Tabelle2[Treatment],B62,Tabelle2[Date],C62)</f>
        <v>0</v>
      </c>
      <c r="F62" s="0" t="n">
        <f aca="false">IF(D62&gt;0,E62 / D62,0)</f>
        <v>0</v>
      </c>
      <c r="G62" s="0" t="n">
        <f aca="false">SUMIFS(Tabelle1[Spalte2],Tabelle1[Site],A62,Tabelle1[Treatment],B62,Tabelle1[Date],"&lt;="&amp;C62)</f>
        <v>1</v>
      </c>
      <c r="I62" s="11"/>
    </row>
    <row r="63" customFormat="false" ht="14.25" hidden="false" customHeight="false" outlineLevel="0" collapsed="false">
      <c r="A63" s="0" t="n">
        <v>5</v>
      </c>
      <c r="B63" s="0" t="s">
        <v>14</v>
      </c>
      <c r="C63" s="11" t="n">
        <v>45351</v>
      </c>
      <c r="D63" s="0" t="n">
        <f aca="false">COUNTIFS(Tabelle2[Site],A63,Tabelle2[Treatment],B63)</f>
        <v>26</v>
      </c>
      <c r="E63" s="0" t="n">
        <f aca="false">COUNTIFS(Tabelle2[Site],A63,Tabelle2[Treatment],B63,Tabelle2[Date],C63)</f>
        <v>0</v>
      </c>
      <c r="F63" s="0" t="n">
        <f aca="false">IF(D63&gt;0,E63 / D63,0)</f>
        <v>0</v>
      </c>
      <c r="G63" s="0" t="n">
        <f aca="false">SUMIFS(Tabelle1[Spalte2],Tabelle1[Site],A63,Tabelle1[Treatment],B63,Tabelle1[Date],"&lt;="&amp;C63)</f>
        <v>1</v>
      </c>
      <c r="I63" s="11"/>
    </row>
    <row r="64" customFormat="false" ht="14.25" hidden="false" customHeight="false" outlineLevel="0" collapsed="false">
      <c r="A64" s="0" t="n">
        <v>2</v>
      </c>
      <c r="B64" s="0" t="s">
        <v>14</v>
      </c>
      <c r="C64" s="11" t="n">
        <v>45351</v>
      </c>
      <c r="D64" s="0" t="n">
        <f aca="false">COUNTIFS(Tabelle2[Site],A64,Tabelle2[Treatment],B64)</f>
        <v>23</v>
      </c>
      <c r="E64" s="0" t="n">
        <f aca="false">COUNTIFS(Tabelle2[Site],A64,Tabelle2[Treatment],B64,Tabelle2[Date],C64)</f>
        <v>0</v>
      </c>
      <c r="F64" s="0" t="n">
        <f aca="false">IF(D64&gt;0,E64 / D64,0)</f>
        <v>0</v>
      </c>
      <c r="G64" s="0" t="n">
        <f aca="false">SUMIFS(Tabelle1[Spalte2],Tabelle1[Site],A64,Tabelle1[Treatment],B64,Tabelle1[Date],"&lt;="&amp;C64)</f>
        <v>1</v>
      </c>
      <c r="I64" s="11"/>
    </row>
    <row r="65" customFormat="false" ht="14.25" hidden="false" customHeight="false" outlineLevel="0" collapsed="false">
      <c r="A65" s="0" t="n">
        <v>6</v>
      </c>
      <c r="B65" s="0" t="s">
        <v>14</v>
      </c>
      <c r="C65" s="11" t="n">
        <v>45351</v>
      </c>
      <c r="D65" s="0" t="n">
        <f aca="false">COUNTIFS(Tabelle2[Site],A65,Tabelle2[Treatment],B65)</f>
        <v>24</v>
      </c>
      <c r="E65" s="0" t="n">
        <f aca="false">COUNTIFS(Tabelle2[Site],A65,Tabelle2[Treatment],B65,Tabelle2[Date],C65)</f>
        <v>1</v>
      </c>
      <c r="F65" s="0" t="n">
        <f aca="false">IF(D65&gt;0,E65 / D65,0)</f>
        <v>0.0416666666666667</v>
      </c>
      <c r="G65" s="0" t="n">
        <f aca="false">SUMIFS(Tabelle1[Spalte2],Tabelle1[Site],A65,Tabelle1[Treatment],B65,Tabelle1[Date],"&lt;="&amp;C65)</f>
        <v>1</v>
      </c>
      <c r="I65" s="11"/>
    </row>
    <row r="66" customFormat="false" ht="14.25" hidden="false" customHeight="false" outlineLevel="0" collapsed="false">
      <c r="A66" s="0" t="n">
        <v>1</v>
      </c>
      <c r="B66" s="0" t="s">
        <v>13</v>
      </c>
      <c r="C66" s="11" t="n">
        <v>45352</v>
      </c>
      <c r="D66" s="0" t="n">
        <f aca="false">COUNTIFS(Tabelle2[Site],A66,Tabelle2[Treatment],B66)</f>
        <v>22</v>
      </c>
      <c r="E66" s="0" t="n">
        <f aca="false">COUNTIFS(Tabelle2[Site],A66,Tabelle2[Treatment],B66,Tabelle2[Date],C66)</f>
        <v>0</v>
      </c>
      <c r="F66" s="0" t="n">
        <f aca="false">IF(D66&gt;0,E66 / D66,0)</f>
        <v>0</v>
      </c>
      <c r="G66" s="0" t="n">
        <f aca="false">SUMIFS(Tabelle1[Spalte2],Tabelle1[Site],A66,Tabelle1[Treatment],B66,Tabelle1[Date],"&lt;="&amp;C66)</f>
        <v>1</v>
      </c>
      <c r="I66" s="11"/>
    </row>
    <row r="67" customFormat="false" ht="14.25" hidden="false" customHeight="false" outlineLevel="0" collapsed="false">
      <c r="A67" s="0" t="n">
        <v>5</v>
      </c>
      <c r="B67" s="0" t="s">
        <v>13</v>
      </c>
      <c r="C67" s="11" t="n">
        <v>45352</v>
      </c>
      <c r="D67" s="0" t="n">
        <f aca="false">COUNTIFS(Tabelle2[Site],A67,Tabelle2[Treatment],B67)</f>
        <v>24</v>
      </c>
      <c r="E67" s="0" t="n">
        <f aca="false">COUNTIFS(Tabelle2[Site],A67,Tabelle2[Treatment],B67,Tabelle2[Date],C67)</f>
        <v>0</v>
      </c>
      <c r="F67" s="0" t="n">
        <f aca="false">IF(D67&gt;0,E67 / D67,0)</f>
        <v>0</v>
      </c>
      <c r="G67" s="0" t="n">
        <f aca="false">SUMIFS(Tabelle1[Spalte2],Tabelle1[Site],A67,Tabelle1[Treatment],B67,Tabelle1[Date],"&lt;="&amp;C67)</f>
        <v>1</v>
      </c>
      <c r="I67" s="11"/>
    </row>
    <row r="68" customFormat="false" ht="14.25" hidden="false" customHeight="false" outlineLevel="0" collapsed="false">
      <c r="A68" s="0" t="n">
        <v>2</v>
      </c>
      <c r="B68" s="0" t="s">
        <v>13</v>
      </c>
      <c r="C68" s="11" t="n">
        <v>45352</v>
      </c>
      <c r="D68" s="0" t="n">
        <f aca="false">COUNTIFS(Tabelle2[Site],A68,Tabelle2[Treatment],B68)</f>
        <v>22</v>
      </c>
      <c r="E68" s="0" t="n">
        <f aca="false">COUNTIFS(Tabelle2[Site],A68,Tabelle2[Treatment],B68,Tabelle2[Date],C68)</f>
        <v>0</v>
      </c>
      <c r="F68" s="0" t="n">
        <f aca="false">IF(D68&gt;0,E68 / D68,0)</f>
        <v>0</v>
      </c>
      <c r="G68" s="0" t="n">
        <f aca="false">SUMIFS(Tabelle1[Spalte2],Tabelle1[Site],A68,Tabelle1[Treatment],B68,Tabelle1[Date],"&lt;="&amp;C68)</f>
        <v>1</v>
      </c>
      <c r="I68" s="11"/>
    </row>
    <row r="69" customFormat="false" ht="14.25" hidden="false" customHeight="false" outlineLevel="0" collapsed="false">
      <c r="A69" s="0" t="n">
        <v>6</v>
      </c>
      <c r="B69" s="0" t="s">
        <v>13</v>
      </c>
      <c r="C69" s="11" t="n">
        <v>45352</v>
      </c>
      <c r="D69" s="0" t="n">
        <f aca="false">COUNTIFS(Tabelle2[Site],A69,Tabelle2[Treatment],B69)</f>
        <v>25</v>
      </c>
      <c r="E69" s="0" t="n">
        <f aca="false">COUNTIFS(Tabelle2[Site],A69,Tabelle2[Treatment],B69,Tabelle2[Date],C69)</f>
        <v>0</v>
      </c>
      <c r="F69" s="0" t="n">
        <f aca="false">IF(D69&gt;0,E69 / D69,0)</f>
        <v>0</v>
      </c>
      <c r="G69" s="0" t="n">
        <f aca="false">SUMIFS(Tabelle1[Spalte2],Tabelle1[Site],A69,Tabelle1[Treatment],B69,Tabelle1[Date],"&lt;="&amp;C69)</f>
        <v>1</v>
      </c>
      <c r="I69" s="11"/>
    </row>
    <row r="70" customFormat="false" ht="14.25" hidden="false" customHeight="false" outlineLevel="0" collapsed="false">
      <c r="A70" s="0" t="n">
        <v>1</v>
      </c>
      <c r="B70" s="0" t="s">
        <v>14</v>
      </c>
      <c r="C70" s="11" t="n">
        <v>45352</v>
      </c>
      <c r="D70" s="0" t="n">
        <f aca="false">COUNTIFS(Tabelle2[Site],A70,Tabelle2[Treatment],B70)</f>
        <v>22</v>
      </c>
      <c r="E70" s="0" t="n">
        <f aca="false">COUNTIFS(Tabelle2[Site],A70,Tabelle2[Treatment],B70,Tabelle2[Date],C70)</f>
        <v>0</v>
      </c>
      <c r="F70" s="0" t="n">
        <f aca="false">IF(D70&gt;0,E70 / D70,0)</f>
        <v>0</v>
      </c>
      <c r="G70" s="0" t="n">
        <f aca="false">SUMIFS(Tabelle1[Spalte2],Tabelle1[Site],A70,Tabelle1[Treatment],B70,Tabelle1[Date],"&lt;="&amp;C70)</f>
        <v>1</v>
      </c>
      <c r="I70" s="11"/>
    </row>
    <row r="71" customFormat="false" ht="14.25" hidden="false" customHeight="false" outlineLevel="0" collapsed="false">
      <c r="A71" s="0" t="n">
        <v>5</v>
      </c>
      <c r="B71" s="0" t="s">
        <v>14</v>
      </c>
      <c r="C71" s="11" t="n">
        <v>45352</v>
      </c>
      <c r="D71" s="0" t="n">
        <f aca="false">COUNTIFS(Tabelle2[Site],A71,Tabelle2[Treatment],B71)</f>
        <v>26</v>
      </c>
      <c r="E71" s="0" t="n">
        <f aca="false">COUNTIFS(Tabelle2[Site],A71,Tabelle2[Treatment],B71,Tabelle2[Date],C71)</f>
        <v>0</v>
      </c>
      <c r="F71" s="0" t="n">
        <f aca="false">IF(D71&gt;0,E71 / D71,0)</f>
        <v>0</v>
      </c>
      <c r="G71" s="0" t="n">
        <f aca="false">SUMIFS(Tabelle1[Spalte2],Tabelle1[Site],A71,Tabelle1[Treatment],B71,Tabelle1[Date],"&lt;="&amp;C71)</f>
        <v>1</v>
      </c>
      <c r="I71" s="11"/>
    </row>
    <row r="72" customFormat="false" ht="14.25" hidden="false" customHeight="false" outlineLevel="0" collapsed="false">
      <c r="A72" s="0" t="n">
        <v>2</v>
      </c>
      <c r="B72" s="0" t="s">
        <v>14</v>
      </c>
      <c r="C72" s="11" t="n">
        <v>45352</v>
      </c>
      <c r="D72" s="0" t="n">
        <f aca="false">COUNTIFS(Tabelle2[Site],A72,Tabelle2[Treatment],B72)</f>
        <v>23</v>
      </c>
      <c r="E72" s="0" t="n">
        <f aca="false">COUNTIFS(Tabelle2[Site],A72,Tabelle2[Treatment],B72,Tabelle2[Date],C72)</f>
        <v>0</v>
      </c>
      <c r="F72" s="0" t="n">
        <f aca="false">IF(D72&gt;0,E72 / D72,0)</f>
        <v>0</v>
      </c>
      <c r="G72" s="0" t="n">
        <f aca="false">SUMIFS(Tabelle1[Spalte2],Tabelle1[Site],A72,Tabelle1[Treatment],B72,Tabelle1[Date],"&lt;="&amp;C72)</f>
        <v>1</v>
      </c>
      <c r="I72" s="11"/>
    </row>
    <row r="73" customFormat="false" ht="14.25" hidden="false" customHeight="false" outlineLevel="0" collapsed="false">
      <c r="A73" s="0" t="n">
        <v>6</v>
      </c>
      <c r="B73" s="0" t="s">
        <v>14</v>
      </c>
      <c r="C73" s="11" t="n">
        <v>45352</v>
      </c>
      <c r="D73" s="0" t="n">
        <f aca="false">COUNTIFS(Tabelle2[Site],A73,Tabelle2[Treatment],B73)</f>
        <v>24</v>
      </c>
      <c r="E73" s="0" t="n">
        <f aca="false">COUNTIFS(Tabelle2[Site],A73,Tabelle2[Treatment],B73,Tabelle2[Date],C73)</f>
        <v>0</v>
      </c>
      <c r="F73" s="0" t="n">
        <f aca="false">IF(D73&gt;0,E73 / D73,0)</f>
        <v>0</v>
      </c>
      <c r="G73" s="0" t="n">
        <f aca="false">SUMIFS(Tabelle1[Spalte2],Tabelle1[Site],A73,Tabelle1[Treatment],B73,Tabelle1[Date],"&lt;="&amp;C73)</f>
        <v>1</v>
      </c>
      <c r="I73" s="1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LibreOffice/24.8.0.3$Linux_X86_64 LibreOffice_project/480$Build-3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2024-04-22T09:35:16Z</dcterms:created>
  <dc:creator>Hannah Berghofer</dc:creator>
  <dc:description/>
  <dc:language>en-US</dc:language>
  <cp:lastModifiedBy/>
  <dcterms:modified xsi:type="dcterms:W3CDTF">2024-09-17T15:46:16Z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