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5a3cb1a819fa79b/Per Scholas Technical Training/GLABS/"/>
    </mc:Choice>
  </mc:AlternateContent>
  <xr:revisionPtr revIDLastSave="0" documentId="8_{0DA1A518-C1A9-4E7F-8282-F3EB8C2D6192}" xr6:coauthVersionLast="47" xr6:coauthVersionMax="47" xr10:uidLastSave="{00000000-0000-0000-0000-000000000000}"/>
  <bookViews>
    <workbookView xWindow="60" yWindow="2085" windowWidth="28770" windowHeight="15255" xr2:uid="{00000000-000D-0000-FFFF-FFFF00000000}"/>
  </bookViews>
  <sheets>
    <sheet name="Mileage Reimbursement" sheetId="1" r:id="rId1"/>
  </sheets>
  <definedNames>
    <definedName name="halfyear">'Mileage Reimbursement'!$C$3:$H$12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h//Iau/0NKhOQFyk8H7IwCjl5Ak9hyFcf6XqN0TP1co="/>
    </ext>
  </extLst>
</workbook>
</file>

<file path=xl/calcChain.xml><?xml version="1.0" encoding="utf-8"?>
<calcChain xmlns="http://schemas.openxmlformats.org/spreadsheetml/2006/main">
  <c r="Q18" i="1" l="1"/>
  <c r="Q19" i="1"/>
  <c r="P11" i="1"/>
  <c r="P12" i="1"/>
  <c r="P13" i="1"/>
  <c r="P14" i="1"/>
  <c r="P15" i="1"/>
  <c r="O8" i="1"/>
  <c r="O9" i="1"/>
  <c r="N14" i="1"/>
  <c r="N15" i="1"/>
  <c r="M7" i="1"/>
  <c r="M13" i="1"/>
  <c r="M3" i="1"/>
  <c r="L11" i="1"/>
  <c r="L12" i="1"/>
  <c r="L13" i="1"/>
  <c r="L14" i="1"/>
  <c r="I22" i="1"/>
  <c r="J22" i="1" s="1"/>
  <c r="I21" i="1"/>
  <c r="O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N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L5" i="1" s="1"/>
  <c r="I4" i="1"/>
  <c r="J4" i="1" s="1"/>
  <c r="I3" i="1"/>
  <c r="J3" i="1" s="1"/>
  <c r="Q15" i="1" l="1"/>
  <c r="M5" i="1"/>
  <c r="L10" i="1"/>
  <c r="P10" i="1"/>
  <c r="N7" i="1"/>
  <c r="Q14" i="1"/>
  <c r="Q13" i="1"/>
  <c r="N22" i="1"/>
  <c r="N10" i="1"/>
  <c r="L9" i="1"/>
  <c r="N9" i="1"/>
  <c r="L8" i="1"/>
  <c r="N6" i="1"/>
  <c r="M21" i="1"/>
  <c r="M20" i="1"/>
  <c r="O12" i="1"/>
  <c r="M15" i="1"/>
  <c r="O11" i="1"/>
  <c r="Q12" i="1"/>
  <c r="M6" i="1"/>
  <c r="P9" i="1"/>
  <c r="N8" i="1"/>
  <c r="M22" i="1"/>
  <c r="O13" i="1"/>
  <c r="M14" i="1"/>
  <c r="O10" i="1"/>
  <c r="Q11" i="1"/>
  <c r="Q17" i="1"/>
  <c r="M4" i="1"/>
  <c r="Q16" i="1"/>
  <c r="M19" i="1"/>
  <c r="M18" i="1"/>
  <c r="N21" i="1"/>
  <c r="N5" i="1"/>
  <c r="J21" i="1"/>
  <c r="M17" i="1"/>
  <c r="N20" i="1"/>
  <c r="O7" i="1"/>
  <c r="L7" i="1"/>
  <c r="M16" i="1"/>
  <c r="O22" i="1"/>
  <c r="O6" i="1"/>
  <c r="L22" i="1"/>
  <c r="N18" i="1"/>
  <c r="P8" i="1"/>
  <c r="L21" i="1"/>
  <c r="N17" i="1"/>
  <c r="O20" i="1"/>
  <c r="O4" i="1"/>
  <c r="P7" i="1"/>
  <c r="Q10" i="1"/>
  <c r="L20" i="1"/>
  <c r="L4" i="1"/>
  <c r="N16" i="1"/>
  <c r="O19" i="1"/>
  <c r="P22" i="1"/>
  <c r="P6" i="1"/>
  <c r="Q9" i="1"/>
  <c r="L19" i="1"/>
  <c r="L3" i="1"/>
  <c r="M12" i="1"/>
  <c r="O18" i="1"/>
  <c r="P21" i="1"/>
  <c r="P5" i="1"/>
  <c r="Q8" i="1"/>
  <c r="L18" i="1"/>
  <c r="Q3" i="1"/>
  <c r="M11" i="1"/>
  <c r="O17" i="1"/>
  <c r="P20" i="1"/>
  <c r="P4" i="1"/>
  <c r="Q7" i="1"/>
  <c r="J13" i="1"/>
  <c r="L17" i="1"/>
  <c r="P3" i="1"/>
  <c r="M10" i="1"/>
  <c r="O16" i="1"/>
  <c r="P19" i="1"/>
  <c r="Q22" i="1"/>
  <c r="Q6" i="1"/>
  <c r="L16" i="1"/>
  <c r="O3" i="1"/>
  <c r="M9" i="1"/>
  <c r="N12" i="1"/>
  <c r="O15" i="1"/>
  <c r="P18" i="1"/>
  <c r="Q21" i="1"/>
  <c r="Q5" i="1"/>
  <c r="P16" i="1"/>
  <c r="J5" i="1"/>
  <c r="J23" i="1" s="1"/>
  <c r="N4" i="1"/>
  <c r="N19" i="1"/>
  <c r="L6" i="1"/>
  <c r="O5" i="1"/>
  <c r="L15" i="1"/>
  <c r="N3" i="1"/>
  <c r="M8" i="1"/>
  <c r="N11" i="1"/>
  <c r="O14" i="1"/>
  <c r="P17" i="1"/>
  <c r="Q20" i="1"/>
  <c r="Q4" i="1"/>
</calcChain>
</file>

<file path=xl/sharedStrings.xml><?xml version="1.0" encoding="utf-8"?>
<sst xmlns="http://schemas.openxmlformats.org/spreadsheetml/2006/main" count="40" uniqueCount="40">
  <si>
    <t>Use of Personal Vehicles for Company Business</t>
  </si>
  <si>
    <t>Mileage Reimbursement Rate</t>
  </si>
  <si>
    <t>Employee</t>
  </si>
  <si>
    <t>Jan</t>
  </si>
  <si>
    <t>Feb</t>
  </si>
  <si>
    <t>Mar</t>
  </si>
  <si>
    <t>Apr</t>
  </si>
  <si>
    <t>May</t>
  </si>
  <si>
    <t>Jun</t>
  </si>
  <si>
    <t>Total Mileage</t>
  </si>
  <si>
    <t>Total Owed</t>
  </si>
  <si>
    <t>Katina Stedman  </t>
  </si>
  <si>
    <t>Epifania Lewicki  </t>
  </si>
  <si>
    <t>Takako Windholz  </t>
  </si>
  <si>
    <t>Brooke Beverlin  </t>
  </si>
  <si>
    <t>Zenobia Farah  </t>
  </si>
  <si>
    <t>Catalina Hemby  </t>
  </si>
  <si>
    <t>Kennith Bunton  </t>
  </si>
  <si>
    <t>Keri Hirst  </t>
  </si>
  <si>
    <t>Jodie Madill  </t>
  </si>
  <si>
    <t>Liane Thomas</t>
  </si>
  <si>
    <t>Duncan Steimle  </t>
  </si>
  <si>
    <t>Marna Degeorge  </t>
  </si>
  <si>
    <t>Jess Hirth  </t>
  </si>
  <si>
    <t>Constance Holtman  </t>
  </si>
  <si>
    <t>Andres Johannsen  </t>
  </si>
  <si>
    <t>Emeline Devilbiss  </t>
  </si>
  <si>
    <t>Elisa Ehrhart  </t>
  </si>
  <si>
    <t>Clelia Charley  </t>
  </si>
  <si>
    <t>Noel Blumstein  </t>
  </si>
  <si>
    <t>Yolande Lentz  </t>
  </si>
  <si>
    <t>Total to Pay</t>
  </si>
  <si>
    <t>Jan Mileage</t>
  </si>
  <si>
    <t>Feb Mileage</t>
  </si>
  <si>
    <t>March Mileage</t>
  </si>
  <si>
    <t>April Mileage</t>
  </si>
  <si>
    <t>May Mileage</t>
  </si>
  <si>
    <t>June Mileage</t>
  </si>
  <si>
    <t>01/2025 Mileage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</si>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</sst>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7" formatCode="&quot;$&quot;#,##0.0"/>
  </numFmts>
  <fonts count="12" x14ac:knownFonts="1">
    <font>
      <sz val="11"/>
      <color theme="1"/>
      <name val="Calibri"/>
      <scheme val="minor"/>
    </font>
    <font>
      <b/>
      <sz val="28"/>
      <color rgb="FF0C0C0C"/>
      <name val="Calibri"/>
      <family val="2"/>
    </font>
    <font>
      <sz val="11"/>
      <name val="Calibri"/>
      <family val="2"/>
    </font>
    <font>
      <sz val="14"/>
      <color rgb="FF0C0C0C"/>
      <name val="Calibri"/>
      <family val="2"/>
    </font>
    <font>
      <b/>
      <sz val="16"/>
      <color rgb="FF0C0C0C"/>
      <name val="Calibri"/>
      <family val="2"/>
    </font>
    <font>
      <sz val="16"/>
      <color theme="1"/>
      <name val="Calibri"/>
      <family val="2"/>
    </font>
    <font>
      <sz val="18"/>
      <color rgb="FF9C5700"/>
      <name val="Calibri"/>
      <family val="2"/>
    </font>
    <font>
      <b/>
      <sz val="18"/>
      <color rgb="FF9C5700"/>
      <name val="Calibri"/>
      <family val="2"/>
    </font>
    <font>
      <b/>
      <sz val="20"/>
      <color theme="1"/>
      <name val="Calibri"/>
      <family val="2"/>
    </font>
    <font>
      <sz val="20"/>
      <color theme="0"/>
      <name val="Calibri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BE5E1"/>
        <bgColor rgb="FFEBE5E1"/>
      </patternFill>
    </fill>
    <fill>
      <patternFill patternType="solid">
        <fgColor rgb="FFFFEB9C"/>
        <bgColor rgb="FFFFEB9C"/>
      </patternFill>
    </fill>
    <fill>
      <patternFill patternType="solid">
        <fgColor rgb="FF8FC43A"/>
        <bgColor rgb="FF8FC43A"/>
      </patternFill>
    </fill>
    <fill>
      <patternFill patternType="solid">
        <fgColor theme="0"/>
        <bgColor rgb="FFFFEB9C"/>
      </patternFill>
    </fill>
    <fill>
      <patternFill patternType="solid">
        <fgColor theme="0"/>
        <bgColor rgb="FF8FC43A"/>
      </patternFill>
    </fill>
    <fill>
      <patternFill patternType="solid">
        <fgColor theme="0"/>
        <bgColor rgb="FFEBE5E1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4" xfId="0" applyFont="1" applyFill="1" applyBorder="1" applyAlignment="1">
      <alignment horizontal="left" vertical="center" wrapText="1"/>
    </xf>
    <xf numFmtId="44" fontId="4" fillId="2" borderId="4" xfId="0" applyNumberFormat="1" applyFont="1" applyFill="1" applyBorder="1" applyAlignment="1">
      <alignment horizontal="right" vertical="center" wrapText="1"/>
    </xf>
    <xf numFmtId="1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right" vertical="center"/>
    </xf>
    <xf numFmtId="10" fontId="5" fillId="0" borderId="0" xfId="0" applyNumberFormat="1" applyFont="1" applyAlignment="1">
      <alignment vertical="center"/>
    </xf>
    <xf numFmtId="0" fontId="8" fillId="0" borderId="0" xfId="0" applyFont="1" applyAlignment="1">
      <alignment horizontal="right"/>
    </xf>
    <xf numFmtId="164" fontId="9" fillId="4" borderId="5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7" fontId="5" fillId="0" borderId="0" xfId="0" applyNumberFormat="1" applyFont="1" applyAlignment="1">
      <alignment horizontal="right" vertical="center"/>
    </xf>
    <xf numFmtId="10" fontId="0" fillId="0" borderId="0" xfId="0" applyNumberFormat="1"/>
    <xf numFmtId="10" fontId="11" fillId="0" borderId="6" xfId="0" applyNumberFormat="1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9" fontId="5" fillId="0" borderId="6" xfId="0" applyNumberFormat="1" applyFont="1" applyBorder="1" applyAlignment="1">
      <alignment horizontal="right" vertical="center"/>
    </xf>
    <xf numFmtId="0" fontId="7" fillId="5" borderId="5" xfId="0" applyFont="1" applyFill="1" applyBorder="1" applyAlignment="1">
      <alignment horizontal="center" vertical="center"/>
    </xf>
    <xf numFmtId="164" fontId="9" fillId="6" borderId="5" xfId="0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center" vertical="center"/>
    </xf>
    <xf numFmtId="14" fontId="5" fillId="0" borderId="0" xfId="0" applyNumberFormat="1" applyFont="1" applyAlignment="1">
      <alignment vertical="center"/>
    </xf>
    <xf numFmtId="44" fontId="4" fillId="7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EC6D0"/>
      </a:accent1>
      <a:accent2>
        <a:srgbClr val="8FC43A"/>
      </a:accent2>
      <a:accent3>
        <a:srgbClr val="F69200"/>
      </a:accent3>
      <a:accent4>
        <a:srgbClr val="916A55"/>
      </a:accent4>
      <a:accent5>
        <a:srgbClr val="FECC2E"/>
      </a:accent5>
      <a:accent6>
        <a:srgbClr val="F66C2E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zoomScale="80" zoomScaleNormal="80" workbookViewId="0">
      <selection activeCell="K23" sqref="K23"/>
    </sheetView>
  </sheetViews>
  <sheetFormatPr defaultColWidth="14.42578125" defaultRowHeight="15" customHeight="1" x14ac:dyDescent="0.25"/>
  <cols>
    <col min="1" max="1" width="23.85546875" customWidth="1"/>
    <col min="2" max="2" width="20.140625" bestFit="1" customWidth="1"/>
    <col min="3" max="7" width="13.140625" customWidth="1"/>
    <col min="8" max="8" width="20.28515625" customWidth="1"/>
    <col min="9" max="9" width="34.140625" bestFit="1" customWidth="1"/>
    <col min="10" max="10" width="19.85546875" bestFit="1" customWidth="1"/>
    <col min="11" max="11" width="19.85546875" customWidth="1"/>
    <col min="12" max="12" width="16.42578125" style="15" customWidth="1"/>
    <col min="13" max="13" width="17.140625" bestFit="1" customWidth="1"/>
    <col min="14" max="14" width="20.7109375" bestFit="1" customWidth="1"/>
    <col min="15" max="15" width="18.7109375" bestFit="1" customWidth="1"/>
    <col min="16" max="16" width="18.140625" bestFit="1" customWidth="1"/>
    <col min="17" max="17" width="18.28515625" bestFit="1" customWidth="1"/>
    <col min="18" max="28" width="9.140625" customWidth="1"/>
  </cols>
  <sheetData>
    <row r="1" spans="1:28" ht="27" customHeight="1" x14ac:dyDescent="0.25">
      <c r="A1" s="11" t="s">
        <v>0</v>
      </c>
      <c r="B1" s="21"/>
      <c r="C1" s="12"/>
      <c r="D1" s="12"/>
      <c r="E1" s="12"/>
      <c r="F1" s="12"/>
      <c r="G1" s="12"/>
      <c r="H1" s="13"/>
      <c r="I1" s="1" t="s">
        <v>1</v>
      </c>
      <c r="J1" s="2">
        <v>0.57999999999999996</v>
      </c>
      <c r="K1" s="2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21" customHeight="1" x14ac:dyDescent="0.25">
      <c r="A2" s="5" t="s">
        <v>2</v>
      </c>
      <c r="B2" s="5" t="s">
        <v>39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19"/>
      <c r="L2" s="16" t="s">
        <v>32</v>
      </c>
      <c r="M2" s="17" t="s">
        <v>33</v>
      </c>
      <c r="N2" s="17" t="s">
        <v>34</v>
      </c>
      <c r="O2" s="17" t="s">
        <v>35</v>
      </c>
      <c r="P2" s="17" t="s">
        <v>36</v>
      </c>
      <c r="Q2" s="17" t="s">
        <v>37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21" customHeight="1" x14ac:dyDescent="0.25">
      <c r="A3" s="4" t="s">
        <v>11</v>
      </c>
      <c r="B3" s="22">
        <v>35079</v>
      </c>
      <c r="C3" s="7">
        <v>7</v>
      </c>
      <c r="D3" s="7">
        <v>279</v>
      </c>
      <c r="E3" s="7">
        <v>172</v>
      </c>
      <c r="F3" s="7">
        <v>100</v>
      </c>
      <c r="G3" s="7">
        <v>163</v>
      </c>
      <c r="H3" s="7">
        <v>0</v>
      </c>
      <c r="I3" s="7">
        <f t="shared" ref="I3:I22" si="0">SUM(C3:H3)</f>
        <v>721</v>
      </c>
      <c r="J3" s="14">
        <f t="shared" ref="J3:J22" si="1">I3*J$1</f>
        <v>418.17999999999995</v>
      </c>
      <c r="K3" s="14"/>
      <c r="L3" s="18">
        <f>(C3/$I3)</f>
        <v>9.7087378640776691E-3</v>
      </c>
      <c r="M3" s="18">
        <f t="shared" ref="M3:Q18" si="2">(D3/$I3)</f>
        <v>0.3869625520110957</v>
      </c>
      <c r="N3" s="18">
        <f t="shared" si="2"/>
        <v>0.23855755894590847</v>
      </c>
      <c r="O3" s="18">
        <f t="shared" si="2"/>
        <v>0.13869625520110956</v>
      </c>
      <c r="P3" s="18">
        <f t="shared" si="2"/>
        <v>0.22607489597780861</v>
      </c>
      <c r="Q3" s="18">
        <f t="shared" si="2"/>
        <v>0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21" customHeight="1" x14ac:dyDescent="0.25">
      <c r="A4" s="4" t="s">
        <v>12</v>
      </c>
      <c r="B4" s="22">
        <v>36592</v>
      </c>
      <c r="C4" s="7">
        <v>108</v>
      </c>
      <c r="D4" s="7">
        <v>30</v>
      </c>
      <c r="E4" s="7">
        <v>127</v>
      </c>
      <c r="F4" s="7">
        <v>288</v>
      </c>
      <c r="G4" s="7">
        <v>265</v>
      </c>
      <c r="H4" s="7">
        <v>229</v>
      </c>
      <c r="I4" s="7">
        <f t="shared" si="0"/>
        <v>1047</v>
      </c>
      <c r="J4" s="14">
        <f t="shared" si="1"/>
        <v>607.26</v>
      </c>
      <c r="K4" s="14"/>
      <c r="L4" s="18">
        <f t="shared" ref="L4:L22" si="3">(C4/I4)</f>
        <v>0.10315186246418338</v>
      </c>
      <c r="M4" s="18">
        <f t="shared" si="2"/>
        <v>2.865329512893983E-2</v>
      </c>
      <c r="N4" s="18">
        <f t="shared" si="2"/>
        <v>0.12129894937917861</v>
      </c>
      <c r="O4" s="18">
        <f t="shared" si="2"/>
        <v>0.27507163323782235</v>
      </c>
      <c r="P4" s="18">
        <f t="shared" si="2"/>
        <v>0.25310410697230179</v>
      </c>
      <c r="Q4" s="18">
        <f t="shared" si="2"/>
        <v>0.21872015281757401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21" customHeight="1" x14ac:dyDescent="0.25">
      <c r="A5" s="4" t="s">
        <v>13</v>
      </c>
      <c r="B5" s="22">
        <v>32975</v>
      </c>
      <c r="C5" s="7">
        <v>278</v>
      </c>
      <c r="D5" s="7">
        <v>309</v>
      </c>
      <c r="E5" s="7">
        <v>154</v>
      </c>
      <c r="F5" s="7">
        <v>24</v>
      </c>
      <c r="G5" s="7">
        <v>142</v>
      </c>
      <c r="H5" s="7">
        <v>134</v>
      </c>
      <c r="I5" s="7">
        <f t="shared" si="0"/>
        <v>1041</v>
      </c>
      <c r="J5" s="14">
        <f t="shared" si="1"/>
        <v>603.78</v>
      </c>
      <c r="K5" s="14"/>
      <c r="L5" s="18">
        <f t="shared" si="3"/>
        <v>0.26705091258405378</v>
      </c>
      <c r="M5" s="18">
        <f t="shared" si="2"/>
        <v>0.29682997118155618</v>
      </c>
      <c r="N5" s="18">
        <f t="shared" si="2"/>
        <v>0.14793467819404418</v>
      </c>
      <c r="O5" s="18">
        <f t="shared" si="2"/>
        <v>2.3054755043227664E-2</v>
      </c>
      <c r="P5" s="18">
        <f t="shared" si="2"/>
        <v>0.13640730067243034</v>
      </c>
      <c r="Q5" s="18">
        <f t="shared" si="2"/>
        <v>0.1287223823246878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21" customHeight="1" x14ac:dyDescent="0.25">
      <c r="A6" s="4" t="s">
        <v>14</v>
      </c>
      <c r="B6" s="22">
        <v>35851</v>
      </c>
      <c r="C6" s="7">
        <v>158</v>
      </c>
      <c r="D6" s="7">
        <v>37</v>
      </c>
      <c r="E6" s="7">
        <v>135</v>
      </c>
      <c r="F6" s="7">
        <v>173</v>
      </c>
      <c r="G6" s="7">
        <v>338</v>
      </c>
      <c r="H6" s="7">
        <v>15</v>
      </c>
      <c r="I6" s="7">
        <f t="shared" si="0"/>
        <v>856</v>
      </c>
      <c r="J6" s="14">
        <f t="shared" si="1"/>
        <v>496.47999999999996</v>
      </c>
      <c r="K6" s="14"/>
      <c r="L6" s="18">
        <f t="shared" si="3"/>
        <v>0.18457943925233644</v>
      </c>
      <c r="M6" s="18">
        <f t="shared" si="2"/>
        <v>4.3224299065420559E-2</v>
      </c>
      <c r="N6" s="18">
        <f t="shared" si="2"/>
        <v>0.15771028037383178</v>
      </c>
      <c r="O6" s="18">
        <f t="shared" si="2"/>
        <v>0.20210280373831777</v>
      </c>
      <c r="P6" s="18">
        <f t="shared" si="2"/>
        <v>0.39485981308411217</v>
      </c>
      <c r="Q6" s="18">
        <f t="shared" si="2"/>
        <v>1.7523364485981307E-2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21" customHeight="1" x14ac:dyDescent="0.25">
      <c r="A7" s="4" t="s">
        <v>15</v>
      </c>
      <c r="B7" s="22">
        <v>32689</v>
      </c>
      <c r="C7" s="7">
        <v>334</v>
      </c>
      <c r="D7" s="7">
        <v>25</v>
      </c>
      <c r="E7" s="7">
        <v>71</v>
      </c>
      <c r="F7" s="7">
        <v>227</v>
      </c>
      <c r="G7" s="7">
        <v>85</v>
      </c>
      <c r="H7" s="7">
        <v>282</v>
      </c>
      <c r="I7" s="7">
        <f t="shared" si="0"/>
        <v>1024</v>
      </c>
      <c r="J7" s="14">
        <f t="shared" si="1"/>
        <v>593.91999999999996</v>
      </c>
      <c r="K7" s="14"/>
      <c r="L7" s="18">
        <f t="shared" si="3"/>
        <v>0.326171875</v>
      </c>
      <c r="M7" s="18">
        <f t="shared" si="2"/>
        <v>2.44140625E-2</v>
      </c>
      <c r="N7" s="18">
        <f t="shared" si="2"/>
        <v>6.93359375E-2</v>
      </c>
      <c r="O7" s="18">
        <f t="shared" si="2"/>
        <v>0.2216796875</v>
      </c>
      <c r="P7" s="18">
        <f t="shared" si="2"/>
        <v>8.30078125E-2</v>
      </c>
      <c r="Q7" s="18">
        <f t="shared" si="2"/>
        <v>0.275390625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21" customHeight="1" x14ac:dyDescent="0.25">
      <c r="A8" s="4" t="s">
        <v>16</v>
      </c>
      <c r="B8" s="22">
        <v>37817</v>
      </c>
      <c r="C8" s="7">
        <v>276</v>
      </c>
      <c r="D8" s="7">
        <v>18</v>
      </c>
      <c r="E8" s="7">
        <v>344</v>
      </c>
      <c r="F8" s="7">
        <v>261</v>
      </c>
      <c r="G8" s="7">
        <v>20</v>
      </c>
      <c r="H8" s="7">
        <v>238</v>
      </c>
      <c r="I8" s="7">
        <f t="shared" si="0"/>
        <v>1157</v>
      </c>
      <c r="J8" s="14">
        <f t="shared" si="1"/>
        <v>671.06</v>
      </c>
      <c r="K8" s="14"/>
      <c r="L8" s="18">
        <f t="shared" si="3"/>
        <v>0.23854796888504753</v>
      </c>
      <c r="M8" s="18">
        <f t="shared" si="2"/>
        <v>1.5557476231633534E-2</v>
      </c>
      <c r="N8" s="18">
        <f t="shared" si="2"/>
        <v>0.29732065687121867</v>
      </c>
      <c r="O8" s="18">
        <f t="shared" si="2"/>
        <v>0.22558340535868626</v>
      </c>
      <c r="P8" s="18">
        <f t="shared" si="2"/>
        <v>1.728608470181504E-2</v>
      </c>
      <c r="Q8" s="18">
        <f t="shared" si="2"/>
        <v>0.20570440795159897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21" customHeight="1" x14ac:dyDescent="0.25">
      <c r="A9" s="4" t="s">
        <v>17</v>
      </c>
      <c r="B9" s="22">
        <v>35715</v>
      </c>
      <c r="C9" s="7">
        <v>138</v>
      </c>
      <c r="D9" s="7">
        <v>259</v>
      </c>
      <c r="E9" s="7">
        <v>128</v>
      </c>
      <c r="F9" s="7">
        <v>230</v>
      </c>
      <c r="G9" s="7">
        <v>263</v>
      </c>
      <c r="H9" s="7">
        <v>33</v>
      </c>
      <c r="I9" s="7">
        <f t="shared" si="0"/>
        <v>1051</v>
      </c>
      <c r="J9" s="14">
        <f t="shared" si="1"/>
        <v>609.57999999999993</v>
      </c>
      <c r="K9" s="14"/>
      <c r="L9" s="18">
        <f t="shared" si="3"/>
        <v>0.1313035204567079</v>
      </c>
      <c r="M9" s="18">
        <f t="shared" si="2"/>
        <v>0.24643196955280686</v>
      </c>
      <c r="N9" s="18">
        <f t="shared" si="2"/>
        <v>0.12178877259752617</v>
      </c>
      <c r="O9" s="18">
        <f t="shared" si="2"/>
        <v>0.21883920076117983</v>
      </c>
      <c r="P9" s="18">
        <f t="shared" si="2"/>
        <v>0.25023786869647957</v>
      </c>
      <c r="Q9" s="18">
        <f t="shared" si="2"/>
        <v>3.1398667935299718E-2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21" customHeight="1" x14ac:dyDescent="0.25">
      <c r="A10" s="4" t="s">
        <v>18</v>
      </c>
      <c r="B10" s="22">
        <v>38687</v>
      </c>
      <c r="C10" s="7">
        <v>299</v>
      </c>
      <c r="D10" s="7">
        <v>56</v>
      </c>
      <c r="E10" s="7">
        <v>106</v>
      </c>
      <c r="F10" s="7">
        <v>325</v>
      </c>
      <c r="G10" s="7">
        <v>207</v>
      </c>
      <c r="H10" s="7">
        <v>291</v>
      </c>
      <c r="I10" s="7">
        <f t="shared" si="0"/>
        <v>1284</v>
      </c>
      <c r="J10" s="14">
        <f t="shared" si="1"/>
        <v>744.71999999999991</v>
      </c>
      <c r="K10" s="14"/>
      <c r="L10" s="18">
        <f t="shared" si="3"/>
        <v>0.23286604361370716</v>
      </c>
      <c r="M10" s="18">
        <f t="shared" si="2"/>
        <v>4.3613707165109032E-2</v>
      </c>
      <c r="N10" s="18">
        <f t="shared" si="2"/>
        <v>8.2554517133956382E-2</v>
      </c>
      <c r="O10" s="18">
        <f t="shared" si="2"/>
        <v>0.25311526479750779</v>
      </c>
      <c r="P10" s="18">
        <f t="shared" si="2"/>
        <v>0.16121495327102803</v>
      </c>
      <c r="Q10" s="18">
        <f t="shared" si="2"/>
        <v>0.22663551401869159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21" customHeight="1" x14ac:dyDescent="0.25">
      <c r="A11" s="4" t="s">
        <v>19</v>
      </c>
      <c r="B11" s="22">
        <v>37515</v>
      </c>
      <c r="C11" s="7">
        <v>293</v>
      </c>
      <c r="D11" s="7">
        <v>72</v>
      </c>
      <c r="E11" s="7">
        <v>323</v>
      </c>
      <c r="F11" s="7">
        <v>90</v>
      </c>
      <c r="G11" s="7">
        <v>219</v>
      </c>
      <c r="H11" s="7">
        <v>114</v>
      </c>
      <c r="I11" s="7">
        <f t="shared" si="0"/>
        <v>1111</v>
      </c>
      <c r="J11" s="14">
        <f t="shared" si="1"/>
        <v>644.38</v>
      </c>
      <c r="K11" s="14"/>
      <c r="L11" s="18">
        <f t="shared" si="3"/>
        <v>0.26372637263726373</v>
      </c>
      <c r="M11" s="18">
        <f t="shared" si="2"/>
        <v>6.480648064806481E-2</v>
      </c>
      <c r="N11" s="18">
        <f t="shared" si="2"/>
        <v>0.29072907290729072</v>
      </c>
      <c r="O11" s="18">
        <f t="shared" si="2"/>
        <v>8.1008100810081002E-2</v>
      </c>
      <c r="P11" s="18">
        <f t="shared" si="2"/>
        <v>0.19711971197119713</v>
      </c>
      <c r="Q11" s="18">
        <f t="shared" si="2"/>
        <v>0.10261026102610261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21" customHeight="1" x14ac:dyDescent="0.25">
      <c r="A12" s="4" t="s">
        <v>20</v>
      </c>
      <c r="B12" s="22">
        <v>32316</v>
      </c>
      <c r="C12" s="7">
        <v>332</v>
      </c>
      <c r="D12" s="7">
        <v>303</v>
      </c>
      <c r="E12" s="7">
        <v>82</v>
      </c>
      <c r="F12" s="7">
        <v>297</v>
      </c>
      <c r="G12" s="7">
        <v>195</v>
      </c>
      <c r="H12" s="7">
        <v>148</v>
      </c>
      <c r="I12" s="7">
        <f t="shared" si="0"/>
        <v>1357</v>
      </c>
      <c r="J12" s="14">
        <f t="shared" si="1"/>
        <v>787.06</v>
      </c>
      <c r="K12" s="14"/>
      <c r="L12" s="18">
        <f t="shared" si="3"/>
        <v>0.24465733235077378</v>
      </c>
      <c r="M12" s="18">
        <f t="shared" si="2"/>
        <v>0.22328666175386883</v>
      </c>
      <c r="N12" s="18">
        <f t="shared" si="2"/>
        <v>6.0427413411938101E-2</v>
      </c>
      <c r="O12" s="18">
        <f t="shared" si="2"/>
        <v>0.21886514369933677</v>
      </c>
      <c r="P12" s="18">
        <f t="shared" si="2"/>
        <v>0.14369933677229182</v>
      </c>
      <c r="Q12" s="18">
        <f t="shared" si="2"/>
        <v>0.10906411201179071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21" customHeight="1" x14ac:dyDescent="0.25">
      <c r="A13" s="4" t="s">
        <v>21</v>
      </c>
      <c r="B13" s="22">
        <v>34495</v>
      </c>
      <c r="C13" s="7">
        <v>234</v>
      </c>
      <c r="D13" s="7">
        <v>200</v>
      </c>
      <c r="E13" s="7">
        <v>36</v>
      </c>
      <c r="F13" s="7">
        <v>26</v>
      </c>
      <c r="G13" s="7">
        <v>95</v>
      </c>
      <c r="H13" s="7">
        <v>180</v>
      </c>
      <c r="I13" s="7">
        <f t="shared" si="0"/>
        <v>771</v>
      </c>
      <c r="J13" s="14">
        <f t="shared" si="1"/>
        <v>447.17999999999995</v>
      </c>
      <c r="K13" s="14"/>
      <c r="L13" s="18">
        <f t="shared" si="3"/>
        <v>0.30350194552529181</v>
      </c>
      <c r="M13" s="18">
        <f t="shared" si="2"/>
        <v>0.25940337224383919</v>
      </c>
      <c r="N13" s="18">
        <f t="shared" si="2"/>
        <v>4.6692607003891051E-2</v>
      </c>
      <c r="O13" s="18">
        <f t="shared" si="2"/>
        <v>3.372243839169909E-2</v>
      </c>
      <c r="P13" s="18">
        <f t="shared" si="2"/>
        <v>0.12321660181582361</v>
      </c>
      <c r="Q13" s="18">
        <f t="shared" si="2"/>
        <v>0.23346303501945526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21" customHeight="1" x14ac:dyDescent="0.25">
      <c r="A14" s="4" t="s">
        <v>22</v>
      </c>
      <c r="B14" s="22">
        <v>37442</v>
      </c>
      <c r="C14" s="7">
        <v>335</v>
      </c>
      <c r="D14" s="7">
        <v>16</v>
      </c>
      <c r="E14" s="7">
        <v>206</v>
      </c>
      <c r="F14" s="7">
        <v>188</v>
      </c>
      <c r="G14" s="7">
        <v>42</v>
      </c>
      <c r="H14" s="7">
        <v>205</v>
      </c>
      <c r="I14" s="7">
        <f t="shared" si="0"/>
        <v>992</v>
      </c>
      <c r="J14" s="14">
        <f t="shared" si="1"/>
        <v>575.36</v>
      </c>
      <c r="K14" s="14"/>
      <c r="L14" s="18">
        <f t="shared" si="3"/>
        <v>0.33770161290322581</v>
      </c>
      <c r="M14" s="18">
        <f t="shared" si="2"/>
        <v>1.6129032258064516E-2</v>
      </c>
      <c r="N14" s="18">
        <f t="shared" si="2"/>
        <v>0.20766129032258066</v>
      </c>
      <c r="O14" s="18">
        <f t="shared" si="2"/>
        <v>0.18951612903225806</v>
      </c>
      <c r="P14" s="18">
        <f t="shared" si="2"/>
        <v>4.2338709677419352E-2</v>
      </c>
      <c r="Q14" s="18">
        <f t="shared" si="2"/>
        <v>0.20665322580645162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21" customHeight="1" x14ac:dyDescent="0.25">
      <c r="A15" s="4" t="s">
        <v>23</v>
      </c>
      <c r="B15" s="22">
        <v>36103</v>
      </c>
      <c r="C15" s="7">
        <v>150</v>
      </c>
      <c r="D15" s="7">
        <v>86</v>
      </c>
      <c r="E15" s="7">
        <v>81</v>
      </c>
      <c r="F15" s="7">
        <v>273</v>
      </c>
      <c r="G15" s="7">
        <v>93</v>
      </c>
      <c r="H15" s="7">
        <v>97</v>
      </c>
      <c r="I15" s="7">
        <f t="shared" si="0"/>
        <v>780</v>
      </c>
      <c r="J15" s="14">
        <f t="shared" si="1"/>
        <v>452.4</v>
      </c>
      <c r="K15" s="14"/>
      <c r="L15" s="18">
        <f t="shared" si="3"/>
        <v>0.19230769230769232</v>
      </c>
      <c r="M15" s="18">
        <f t="shared" si="2"/>
        <v>0.11025641025641025</v>
      </c>
      <c r="N15" s="18">
        <f t="shared" si="2"/>
        <v>0.10384615384615385</v>
      </c>
      <c r="O15" s="18">
        <f t="shared" si="2"/>
        <v>0.35</v>
      </c>
      <c r="P15" s="18">
        <f t="shared" si="2"/>
        <v>0.11923076923076924</v>
      </c>
      <c r="Q15" s="18">
        <f t="shared" si="2"/>
        <v>0.12435897435897436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21" customHeight="1" x14ac:dyDescent="0.25">
      <c r="A16" s="4" t="s">
        <v>24</v>
      </c>
      <c r="B16" s="22">
        <v>37393</v>
      </c>
      <c r="C16" s="7">
        <v>267</v>
      </c>
      <c r="D16" s="7">
        <v>149</v>
      </c>
      <c r="E16" s="7">
        <v>320</v>
      </c>
      <c r="F16" s="7">
        <v>322</v>
      </c>
      <c r="G16" s="7">
        <v>260</v>
      </c>
      <c r="H16" s="7">
        <v>161</v>
      </c>
      <c r="I16" s="7">
        <f t="shared" si="0"/>
        <v>1479</v>
      </c>
      <c r="J16" s="14">
        <f t="shared" si="1"/>
        <v>857.81999999999994</v>
      </c>
      <c r="K16" s="14"/>
      <c r="L16" s="18">
        <f t="shared" si="3"/>
        <v>0.18052738336713997</v>
      </c>
      <c r="M16" s="18">
        <f t="shared" si="2"/>
        <v>0.10074374577417174</v>
      </c>
      <c r="N16" s="18">
        <f t="shared" si="2"/>
        <v>0.21636240703177823</v>
      </c>
      <c r="O16" s="18">
        <f t="shared" si="2"/>
        <v>0.21771467207572684</v>
      </c>
      <c r="P16" s="18">
        <f t="shared" si="2"/>
        <v>0.17579445571331981</v>
      </c>
      <c r="Q16" s="18">
        <f t="shared" si="2"/>
        <v>0.10885733603786342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21" customHeight="1" x14ac:dyDescent="0.25">
      <c r="A17" s="4" t="s">
        <v>25</v>
      </c>
      <c r="B17" s="22">
        <v>38505</v>
      </c>
      <c r="C17" s="7">
        <v>271</v>
      </c>
      <c r="D17" s="7">
        <v>10</v>
      </c>
      <c r="E17" s="7">
        <v>29</v>
      </c>
      <c r="F17" s="7">
        <v>170</v>
      </c>
      <c r="G17" s="7">
        <v>315</v>
      </c>
      <c r="H17" s="7">
        <v>250</v>
      </c>
      <c r="I17" s="7">
        <f t="shared" si="0"/>
        <v>1045</v>
      </c>
      <c r="J17" s="14">
        <f t="shared" si="1"/>
        <v>606.09999999999991</v>
      </c>
      <c r="K17" s="14"/>
      <c r="L17" s="18">
        <f t="shared" si="3"/>
        <v>0.25933014354066986</v>
      </c>
      <c r="M17" s="18">
        <f t="shared" si="2"/>
        <v>9.5693779904306216E-3</v>
      </c>
      <c r="N17" s="18">
        <f t="shared" si="2"/>
        <v>2.7751196172248804E-2</v>
      </c>
      <c r="O17" s="18">
        <f t="shared" si="2"/>
        <v>0.16267942583732056</v>
      </c>
      <c r="P17" s="18">
        <f t="shared" si="2"/>
        <v>0.30143540669856461</v>
      </c>
      <c r="Q17" s="18">
        <f t="shared" si="2"/>
        <v>0.23923444976076555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21" customHeight="1" x14ac:dyDescent="0.25">
      <c r="A18" s="4" t="s">
        <v>26</v>
      </c>
      <c r="B18" s="22">
        <v>34263</v>
      </c>
      <c r="C18" s="7">
        <v>64</v>
      </c>
      <c r="D18" s="7">
        <v>345</v>
      </c>
      <c r="E18" s="7">
        <v>21</v>
      </c>
      <c r="F18" s="7">
        <v>301</v>
      </c>
      <c r="G18" s="7">
        <v>57</v>
      </c>
      <c r="H18" s="7">
        <v>236</v>
      </c>
      <c r="I18" s="7">
        <f t="shared" si="0"/>
        <v>1024</v>
      </c>
      <c r="J18" s="14">
        <f t="shared" si="1"/>
        <v>593.91999999999996</v>
      </c>
      <c r="K18" s="14"/>
      <c r="L18" s="18">
        <f t="shared" si="3"/>
        <v>6.25E-2</v>
      </c>
      <c r="M18" s="18">
        <f t="shared" si="2"/>
        <v>0.3369140625</v>
      </c>
      <c r="N18" s="18">
        <f t="shared" si="2"/>
        <v>2.05078125E-2</v>
      </c>
      <c r="O18" s="18">
        <f t="shared" si="2"/>
        <v>0.2939453125</v>
      </c>
      <c r="P18" s="18">
        <f t="shared" si="2"/>
        <v>5.56640625E-2</v>
      </c>
      <c r="Q18" s="18">
        <f t="shared" si="2"/>
        <v>0.23046875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21" customHeight="1" x14ac:dyDescent="0.25">
      <c r="A19" s="4" t="s">
        <v>27</v>
      </c>
      <c r="B19" s="22">
        <v>34268</v>
      </c>
      <c r="C19" s="7">
        <v>8</v>
      </c>
      <c r="D19" s="7">
        <v>165</v>
      </c>
      <c r="E19" s="7">
        <v>254</v>
      </c>
      <c r="F19" s="7">
        <v>94</v>
      </c>
      <c r="G19" s="7">
        <v>51</v>
      </c>
      <c r="H19" s="7">
        <v>258</v>
      </c>
      <c r="I19" s="7">
        <f t="shared" si="0"/>
        <v>830</v>
      </c>
      <c r="J19" s="14">
        <f t="shared" si="1"/>
        <v>481.4</v>
      </c>
      <c r="K19" s="14"/>
      <c r="L19" s="18">
        <f t="shared" si="3"/>
        <v>9.6385542168674707E-3</v>
      </c>
      <c r="M19" s="18">
        <f t="shared" ref="M19:Q22" si="4">(D19/$I19)</f>
        <v>0.19879518072289157</v>
      </c>
      <c r="N19" s="18">
        <f t="shared" si="4"/>
        <v>0.30602409638554218</v>
      </c>
      <c r="O19" s="18">
        <f t="shared" si="4"/>
        <v>0.11325301204819277</v>
      </c>
      <c r="P19" s="18">
        <f t="shared" si="4"/>
        <v>6.1445783132530123E-2</v>
      </c>
      <c r="Q19" s="18">
        <f t="shared" si="4"/>
        <v>0.31084337349397589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21" customHeight="1" x14ac:dyDescent="0.25">
      <c r="A20" s="4" t="s">
        <v>28</v>
      </c>
      <c r="B20" s="22">
        <v>37775</v>
      </c>
      <c r="C20" s="7">
        <v>116</v>
      </c>
      <c r="D20" s="7">
        <v>137</v>
      </c>
      <c r="E20" s="7">
        <v>110</v>
      </c>
      <c r="F20" s="7">
        <v>251</v>
      </c>
      <c r="G20" s="7">
        <v>115</v>
      </c>
      <c r="H20" s="7">
        <v>272</v>
      </c>
      <c r="I20" s="7">
        <f t="shared" si="0"/>
        <v>1001</v>
      </c>
      <c r="J20" s="14">
        <f t="shared" si="1"/>
        <v>580.57999999999993</v>
      </c>
      <c r="K20" s="14"/>
      <c r="L20" s="18">
        <f t="shared" si="3"/>
        <v>0.11588411588411589</v>
      </c>
      <c r="M20" s="18">
        <f t="shared" si="4"/>
        <v>0.13686313686313686</v>
      </c>
      <c r="N20" s="18">
        <f t="shared" si="4"/>
        <v>0.10989010989010989</v>
      </c>
      <c r="O20" s="18">
        <f t="shared" si="4"/>
        <v>0.25074925074925075</v>
      </c>
      <c r="P20" s="18">
        <f t="shared" si="4"/>
        <v>0.11488511488511488</v>
      </c>
      <c r="Q20" s="18">
        <f t="shared" si="4"/>
        <v>0.27172827172827174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21" customHeight="1" x14ac:dyDescent="0.25">
      <c r="A21" s="4" t="s">
        <v>29</v>
      </c>
      <c r="B21" s="22">
        <v>34560</v>
      </c>
      <c r="C21" s="7">
        <v>226</v>
      </c>
      <c r="D21" s="7">
        <v>79</v>
      </c>
      <c r="E21" s="7">
        <v>341</v>
      </c>
      <c r="F21" s="7">
        <v>34</v>
      </c>
      <c r="G21" s="7">
        <v>174</v>
      </c>
      <c r="H21" s="7">
        <v>136</v>
      </c>
      <c r="I21" s="7">
        <f t="shared" si="0"/>
        <v>990</v>
      </c>
      <c r="J21" s="14">
        <f t="shared" si="1"/>
        <v>574.19999999999993</v>
      </c>
      <c r="K21" s="14"/>
      <c r="L21" s="18">
        <f t="shared" si="3"/>
        <v>0.22828282828282828</v>
      </c>
      <c r="M21" s="18">
        <f t="shared" si="4"/>
        <v>7.9797979797979798E-2</v>
      </c>
      <c r="N21" s="18">
        <f t="shared" si="4"/>
        <v>0.34444444444444444</v>
      </c>
      <c r="O21" s="18">
        <f t="shared" si="4"/>
        <v>3.4343434343434343E-2</v>
      </c>
      <c r="P21" s="18">
        <f t="shared" si="4"/>
        <v>0.17575757575757575</v>
      </c>
      <c r="Q21" s="18">
        <f t="shared" si="4"/>
        <v>0.13737373737373737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21" customHeight="1" x14ac:dyDescent="0.25">
      <c r="A22" s="4" t="s">
        <v>30</v>
      </c>
      <c r="B22" s="22">
        <v>34968</v>
      </c>
      <c r="C22" s="7">
        <v>168</v>
      </c>
      <c r="D22" s="7">
        <v>98</v>
      </c>
      <c r="E22" s="7">
        <v>208</v>
      </c>
      <c r="F22" s="7">
        <v>215</v>
      </c>
      <c r="G22" s="7">
        <v>316</v>
      </c>
      <c r="H22" s="7">
        <v>52</v>
      </c>
      <c r="I22" s="7">
        <f t="shared" si="0"/>
        <v>1057</v>
      </c>
      <c r="J22" s="14">
        <f t="shared" si="1"/>
        <v>613.05999999999995</v>
      </c>
      <c r="K22" s="14"/>
      <c r="L22" s="18">
        <f t="shared" si="3"/>
        <v>0.15894039735099338</v>
      </c>
      <c r="M22" s="18">
        <f t="shared" si="4"/>
        <v>9.2715231788079472E-2</v>
      </c>
      <c r="N22" s="18">
        <f t="shared" si="4"/>
        <v>0.19678334910122991</v>
      </c>
      <c r="O22" s="18">
        <f t="shared" si="4"/>
        <v>0.20340586565752128</v>
      </c>
      <c r="P22" s="18">
        <f t="shared" si="4"/>
        <v>0.29895931882686849</v>
      </c>
      <c r="Q22" s="18">
        <f t="shared" si="4"/>
        <v>4.9195837275307477E-2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21" customHeight="1" x14ac:dyDescent="0.4">
      <c r="I23" s="9" t="s">
        <v>31</v>
      </c>
      <c r="J23" s="10">
        <f>SUM(J3:J22)</f>
        <v>11958.44</v>
      </c>
      <c r="K23" s="20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21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21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8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21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8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21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8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21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8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21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8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21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8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21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8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21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8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21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8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21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8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21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8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21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8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21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8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21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8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21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8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21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8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21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8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21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8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21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8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21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8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21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8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21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8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21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8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21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8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21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8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21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8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21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8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21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8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21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8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21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8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21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8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21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8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21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8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21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8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21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8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21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8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21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8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21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8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21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8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21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8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21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8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21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8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21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8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21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8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21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8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21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8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21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8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21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8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21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8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21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8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21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8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21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8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21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8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21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8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21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8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21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8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21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8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21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8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21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8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21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8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21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8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21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8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21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8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21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8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21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8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21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8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21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8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21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8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21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8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21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8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21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8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21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8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21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8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21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8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21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8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21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8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21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8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21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8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21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8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21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8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21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8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21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8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21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8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21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8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21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8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21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8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21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8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21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8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21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8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21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8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21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8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21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8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21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8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21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8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21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8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21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8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21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8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21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8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21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8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21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8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21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8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21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8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21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8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21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8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21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8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21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8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21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8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21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8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21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8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21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8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21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8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21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8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21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8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21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8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21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8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21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8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21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8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21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8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21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8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21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8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21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8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21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8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21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8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21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8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21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8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21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8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21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8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21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8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21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8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21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8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21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8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21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8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21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8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21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8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21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8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21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8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21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8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21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8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21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8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21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8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21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8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21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8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21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8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21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8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21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8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21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8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21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8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21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8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21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8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21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8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21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8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21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8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21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8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21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8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21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8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21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8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21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8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21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8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21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8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21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8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21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8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21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8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21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8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21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8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21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8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21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8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21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8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21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8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21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8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21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8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21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8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21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8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21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8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21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8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21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8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21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8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21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8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21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8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21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8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21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8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21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8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21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8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21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8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21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8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21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8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21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8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21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8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21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8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21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8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21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8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21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8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21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8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21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8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21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8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21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8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21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8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21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8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21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8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21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8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21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8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21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8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21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8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21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8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21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8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21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8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21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8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21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8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21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8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21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8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21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8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21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8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21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8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21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8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21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8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21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8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21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8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21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8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21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8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21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8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21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8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21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8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21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8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21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8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21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8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21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8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21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8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21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8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21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8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21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8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21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8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21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8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21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8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21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8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21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8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21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8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21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8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21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8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21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8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21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8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21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8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21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8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21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8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21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8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21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8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21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8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21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8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21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8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21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8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21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8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21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8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21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8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21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8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21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8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21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8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21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8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21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8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21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8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21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8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21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8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21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8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21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8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21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8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21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8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21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8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21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8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21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8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21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8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21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8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21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8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21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8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21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8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21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8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21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8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21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8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21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8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21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8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21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8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21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8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21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8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21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8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21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8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21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8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21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8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21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8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21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8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21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8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21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8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21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8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21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8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21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8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21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8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21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8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21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8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21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8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21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8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21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8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21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8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21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8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21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8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21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8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21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8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21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8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21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8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21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8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21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8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21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8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21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8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21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8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21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8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21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8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21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8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21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8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21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8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21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8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21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8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21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8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21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8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21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8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21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8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21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8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21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8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21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8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21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8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21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8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21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8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21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8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21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8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21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8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21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8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21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8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21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8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21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8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21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8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21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8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21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8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21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8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21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8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21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8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21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8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21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8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21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8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21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8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21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8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21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8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21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8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21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8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21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8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21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8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21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8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21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8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21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8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21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8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21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8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21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8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21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8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21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8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21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8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21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8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21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8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21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8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21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8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21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8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21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8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21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8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21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8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21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8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21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8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21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8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21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8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21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8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21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8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21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8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21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8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21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8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21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8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21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8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21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8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21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8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21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8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21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8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21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8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21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8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21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8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21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8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21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8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21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8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21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8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21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8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21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8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21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8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21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8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21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8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21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8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21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8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21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8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21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8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21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8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21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8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21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8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21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8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21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8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21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8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21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8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21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8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21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8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21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8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21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8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21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8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21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8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21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8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21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8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21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8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21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8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21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8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21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8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21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8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21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8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21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8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21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8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21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8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21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8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21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8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21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8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21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8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21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8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21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8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21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8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21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8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21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8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21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8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21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8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21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8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21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8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21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8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21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8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21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8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21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8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21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8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21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8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21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8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21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8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21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8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21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8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21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8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21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8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21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8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21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8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21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8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21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8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21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8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21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8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21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8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21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8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21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8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21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8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21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8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21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8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21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8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21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8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21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8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21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8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21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8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21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8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21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8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21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8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21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8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21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8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21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8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21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8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21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8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21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8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21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8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21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8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21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8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21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8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21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8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21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8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21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8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21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8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21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8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21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8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21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8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21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8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21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8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21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8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21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8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21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8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21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8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21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8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21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8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21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8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21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8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21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8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21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8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21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8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21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8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21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8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21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8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21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8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21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8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21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8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21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8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21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8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21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8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21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8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21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8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21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8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21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8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21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8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21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8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21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8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21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8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21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8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21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8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21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8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21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8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21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8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21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8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21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8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21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8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21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8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21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8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21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8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21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8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21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8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21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8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21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8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21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8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21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8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21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8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21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8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21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8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21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8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21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8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21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8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21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8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21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8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21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8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21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8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21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8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21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8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21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8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21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8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21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8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21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8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21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8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21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8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21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8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21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8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21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8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21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8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21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8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21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8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21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8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21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8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21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8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21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8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21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8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21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8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21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8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21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8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21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8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21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8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21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8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21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8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21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8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21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8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21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8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21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8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21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8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21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8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21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8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21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8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21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8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21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8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21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8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21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8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21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8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21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8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21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8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21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8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21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8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21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8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21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8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21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8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21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8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21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8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21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8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21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8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21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8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21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8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21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8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21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8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21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8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21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8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21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8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21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8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21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8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21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8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21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8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21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8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21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8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21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8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21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8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21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8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21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8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21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8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21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8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21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8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21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8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21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8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21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8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21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8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21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8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21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8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21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8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21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8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21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8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21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8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21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8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21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8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21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8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21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8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21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8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21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8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21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8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21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8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21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8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21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8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21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8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21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8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21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8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21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8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21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8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21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8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21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8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21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8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21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8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21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8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21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8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21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8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21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8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21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8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21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8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21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8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21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8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21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8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21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8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21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8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21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8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21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8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21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8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21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8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21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8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21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8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21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8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21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8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21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8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21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8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21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8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21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8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21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8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21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8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21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8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21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8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21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8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21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8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21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8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21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8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21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8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21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8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21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8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21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8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21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8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21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8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21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8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21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8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21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8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21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8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21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8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21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8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21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8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21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8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21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8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21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8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21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8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21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8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21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8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21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8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21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8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21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8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21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8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21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8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21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8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21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8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21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8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21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8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21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8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21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8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21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8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21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8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21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8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21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8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21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8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21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8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21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8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21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8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21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8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21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8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21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8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21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8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21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8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21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8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21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8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21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8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21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8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21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8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21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8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21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8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21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8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21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8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21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8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21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8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21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8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21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8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21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8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21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8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21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8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21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8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21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8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21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8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21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8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21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8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21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8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21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8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21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8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21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8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21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8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21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8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21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8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21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8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21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8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21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8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21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8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21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8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21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8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21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8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21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8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21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8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21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8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21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8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21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8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21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8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21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8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21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8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21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8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21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8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21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8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21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8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21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8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21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8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21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8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21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8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21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8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21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8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21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8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21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8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21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8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21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8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21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8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21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8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21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8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21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8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21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8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21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8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21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8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21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8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21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8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21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8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21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8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21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8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21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8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21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8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21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8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21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8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21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8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21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8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21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8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21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8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21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8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21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8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21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8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21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8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21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8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21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8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21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8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21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8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21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8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21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8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21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8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21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8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21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8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21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8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21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8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21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8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21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8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21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8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21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8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21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8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21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8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21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8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21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8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21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8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21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8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21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8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21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8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21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8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21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8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21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8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21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8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21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8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21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8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21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8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21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8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21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8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21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8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21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8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21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8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21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8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21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8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21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8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21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8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21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8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21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8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21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8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21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8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21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8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21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8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21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8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21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8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21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8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21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8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21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8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21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8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21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8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21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8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21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8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21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8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21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8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21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8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21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8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21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8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21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8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21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8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21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8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21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8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21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8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21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8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21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8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21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8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21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8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21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8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21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8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21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8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21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8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21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8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21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8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21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8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21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8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21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8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21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8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21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8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21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8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21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8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21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8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21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8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21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8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21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8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21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8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21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8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21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8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21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8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21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8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21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8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21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8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21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8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21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8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21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8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21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8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21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8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21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8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21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8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21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8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21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8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21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8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21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8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21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8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21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8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21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8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21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8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21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8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21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8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21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8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21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8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21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8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21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8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21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8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21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8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21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8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21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8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21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8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21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8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21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8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21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8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21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8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21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8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21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8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21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8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21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8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21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8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21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8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21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8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21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8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21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8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21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8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21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8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21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8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21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8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21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8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21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8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21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8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21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8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21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8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21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8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21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8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21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8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21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8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21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8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21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8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21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8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21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8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21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8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21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8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21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8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21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8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21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8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21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8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21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8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21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8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21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8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21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8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21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8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21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8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21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8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21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8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21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8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21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8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21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8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21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8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21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8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21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8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21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8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21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8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21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8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21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8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21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8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21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8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21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8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21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8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21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8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21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8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21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8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21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8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21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8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21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8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21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8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mergeCells count="1">
    <mergeCell ref="A1:H1"/>
  </mergeCells>
  <phoneticPr fontId="10" type="noConversion"/>
  <conditionalFormatting sqref="L3:Q22">
    <cfRule type="cellIs" dxfId="0" priority="1" operator="greaterThan">
      <formula>0.25</formula>
    </cfRule>
  </conditionalFormatting>
  <dataValidations count="1">
    <dataValidation type="list" allowBlank="1" showErrorMessage="1" sqref="A1:B1" xr:uid="{00000000-0002-0000-0000-000000000000}">
      <formula1>"Use of Personal Vehicles for Company Business"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Mileage Reimbursement</vt:lpstr>
      <vt:lpstr>halfyear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Charise Jones</cp:lastModifiedBy>
  <dcterms:created xsi:type="dcterms:W3CDTF">2013-03-15T17:35:41Z</dcterms:created>
  <dcterms:modified xsi:type="dcterms:W3CDTF">2025-08-04T22:06:58Z</dcterms:modified>
</cp:coreProperties>
</file>