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\Downloads\"/>
    </mc:Choice>
  </mc:AlternateContent>
  <xr:revisionPtr revIDLastSave="0" documentId="13_ncr:1_{8BAA8FD8-3668-45DD-986B-B132301A0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s" sheetId="1" r:id="rId1"/>
  </sheets>
  <definedNames>
    <definedName name="_xlnm._FilterDatabase" localSheetId="0" hidden="1">Functions!$A$1:$BO$195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S2" i="1" l="1"/>
  <c r="BS6" i="1"/>
  <c r="AE3" i="1" a="1"/>
  <c r="AE3" i="1" s="1"/>
  <c r="AE4" i="1" a="1"/>
  <c r="AE4" i="1"/>
  <c r="AE5" i="1" a="1"/>
  <c r="AE5" i="1"/>
  <c r="AE6" i="1" a="1"/>
  <c r="AE6" i="1"/>
  <c r="AE7" i="1" a="1"/>
  <c r="AE7" i="1"/>
  <c r="AE8" i="1" a="1"/>
  <c r="AE8" i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/>
  <c r="AE15" i="1" a="1"/>
  <c r="AE15" i="1"/>
  <c r="AE16" i="1" a="1"/>
  <c r="AE16" i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/>
  <c r="AE25" i="1" a="1"/>
  <c r="AE25" i="1" s="1"/>
  <c r="AE26" i="1" a="1"/>
  <c r="AE26" i="1"/>
  <c r="AE27" i="1" a="1"/>
  <c r="AE27" i="1"/>
  <c r="AE28" i="1" a="1"/>
  <c r="AE28" i="1" s="1"/>
  <c r="AE29" i="1" a="1"/>
  <c r="AE29" i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/>
  <c r="AE36" i="1" a="1"/>
  <c r="AE36" i="1" s="1"/>
  <c r="AE37" i="1" a="1"/>
  <c r="AE37" i="1" s="1"/>
  <c r="AE38" i="1" a="1"/>
  <c r="AE38" i="1"/>
  <c r="AE39" i="1" a="1"/>
  <c r="AE39" i="1"/>
  <c r="AE40" i="1" a="1"/>
  <c r="AE40" i="1"/>
  <c r="AE41" i="1" a="1"/>
  <c r="AE41" i="1" s="1"/>
  <c r="AE42" i="1" a="1"/>
  <c r="AE42" i="1" s="1"/>
  <c r="AE43" i="1" a="1"/>
  <c r="AE43" i="1"/>
  <c r="AE44" i="1" a="1"/>
  <c r="AE44" i="1" s="1"/>
  <c r="AE45" i="1" a="1"/>
  <c r="AE45" i="1" s="1"/>
  <c r="AE46" i="1" a="1"/>
  <c r="AE46" i="1" s="1"/>
  <c r="AE47" i="1" a="1"/>
  <c r="AE47" i="1" s="1"/>
  <c r="AE48" i="1" a="1"/>
  <c r="AE48" i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/>
  <c r="AE57" i="1" a="1"/>
  <c r="AE57" i="1" s="1"/>
  <c r="AE58" i="1" a="1"/>
  <c r="AE58" i="1" s="1"/>
  <c r="AE59" i="1" a="1"/>
  <c r="AE59" i="1"/>
  <c r="AE60" i="1" a="1"/>
  <c r="AE60" i="1" s="1"/>
  <c r="AE61" i="1" a="1"/>
  <c r="AE61" i="1"/>
  <c r="AE62" i="1" a="1"/>
  <c r="AE62" i="1" s="1"/>
  <c r="AE63" i="1" a="1"/>
  <c r="AE63" i="1"/>
  <c r="AE64" i="1" a="1"/>
  <c r="AE64" i="1" s="1"/>
  <c r="AE65" i="1" a="1"/>
  <c r="AE65" i="1" s="1"/>
  <c r="AE66" i="1" a="1"/>
  <c r="AE66" i="1" s="1"/>
  <c r="AE67" i="1" a="1"/>
  <c r="AE67" i="1"/>
  <c r="AE68" i="1" a="1"/>
  <c r="AE68" i="1"/>
  <c r="AE69" i="1" a="1"/>
  <c r="AE69" i="1"/>
  <c r="AE70" i="1" a="1"/>
  <c r="AE70" i="1" s="1"/>
  <c r="AE71" i="1" a="1"/>
  <c r="AE71" i="1" s="1"/>
  <c r="AE72" i="1" a="1"/>
  <c r="AE72" i="1"/>
  <c r="AE73" i="1" a="1"/>
  <c r="AE73" i="1" s="1"/>
  <c r="AE74" i="1" a="1"/>
  <c r="AE74" i="1" s="1"/>
  <c r="AE75" i="1" a="1"/>
  <c r="AE75" i="1"/>
  <c r="AE76" i="1" a="1"/>
  <c r="AE76" i="1" s="1"/>
  <c r="AE77" i="1" a="1"/>
  <c r="AE77" i="1"/>
  <c r="AE78" i="1" a="1"/>
  <c r="AE78" i="1" s="1"/>
  <c r="AE79" i="1" a="1"/>
  <c r="AE79" i="1" s="1"/>
  <c r="AE80" i="1" a="1"/>
  <c r="AE80" i="1" s="1"/>
  <c r="AE81" i="1" a="1"/>
  <c r="AE81" i="1" s="1"/>
  <c r="AE82" i="1" a="1"/>
  <c r="AE82" i="1" s="1"/>
  <c r="AE83" i="1" a="1"/>
  <c r="AE83" i="1"/>
  <c r="AE84" i="1" a="1"/>
  <c r="AE84" i="1"/>
  <c r="AE85" i="1" a="1"/>
  <c r="AE85" i="1"/>
  <c r="AE86" i="1" a="1"/>
  <c r="AE86" i="1" s="1"/>
  <c r="AE87" i="1" a="1"/>
  <c r="AE87" i="1"/>
  <c r="AE88" i="1" a="1"/>
  <c r="AE88" i="1" s="1"/>
  <c r="AE89" i="1" a="1"/>
  <c r="AE89" i="1" s="1"/>
  <c r="AE90" i="1" a="1"/>
  <c r="AE90" i="1" s="1"/>
  <c r="AE91" i="1" a="1"/>
  <c r="AE91" i="1"/>
  <c r="AE92" i="1" a="1"/>
  <c r="AE92" i="1"/>
  <c r="AE93" i="1" a="1"/>
  <c r="AE93" i="1"/>
  <c r="AE94" i="1" a="1"/>
  <c r="AE94" i="1"/>
  <c r="AE95" i="1" a="1"/>
  <c r="AE95" i="1" s="1"/>
  <c r="AE96" i="1" a="1"/>
  <c r="AE96" i="1" s="1"/>
  <c r="AE97" i="1" a="1"/>
  <c r="AE97" i="1" s="1"/>
  <c r="AE98" i="1" a="1"/>
  <c r="AE98" i="1" s="1"/>
  <c r="AE99" i="1" a="1"/>
  <c r="AE99" i="1" s="1"/>
  <c r="AE100" i="1" a="1"/>
  <c r="AE100" i="1" s="1"/>
  <c r="AE101" i="1" a="1"/>
  <c r="AE101" i="1"/>
  <c r="AE102" i="1" a="1"/>
  <c r="AE102" i="1"/>
  <c r="AE103" i="1" a="1"/>
  <c r="AE103" i="1" s="1"/>
  <c r="AE104" i="1" a="1"/>
  <c r="AE104" i="1"/>
  <c r="AE105" i="1" a="1"/>
  <c r="AE105" i="1" s="1"/>
  <c r="AE106" i="1" a="1"/>
  <c r="AE106" i="1" s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/>
  <c r="AE112" i="1" a="1"/>
  <c r="AE112" i="1" s="1"/>
  <c r="AE113" i="1" a="1"/>
  <c r="AE113" i="1" s="1"/>
  <c r="AE114" i="1" a="1"/>
  <c r="AE114" i="1" s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/>
  <c r="AE120" i="1" a="1"/>
  <c r="AE120" i="1" s="1"/>
  <c r="AE121" i="1" a="1"/>
  <c r="AE121" i="1"/>
  <c r="AE122" i="1" a="1"/>
  <c r="AE122" i="1" s="1"/>
  <c r="AE123" i="1" a="1"/>
  <c r="AE123" i="1" s="1"/>
  <c r="AE124" i="1" a="1"/>
  <c r="AE124" i="1" s="1"/>
  <c r="AE125" i="1" a="1"/>
  <c r="AE125" i="1" s="1"/>
  <c r="AE126" i="1" a="1"/>
  <c r="AE126" i="1"/>
  <c r="AE127" i="1" a="1"/>
  <c r="AE127" i="1"/>
  <c r="AE128" i="1" a="1"/>
  <c r="AE128" i="1"/>
  <c r="AE129" i="1" a="1"/>
  <c r="AE129" i="1" s="1"/>
  <c r="AE130" i="1" a="1"/>
  <c r="AE130" i="1" s="1"/>
  <c r="AE131" i="1" a="1"/>
  <c r="AE131" i="1"/>
  <c r="AE132" i="1" a="1"/>
  <c r="AE132" i="1" s="1"/>
  <c r="AE133" i="1" a="1"/>
  <c r="AE133" i="1" s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 s="1"/>
  <c r="AE140" i="1" a="1"/>
  <c r="AE140" i="1" s="1"/>
  <c r="AE141" i="1" a="1"/>
  <c r="AE141" i="1" s="1"/>
  <c r="AE142" i="1" a="1"/>
  <c r="AE142" i="1"/>
  <c r="AE143" i="1" a="1"/>
  <c r="AE143" i="1" s="1"/>
  <c r="AE144" i="1" a="1"/>
  <c r="AE144" i="1"/>
  <c r="AE145" i="1" a="1"/>
  <c r="AE145" i="1" s="1"/>
  <c r="AE146" i="1" a="1"/>
  <c r="AE146" i="1" s="1"/>
  <c r="AE147" i="1" a="1"/>
  <c r="AE147" i="1"/>
  <c r="AE148" i="1" a="1"/>
  <c r="AE148" i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/>
  <c r="AE154" i="1" a="1"/>
  <c r="AE154" i="1" s="1"/>
  <c r="AE155" i="1" a="1"/>
  <c r="AE155" i="1"/>
  <c r="AE156" i="1" a="1"/>
  <c r="AE156" i="1"/>
  <c r="AE157" i="1" a="1"/>
  <c r="AE157" i="1"/>
  <c r="AE158" i="1" a="1"/>
  <c r="AE158" i="1" s="1"/>
  <c r="AE159" i="1" a="1"/>
  <c r="AE159" i="1" s="1"/>
  <c r="AE160" i="1" a="1"/>
  <c r="AE160" i="1" s="1"/>
  <c r="AE161" i="1" a="1"/>
  <c r="AE161" i="1"/>
  <c r="AE162" i="1" a="1"/>
  <c r="AE162" i="1" s="1"/>
  <c r="AE163" i="1" a="1"/>
  <c r="AE163" i="1"/>
  <c r="AE164" i="1" a="1"/>
  <c r="AE164" i="1" s="1"/>
  <c r="AE165" i="1" a="1"/>
  <c r="AE165" i="1"/>
  <c r="AE166" i="1" a="1"/>
  <c r="AE166" i="1"/>
  <c r="AE167" i="1" a="1"/>
  <c r="AE167" i="1" s="1"/>
  <c r="AE168" i="1" a="1"/>
  <c r="AE168" i="1" s="1"/>
  <c r="AE169" i="1" a="1"/>
  <c r="AE169" i="1" s="1"/>
  <c r="AE170" i="1" a="1"/>
  <c r="AE170" i="1" s="1"/>
  <c r="AE171" i="1" a="1"/>
  <c r="AE171" i="1"/>
  <c r="AE172" i="1" a="1"/>
  <c r="AE172" i="1" s="1"/>
  <c r="AE173" i="1" a="1"/>
  <c r="AE173" i="1" s="1"/>
  <c r="AE174" i="1" a="1"/>
  <c r="AE174" i="1" s="1"/>
  <c r="AE175" i="1" a="1"/>
  <c r="AE175" i="1"/>
  <c r="AE176" i="1" a="1"/>
  <c r="AE176" i="1" s="1"/>
  <c r="AE177" i="1" a="1"/>
  <c r="AE177" i="1"/>
  <c r="AE178" i="1" a="1"/>
  <c r="AE178" i="1" s="1"/>
  <c r="AE179" i="1" a="1"/>
  <c r="AE179" i="1" s="1"/>
  <c r="AE180" i="1" a="1"/>
  <c r="AE180" i="1"/>
  <c r="AE181" i="1" a="1"/>
  <c r="AE181" i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/>
  <c r="AE188" i="1" a="1"/>
  <c r="AE188" i="1" s="1"/>
  <c r="AE189" i="1" a="1"/>
  <c r="AE189" i="1"/>
  <c r="AE190" i="1" a="1"/>
  <c r="AE190" i="1"/>
  <c r="AE191" i="1" a="1"/>
  <c r="AE191" i="1"/>
  <c r="AE192" i="1" a="1"/>
  <c r="AE192" i="1" s="1"/>
  <c r="AE193" i="1" a="1"/>
  <c r="AE193" i="1" s="1"/>
  <c r="AE194" i="1" a="1"/>
  <c r="AE194" i="1" s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B2" i="1"/>
  <c r="A2" i="1"/>
  <c r="BR198" i="1" l="1" a="1"/>
  <c r="BR198" i="1" s="1"/>
  <c r="BS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 Rish</author>
  </authors>
  <commentList>
    <comment ref="AE1" authorId="0" shapeId="0" xr:uid="{D99B84A7-E540-459C-9E5D-2E05015CD6F2}">
      <text>
        <r>
          <rPr>
            <b/>
            <sz val="9"/>
            <color indexed="81"/>
            <rFont val="Tahoma"/>
            <charset val="1"/>
          </rPr>
          <t>IFS FUNCTION</t>
        </r>
      </text>
    </comment>
    <comment ref="AF1" authorId="0" shapeId="0" xr:uid="{025CE83E-9AE7-4A75-995F-45180A20A80A}">
      <text>
        <r>
          <rPr>
            <b/>
            <sz val="9"/>
            <color indexed="81"/>
            <rFont val="Tahoma"/>
            <charset val="1"/>
          </rPr>
          <t>NESTED IF FUNCTION</t>
        </r>
      </text>
    </comment>
    <comment ref="AH1" authorId="0" shapeId="0" xr:uid="{18E6A81A-E2D9-4848-BDFC-88D4FC7E1C67}">
      <text>
        <r>
          <rPr>
            <sz val="9"/>
            <color indexed="81"/>
            <rFont val="Tahoma"/>
            <charset val="1"/>
          </rPr>
          <t xml:space="preserve">IF FUNCTION
</t>
        </r>
      </text>
    </comment>
    <comment ref="BS2" authorId="0" shapeId="0" xr:uid="{164348BE-EDBB-44C5-AE6D-C22A131B6DDB}">
      <text>
        <r>
          <rPr>
            <b/>
            <sz val="9"/>
            <color indexed="81"/>
            <rFont val="Tahoma"/>
            <charset val="1"/>
          </rPr>
          <t>COUNTIF</t>
        </r>
      </text>
    </comment>
    <comment ref="BS4" authorId="0" shapeId="0" xr:uid="{41FB20E4-B0C1-47C0-9DA6-43F687F19FE2}">
      <text>
        <r>
          <rPr>
            <b/>
            <sz val="9"/>
            <color indexed="81"/>
            <rFont val="Tahoma"/>
            <charset val="1"/>
          </rPr>
          <t>SUMIF FUNCTION</t>
        </r>
      </text>
    </comment>
    <comment ref="BS6" authorId="0" shapeId="0" xr:uid="{49D0D382-24D6-4FD0-9B26-78AB8876EEFB}">
      <text>
        <r>
          <rPr>
            <b/>
            <sz val="9"/>
            <color indexed="81"/>
            <rFont val="Tahoma"/>
            <charset val="1"/>
          </rPr>
          <t>SUMIFS FUNCTION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<sst xmlns="http://schemas.openxmlformats.org/spreadsheetml/2006/main" count="3458" uniqueCount="666">
  <si>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</si>
  <si>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</si>
  <si>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</si>
  <si>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</si>
  <si>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</si>
  <si>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</si>
  <si>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</si>
  <si>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</si>
  <si>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</si>
  <si>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</si>
  <si>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</si>
  <si>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</si>
  <si>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</si>
  <si>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</si>
  <si>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</si>
  <si>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</si>
  <si>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</si>
  <si>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</si>
  <si>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</si>
  <si>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</si>
  <si>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</si>
  <si>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</si>
  <si>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</si>
  <si>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</si>
  <si>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</si>
  <si>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</si>
  <si>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</si>
  <si>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</si>
  <si>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</si>
  <si>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</si>
  <si>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</si>
  <si>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</si>
  <si>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</si>
  <si>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</si>
  <si>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</si>
  <si>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</si>
  <si>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</si>
  <si>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</si>
  <si>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</si>
  <si>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</si>
  <si>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</si>
  <si>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</si>
  <si>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</si>
  <si>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</si>
  <si>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</si>
  <si>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</si>
  <si>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</si>
  <si>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</si>
  <si>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</si>
  <si>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</si>
  <si>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</si>
  <si>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</si>
  <si>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</si>
  <si>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</si>
  <si>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</si>
  <si>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</si>
  <si>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</si>
  <si>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</si>
  <si>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</si>
  <si>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</si>
  <si>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</si>
  <si>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</si>
  <si>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</si>
  <si>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</si>
  <si>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</si>
  <si>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</si>
  <si>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</si>
  <si>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</si>
  <si>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</si>
  <si>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</si>
  <si>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</si>
  <si>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</si>
  <si>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</si>
  <si>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</si>
  <si>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</si>
  <si>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</si>
  <si>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</si>
  <si>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</si>
  <si>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</si>
  <si>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</si>
  <si>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</si>
  <si>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</si>
  <si>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</si>
  <si>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</si>
  <si>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</si>
  <si>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</si>
  <si>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</si>
  <si>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</si>
  <si>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</si>
  <si>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</si>
  <si>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</si>
  <si>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</si>
  <si>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</si>
  <si>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</si>
  <si>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</si>
  <si>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</si>
  <si>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</si>
  <si>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</si>
  <si>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</si>
  <si>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</si>
  <si>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</si>
  <si>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</si>
  <si>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</si>
  <si>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</si>
  <si>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</si>
  <si>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</si>
  <si>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</si>
  <si>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</si>
  <si>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</si>
  <si>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</si>
  <si>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</si>
  <si>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</si>
  <si>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</si>
  <si>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</si>
  <si>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</si>
  <si>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</si>
  <si>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</si>
  <si>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</si>
  <si>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</si>
  <si>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</si>
  <si>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</si>
  <si>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</si>
  <si>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</si>
  <si>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</si>
  <si>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</si>
  <si>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</si>
  <si>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</si>
  <si>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</si>
  <si>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</si>
  <si>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</si>
  <si>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</si>
  <si>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</si>
  <si>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</si>
  <si>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</si>
  <si>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</si>
  <si>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</si>
  <si>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</si>
  <si>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</si>
  <si>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</si>
  <si>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</si>
  <si>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</si>
  <si>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</si>
  <si>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</si>
  <si>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</si>
  <si>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</si>
  <si>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</si>
  <si>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</si>
  <si>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</si>
  <si>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</si>
  <si>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</si>
  <si>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</si>
  <si>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</si>
  <si>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</si>
  <si>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</si>
  <si>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</si>
  <si>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</si>
  <si>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</si>
  <si>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</si>
  <si>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</si>
  <si>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</si>
  <si>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</si>
  <si>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</si>
  <si>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</si>
  <si>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</si>
  <si>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</si>
  <si>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</si>
  <si>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</si>
  <si>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</si>
  <si>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</si>
  <si>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</si>
  <si>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</si>
  <si>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</si>
  <si>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</si>
  <si>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</si>
  <si>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</si>
  <si>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</si>
  <si>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</si>
  <si>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</si>
  <si>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</si>
  <si>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</si>
  <si>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</si>
  <si>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</si>
  <si>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</si>
  <si>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</si>
  <si>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</si>
  <si>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</si>
  <si>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</si>
  <si>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</si>
  <si>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</si>
  <si>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</si>
  <si>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</si>
  <si>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</si>
  <si>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</si>
  <si>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</si>
  <si>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</si>
  <si>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</si>
  <si>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</si>
  <si>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</si>
  <si>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</si>
  <si>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</si>
  <si>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</si>
  <si>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</si>
  <si>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</si>
  <si>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</si>
  <si>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</si>
  <si>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</si>
  <si>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</si>
  <si>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</si>
  <si>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</si>
  <si>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</si>
  <si>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</si>
  <si>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</si>
  <si>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</si>
  <si>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</si>
  <si>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</si>
  <si>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</si>
  <si>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</si>
  <si>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</si>
  <si>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</si>
  <si>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</si>
  <si>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</si>
  <si>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</si>
  <si>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</si>
  <si>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</si>
  <si>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</si>
  <si>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</si>
  <si>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</si>
  <si>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</si>
  <si>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</si>
  <si>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</si>
  <si>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</si>
  <si>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</si>
  <si>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</si>
  <si>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</si>
  <si>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</si>
  <si>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</si>
  <si>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</si>
  <si>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</si>
  <si>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</si>
  <si>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</si>
  <si>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</si>
  <si>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</si>
  <si>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</si>
  <si>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</si>
  <si>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</si>
  <si>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</si>
  <si>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</si>
  <si>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</si>
  <si>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</si>
  <si>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</si>
  <si>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</si>
  <si>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</si>
  <si>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</si>
  <si>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</si>
  <si>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</si>
  <si>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</si>
  <si>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</si>
  <si>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</si>
  <si>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</si>
  <si>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</si>
  <si>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</si>
  <si>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</si>
  <si>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</si>
  <si>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</si>
  <si>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</si>
  <si>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</si>
  <si>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</si>
  <si>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</si>
  <si>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</si>
  <si>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</si>
  <si>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</si>
  <si>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</si>
  <si>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</si>
  <si>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</si>
  <si>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</si>
  <si>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</si>
  <si>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</si>
  <si>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</si>
  <si>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</si>
  <si>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</si>
  <si>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</si>
  <si>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</si>
  <si>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</si>
  <si>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</si>
  <si>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</si>
  <si>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</si>
  <si>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</si>
  <si>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</si>
  <si>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</si>
  <si>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</si>
  <si>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</si>
  <si>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</si>
  <si>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</si>
  <si>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</si>
  <si>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</si>
  <si>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</si>
  <si>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</si>
  <si>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</si>
  <si>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</si>
  <si>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</si>
  <si>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</si>
  <si>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</si>
  <si>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</si>
  <si>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</si>
  <si>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</si>
  <si>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</si>
  <si>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</si>
  <si>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</si>
  <si>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</si>
  <si>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</si>
  <si>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</si>
  <si>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</si>
  <si>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</si>
  <si>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</si>
  <si>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</si>
  <si>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</si>
  <si>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</si>
  <si>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</si>
  <si>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</si>
  <si>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</si>
  <si>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</si>
  <si>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</si>
  <si>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</si>
  <si>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</si>
  <si>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</si>
  <si>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</si>
  <si>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</si>
  <si>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</si>
  <si>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</si>
  <si>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</si>
  <si>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</si>
  <si>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</si>
  <si>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</si>
  <si>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</si>
  <si>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</si>
  <si>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</si>
  <si>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</si>
  <si>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</si>
  <si>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</si>
  <si>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</si>
  <si>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</si>
  <si>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</si>
  <si>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</si>
  <si>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</si>
  <si>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</si>
  <si>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</si>
  <si>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</si>
  <si>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</si>
  <si>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</si>
  <si>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</si>
  <si>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</si>
  <si>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</si>
  <si>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</si>
  <si>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</si>
  <si>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</si>
  <si>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</si>
  <si>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</si>
  <si>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</si>
  <si>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</si>
  <si>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</si>
  <si>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</si>
  <si>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</si>
  <si>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</si>
  <si>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</si>
  <si>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</si>
  <si>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</si>
  <si>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</si>
  <si>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</si>
  <si>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</si>
  <si>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</si>
  <si>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</si>
  <si>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</si>
  <si>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</si>
  <si>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</si>
  <si>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</si>
  <si>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</si>
  <si>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</si>
  <si>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</si>
  <si>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</si>
  <si>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</si>
  <si>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</si>
  <si>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</si>
  <si>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</si>
  <si>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</si>
  <si>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</si>
  <si>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</si>
  <si>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</si>
  <si>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</si>
  <si>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</si>
  <si>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</si>
  <si>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</si>
  <si>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</si>
  <si>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</si>
  <si>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</si>
  <si>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</si>
  <si>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</si>
  <si>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</si>
  <si>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</si>
  <si>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</si>
  <si>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</si>
  <si>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</si>
  <si>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</si>
  <si>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</si>
  <si>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</si>
  <si>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</si>
  <si>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</si>
  <si>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</si>
  <si>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</si>
  <si>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</si>
  <si>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</si>
  <si>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</si>
  <si>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</si>
  <si>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</si>
  <si>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</si>
  <si>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</si>
  <si>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</si>
  <si>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</si>
  <si>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</si>
  <si>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</si>
  <si>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</si>
  <si>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</si>
  <si>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</si>
  <si>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</si>
  <si>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</si>
  <si>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</si>
  <si>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</si>
  <si>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</si>
  <si>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</si>
  <si>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</si>
  <si>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</si>
  <si>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</si>
  <si>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</si>
  <si>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</si>
  <si>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</si>
  <si>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</si>
  <si>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</si>
  <si>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</si>
  <si>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</si>
  <si>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</si>
  <si>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</si>
  <si>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</si>
  <si>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</si>
  <si>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</si>
  <si>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</si>
  <si>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</si>
  <si>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</si>
  <si>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</si>
  <si>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</si>
  <si>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</si>
  <si>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</si>
  <si>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</si>
  <si>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</si>
  <si>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</si>
  <si>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</si>
  <si>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</si>
  <si>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</si>
  <si>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</si>
  <si>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</si>
  <si>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</si>
  <si>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</si>
  <si>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</si>
  <si>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</si>
  <si>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</si>
  <si>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</si>
  <si>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</si>
  <si>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</si>
  <si>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</si>
  <si>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</si>
  <si>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</si>
  <si>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</si>
  <si>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</si>
  <si>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</si>
  <si>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</si>
  <si>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</si>
  <si>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</si>
  <si>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</si>
  <si>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</si>
  <si>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</si>
  <si>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</si>
  <si>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</si>
  <si>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</si>
  <si>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</si>
  <si>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</si>
  <si>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</si>
  <si>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</si>
  <si>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</si>
  <si>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</si>
  <si>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</si>
  <si>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</si>
  <si>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</si>
  <si>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</si>
  <si>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</si>
  <si>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</si>
  <si>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</si>
  <si>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</si>
  <si>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</si>
  <si>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</si>
  <si>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</si>
  <si>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</si>
  <si>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</si>
  <si>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</si>
  <si>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</si>
  <si>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</si>
  <si>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</si>
  <si>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</si>
  <si>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</si>
  <si>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</si>
  <si>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</si>
  <si>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</si>
  <si>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</si>
  <si>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</si>
  <si>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</si>
  <si>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</si>
  <si>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</si>
  <si>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</si>
  <si>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</si>
  <si>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</si>
  <si>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</si>
  <si>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</si>
  <si>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</si>
  <si>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</si>
  <si>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</si>
  <si>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</si>
  <si>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</si>
  <si>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</si>
  <si>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</si>
  <si>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</si>
  <si>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</si>
  <si>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</si>
  <si>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</si>
  <si>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</si>
  <si>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</si>
  <si>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</si>
  <si>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</si>
  <si>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</si>
  <si>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</si>
  <si>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</si>
  <si>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</si>
  <si>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</si>
  <si>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</si>
  <si>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</si>
  <si>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</si>
  <si>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</si>
  <si>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</si>
  <si>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</si>
  <si>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</si>
  <si>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</si>
  <si>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</si>
  <si>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</si>
  <si>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</si>
  <si>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</si>
  <si>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</si>
  <si>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</si>
  <si>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</si>
  <si>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</si>
  <si>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</si>
  <si>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</si>
  <si>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</si>
  <si>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</si>
  <si>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</si>
  <si>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</si>
  <si>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</si>
  <si>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</si>
  <si>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</si>
  <si>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</si>
  <si>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</si>
  <si>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</si>
  <si>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</si>
  <si>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</si>
  <si>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</si>
  <si>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</si>
  <si>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</si>
  <si>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</si>
  <si>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</si>
  <si>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</si>
  <si>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</si>
  <si>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</si>
  <si>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</si>
  <si>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</si>
  <si>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</si>
  <si>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</si>
  <si>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</si>
  <si>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</si>
  <si>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</si>
  <si>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</si>
  <si>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</si>
  <si>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</si>
  <si>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</si>
  <si>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</si>
  <si>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</si>
  <si>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</si>
  <si>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</si>
  <si>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</si>
  <si>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</si>
  <si>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</si>
  <si>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</si>
  <si>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</si>
  <si>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</si>
  <si>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</si>
  <si>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</si>
  <si>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</si>
  <si>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</si>
  <si>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</si>
  <si>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</si>
  <si>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</si>
  <si>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</si>
  <si>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</si>
  <si>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</si>
  <si>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</si>
  <si>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</si>
  <si>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</si>
  <si>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</si>
  <si>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</si>
  <si>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</si>
  <si>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</si>
  <si>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</si>
  <si>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</si>
  <si>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</si>
  <si>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</si>
  <si>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</si>
  <si>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</si>
  <si>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</si>
  <si>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</si>
  <si>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</si>
  <si>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</si>
  <si>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</si>
  <si>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</si>
  <si>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</si>
  <si>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</si>
  <si>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</si>
  <si>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</si>
  <si>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</si>
  <si>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</si>
  <si>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</si>
  <si>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</si>
  <si>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</si>
  <si>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</si>
  <si>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</si>
  <si>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</si>
  <si>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</si>
  <si>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</si>
  <si>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</si>
  <si>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</si>
  <si>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</si>
  <si>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</si>
  <si>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</si>
  <si>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</si>
  <si>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</si>
  <si>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</si>
  <si>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</si>
  <si>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</si>
  <si>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</si>
  <si>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</si>
  <si>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</si>
  <si>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</si>
  <si>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</si>
  <si>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</si>
  <si>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</si>
  <si>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</si>
  <si>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</si>
  <si>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</si>
  <si>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(IFS)</t>
  </si>
  <si>
    <t>Order Size (IF)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</si>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</sst>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00"/>
  <sheetViews>
    <sheetView tabSelected="1" topLeftCell="BB1" workbookViewId="0">
      <selection activeCell="BR14" sqref="BR14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1" width="13.21875" style="1" bestFit="1" customWidth="1"/>
    <col min="32" max="32" width="12.21875" style="1" bestFit="1" customWidth="1"/>
    <col min="33" max="33" width="9.6640625" style="1" bestFit="1" customWidth="1"/>
    <col min="34" max="34" width="9.77734375" style="1" bestFit="1" customWidth="1"/>
    <col min="35" max="35" width="17.77734375" style="1" bestFit="1" customWidth="1"/>
    <col min="36" max="36" width="13.44140625" style="1" bestFit="1" customWidth="1"/>
    <col min="37" max="37" width="11.6640625" style="1" bestFit="1" customWidth="1"/>
    <col min="38" max="38" width="16.109375" style="1" customWidth="1"/>
    <col min="39" max="39" width="9" style="1" bestFit="1" customWidth="1"/>
    <col min="40" max="40" width="6.77734375" style="1" bestFit="1" customWidth="1"/>
    <col min="41" max="41" width="7.44140625" style="1" bestFit="1" customWidth="1"/>
    <col min="42" max="42" width="6.109375" style="1" bestFit="1" customWidth="1"/>
    <col min="43" max="43" width="9.33203125" style="1" bestFit="1" customWidth="1"/>
    <col min="44" max="44" width="5.77734375" style="1" bestFit="1" customWidth="1"/>
    <col min="45" max="45" width="9.77734375" style="1" bestFit="1" customWidth="1"/>
    <col min="46" max="46" width="13.44140625" style="1" bestFit="1" customWidth="1"/>
    <col min="47" max="47" width="4.44140625" style="1" bestFit="1" customWidth="1"/>
    <col min="48" max="48" width="5.109375" style="1" bestFit="1" customWidth="1"/>
    <col min="49" max="49" width="8.6640625" style="1" bestFit="1" customWidth="1"/>
    <col min="50" max="50" width="10.44140625" style="1" bestFit="1" customWidth="1"/>
    <col min="51" max="51" width="5.33203125" style="1" bestFit="1" customWidth="1"/>
    <col min="52" max="52" width="7.6640625" style="1" bestFit="1" customWidth="1"/>
    <col min="53" max="53" width="7.44140625" style="1" bestFit="1" customWidth="1"/>
    <col min="54" max="54" width="8.7773437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77734375" style="1" bestFit="1" customWidth="1"/>
    <col min="59" max="59" width="10.33203125" style="1" bestFit="1" customWidth="1"/>
    <col min="60" max="60" width="11" style="1" bestFit="1" customWidth="1"/>
    <col min="61" max="61" width="11.44140625" style="1" bestFit="1" customWidth="1"/>
    <col min="62" max="62" width="5" style="1" bestFit="1" customWidth="1"/>
    <col min="63" max="63" width="12.109375" style="1" bestFit="1" customWidth="1"/>
    <col min="64" max="64" width="11.33203125" style="1" bestFit="1" customWidth="1"/>
    <col min="65" max="65" width="10.33203125" style="1" bestFit="1" customWidth="1"/>
    <col min="66" max="66" width="7.77734375" style="1" bestFit="1" customWidth="1"/>
    <col min="67" max="67" width="5.77734375" style="1" bestFit="1" customWidth="1"/>
    <col min="68" max="68" width="8.77734375" style="1"/>
    <col min="69" max="69" width="11.77734375" style="1" bestFit="1" customWidth="1"/>
    <col min="70" max="70" width="28.6640625" style="1" bestFit="1" customWidth="1"/>
    <col min="71" max="76" width="8.77734375" style="1"/>
  </cols>
  <sheetData>
    <row r="1" spans="1:71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661</v>
      </c>
      <c r="AF1" s="1" t="s">
        <v>662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1" x14ac:dyDescent="0.3">
      <c r="A2" s="1" t="str">
        <f>LEFT(C2, SEARCH(" ",C2,1))</f>
        <v xml:space="preserve">Allen </v>
      </c>
      <c r="B2" s="1" t="str">
        <f>RIGHT(C2,LEN(C2)-SEARCH(" ",C2,1))</f>
        <v xml:space="preserve">Perl </v>
      </c>
      <c r="C2" s="1" t="s">
        <v>631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IF(AG2="complete","Yes","no")</f>
        <v>Yes</v>
      </c>
      <c r="AI2" s="1" t="s">
        <v>38</v>
      </c>
      <c r="AJ2" s="1" t="s">
        <v>39</v>
      </c>
      <c r="AK2" s="1" t="s">
        <v>40</v>
      </c>
      <c r="AL2" s="1" t="s">
        <v>570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R2" s="1" t="s">
        <v>663</v>
      </c>
      <c r="BS2" s="6">
        <f>COUNTIF(N2:N195,"VISA")</f>
        <v>41</v>
      </c>
    </row>
    <row r="3" spans="1:71" x14ac:dyDescent="0.3">
      <c r="A3" s="1" t="str">
        <f t="shared" ref="A3:A66" si="0">LEFT(C3, SEARCH(" ",C3,1))</f>
        <v xml:space="preserve">Allen </v>
      </c>
      <c r="B3" s="1" t="str">
        <f t="shared" ref="B3:B66" si="1">RIGHT(C3,LEN(C3)-SEARCH(" ",C3,1))</f>
        <v xml:space="preserve">Perl </v>
      </c>
      <c r="C3" s="1" t="s">
        <v>631</v>
      </c>
      <c r="D3" s="1" t="s">
        <v>28</v>
      </c>
      <c r="E3" s="1" t="s">
        <v>580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4">
        <v>42456</v>
      </c>
      <c r="AC3" s="1">
        <v>27</v>
      </c>
      <c r="AD3" s="1">
        <v>53.4</v>
      </c>
      <c r="AE3" s="1" t="str" cm="1">
        <f t="array" ref="AE3">_xlfn.IFS(AD3&gt;300,"Large",AD3&gt;100,"Medium",AD3&gt;0,"Small")</f>
        <v>Small</v>
      </c>
      <c r="AF3" s="1" t="str">
        <f t="shared" ref="AF3:AF66" si="2">IF(AD3&gt;300,"Large",IF(AD3&gt;100,"Medium",IF(AD3&gt;0,"Small")))</f>
        <v>Small</v>
      </c>
      <c r="AG3" s="1" t="s">
        <v>575</v>
      </c>
      <c r="AH3" s="1" t="str">
        <f t="shared" ref="AH3:AH66" si="3">IF(AG3="complete","Yes","no")</f>
        <v>no</v>
      </c>
      <c r="AI3" s="1" t="s">
        <v>38</v>
      </c>
      <c r="AJ3" s="1" t="s">
        <v>39</v>
      </c>
      <c r="AK3" s="1" t="s">
        <v>40</v>
      </c>
      <c r="AL3" s="1" t="s">
        <v>570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71" x14ac:dyDescent="0.3">
      <c r="A4" s="1" t="str">
        <f t="shared" si="0"/>
        <v xml:space="preserve">Allen </v>
      </c>
      <c r="B4" s="1" t="str">
        <f t="shared" si="1"/>
        <v xml:space="preserve">Perl </v>
      </c>
      <c r="C4" s="1" t="s">
        <v>631</v>
      </c>
      <c r="D4" s="1" t="s">
        <v>28</v>
      </c>
      <c r="E4" s="1" t="s">
        <v>580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4">
        <v>42640</v>
      </c>
      <c r="AC4" s="1">
        <v>27</v>
      </c>
      <c r="AD4" s="1">
        <v>26.25</v>
      </c>
      <c r="AE4" s="1" t="str" cm="1">
        <f t="array" ref="AE4">_xlfn.IFS(AD4&gt;300,"Large",AD4&gt;100,"Medium",AD4&gt;0,"Small")</f>
        <v>Small</v>
      </c>
      <c r="AF4" s="1" t="str">
        <f t="shared" si="2"/>
        <v>Small</v>
      </c>
      <c r="AG4" s="1" t="s">
        <v>574</v>
      </c>
      <c r="AH4" s="1" t="str">
        <f t="shared" si="3"/>
        <v>Yes</v>
      </c>
      <c r="AI4" s="1" t="s">
        <v>43</v>
      </c>
      <c r="AJ4" s="1" t="s">
        <v>39</v>
      </c>
      <c r="AK4" s="1" t="s">
        <v>44</v>
      </c>
      <c r="AL4" s="1" t="s">
        <v>570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R4" s="1" t="s">
        <v>664</v>
      </c>
      <c r="BS4" s="6">
        <f>SUMIF(AE2:AE195,"Large",AD2:AD195)</f>
        <v>2638.9</v>
      </c>
    </row>
    <row r="5" spans="1:71" x14ac:dyDescent="0.3">
      <c r="A5" s="1" t="str">
        <f t="shared" si="0"/>
        <v xml:space="preserve">Allen </v>
      </c>
      <c r="B5" s="1" t="str">
        <f t="shared" si="1"/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4">
        <v>42430</v>
      </c>
      <c r="AC5" s="1">
        <v>27</v>
      </c>
      <c r="AD5" s="1">
        <v>5.65</v>
      </c>
      <c r="AE5" s="1" t="str" cm="1">
        <f t="array" ref="AE5">_xlfn.IFS(AD5&gt;300,"Large",AD5&gt;100,"Medium",AD5&gt;0,"Small")</f>
        <v>Small</v>
      </c>
      <c r="AF5" s="1" t="str">
        <f t="shared" si="2"/>
        <v>Small</v>
      </c>
      <c r="AG5" s="1" t="s">
        <v>574</v>
      </c>
      <c r="AH5" s="1" t="str">
        <f t="shared" si="3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1" x14ac:dyDescent="0.3">
      <c r="A6" s="1" t="str">
        <f t="shared" si="0"/>
        <v xml:space="preserve">Allen </v>
      </c>
      <c r="B6" s="1" t="str">
        <f t="shared" si="1"/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2"/>
        <v>Small</v>
      </c>
      <c r="AG6" s="1" t="s">
        <v>574</v>
      </c>
      <c r="AH6" s="1" t="str">
        <f t="shared" si="3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R6" t="s">
        <v>665</v>
      </c>
      <c r="BS6" s="6">
        <f>SUMIFS(AD2:AD195, AE2:AE195,"Large", AL2:AL195,"*BABY_BOOMERS*")</f>
        <v>1350.9</v>
      </c>
    </row>
    <row r="7" spans="1:71" x14ac:dyDescent="0.3">
      <c r="A7" s="1" t="str">
        <f t="shared" si="0"/>
        <v xml:space="preserve">Allen </v>
      </c>
      <c r="B7" s="1" t="str">
        <f t="shared" si="1"/>
        <v xml:space="preserve">Perl </v>
      </c>
      <c r="C7" s="1" t="s">
        <v>631</v>
      </c>
      <c r="D7" s="1" t="s">
        <v>28</v>
      </c>
      <c r="E7" s="1" t="s">
        <v>580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4">
        <v>42372</v>
      </c>
      <c r="AC7" s="1">
        <v>27</v>
      </c>
      <c r="AD7" s="1">
        <v>24.18</v>
      </c>
      <c r="AE7" s="1" t="str" cm="1">
        <f t="array" ref="AE7">_xlfn.IFS(AD7&gt;300,"Large",AD7&gt;100,"Medium",AD7&gt;0,"Small")</f>
        <v>Small</v>
      </c>
      <c r="AF7" s="1" t="str">
        <f t="shared" si="2"/>
        <v>Small</v>
      </c>
      <c r="AG7" s="1" t="s">
        <v>574</v>
      </c>
      <c r="AH7" s="1" t="str">
        <f t="shared" si="3"/>
        <v>Yes</v>
      </c>
      <c r="AI7" s="1" t="s">
        <v>38</v>
      </c>
      <c r="AJ7" s="1" t="s">
        <v>39</v>
      </c>
      <c r="AK7" s="1" t="s">
        <v>44</v>
      </c>
      <c r="AL7" s="1" t="s">
        <v>570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1" x14ac:dyDescent="0.3">
      <c r="A8" s="1" t="str">
        <f t="shared" si="0"/>
        <v xml:space="preserve">Anthony </v>
      </c>
      <c r="B8" s="1" t="str">
        <f t="shared" si="1"/>
        <v xml:space="preserve">Whitney </v>
      </c>
      <c r="C8" s="1" t="s">
        <v>590</v>
      </c>
      <c r="D8" s="1" t="s">
        <v>28</v>
      </c>
      <c r="E8" s="1" t="s">
        <v>591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4">
        <v>42427</v>
      </c>
      <c r="AC8" s="1" t="s">
        <v>56</v>
      </c>
      <c r="AD8" s="1">
        <v>65.8</v>
      </c>
      <c r="AE8" s="1" t="str" cm="1">
        <f t="array" ref="AE8">_xlfn.IFS(AD8&gt;300,"Large",AD8&gt;100,"Medium",AD8&gt;0,"Small")</f>
        <v>Small</v>
      </c>
      <c r="AF8" s="1" t="str">
        <f t="shared" si="2"/>
        <v>Small</v>
      </c>
      <c r="AG8" s="1" t="s">
        <v>574</v>
      </c>
      <c r="AH8" s="1" t="str">
        <f t="shared" si="3"/>
        <v>Yes</v>
      </c>
      <c r="AI8" s="1" t="s">
        <v>43</v>
      </c>
      <c r="AJ8" s="1" t="s">
        <v>57</v>
      </c>
      <c r="AK8" s="1" t="s">
        <v>58</v>
      </c>
      <c r="AL8" s="1" t="s">
        <v>571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</row>
    <row r="9" spans="1:71" x14ac:dyDescent="0.3">
      <c r="A9" s="1" t="str">
        <f t="shared" si="0"/>
        <v xml:space="preserve">Thomas </v>
      </c>
      <c r="B9" s="1" t="str">
        <f t="shared" si="1"/>
        <v xml:space="preserve">Owens </v>
      </c>
      <c r="C9" s="1" t="s">
        <v>592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1" t="str" cm="1">
        <f t="array" ref="AE9">_xlfn.IFS(AD9&gt;300,"Large",AD9&gt;100,"Medium",AD9&gt;0,"Small")</f>
        <v>Small</v>
      </c>
      <c r="AF9" s="1" t="str">
        <f t="shared" si="2"/>
        <v>Small</v>
      </c>
      <c r="AG9" s="1" t="s">
        <v>574</v>
      </c>
      <c r="AH9" s="1" t="str">
        <f t="shared" si="3"/>
        <v>Yes</v>
      </c>
      <c r="AI9" s="1" t="s">
        <v>38</v>
      </c>
      <c r="AJ9" s="1" t="s">
        <v>66</v>
      </c>
      <c r="AK9" s="1" t="s">
        <v>44</v>
      </c>
      <c r="AL9" s="1" t="s">
        <v>572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1" x14ac:dyDescent="0.3">
      <c r="A10" s="1" t="str">
        <f t="shared" si="0"/>
        <v xml:space="preserve">Thomas </v>
      </c>
      <c r="B10" s="1" t="str">
        <f t="shared" si="1"/>
        <v xml:space="preserve">Owens </v>
      </c>
      <c r="C10" s="1" t="s">
        <v>592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4">
        <v>42427</v>
      </c>
      <c r="AC10" s="1">
        <v>60</v>
      </c>
      <c r="AD10" s="1">
        <v>18.809999999999999</v>
      </c>
      <c r="AE10" s="1" t="str" cm="1">
        <f t="array" ref="AE10">_xlfn.IFS(AD10&gt;300,"Large",AD10&gt;100,"Medium",AD10&gt;0,"Small")</f>
        <v>Small</v>
      </c>
      <c r="AF10" s="1" t="str">
        <f t="shared" si="2"/>
        <v>Small</v>
      </c>
      <c r="AG10" s="1" t="s">
        <v>576</v>
      </c>
      <c r="AH10" s="1" t="str">
        <f t="shared" si="3"/>
        <v>no</v>
      </c>
      <c r="AI10" s="1" t="s">
        <v>38</v>
      </c>
      <c r="AJ10" s="1" t="s">
        <v>66</v>
      </c>
      <c r="AK10" s="1" t="s">
        <v>44</v>
      </c>
      <c r="AL10" s="1" t="s">
        <v>572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1" x14ac:dyDescent="0.3">
      <c r="A11" s="1" t="str">
        <f t="shared" si="0"/>
        <v xml:space="preserve">Thomas </v>
      </c>
      <c r="B11" s="1" t="str">
        <f t="shared" si="1"/>
        <v xml:space="preserve">Owens </v>
      </c>
      <c r="C11" s="1" t="s">
        <v>592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4">
        <v>42648</v>
      </c>
      <c r="AC11" s="1">
        <v>60</v>
      </c>
      <c r="AD11" s="1">
        <v>34.04</v>
      </c>
      <c r="AE11" s="1" t="str" cm="1">
        <f t="array" ref="AE11">_xlfn.IFS(AD11&gt;300,"Large",AD11&gt;100,"Medium",AD11&gt;0,"Small")</f>
        <v>Small</v>
      </c>
      <c r="AF11" s="1" t="str">
        <f t="shared" si="2"/>
        <v>Small</v>
      </c>
      <c r="AG11" s="1" t="s">
        <v>574</v>
      </c>
      <c r="AH11" s="1" t="str">
        <f t="shared" si="3"/>
        <v>Yes</v>
      </c>
      <c r="AI11" s="1" t="s">
        <v>38</v>
      </c>
      <c r="AJ11" s="1" t="s">
        <v>66</v>
      </c>
      <c r="AK11" s="1" t="s">
        <v>44</v>
      </c>
      <c r="AL11" s="1" t="s">
        <v>572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</row>
    <row r="12" spans="1:71" x14ac:dyDescent="0.3">
      <c r="A12" s="1" t="str">
        <f t="shared" si="0"/>
        <v xml:space="preserve">Thomas </v>
      </c>
      <c r="B12" s="1" t="str">
        <f t="shared" si="1"/>
        <v xml:space="preserve">Owens </v>
      </c>
      <c r="C12" s="1" t="s">
        <v>592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4">
        <v>42602</v>
      </c>
      <c r="AC12" s="1">
        <v>60</v>
      </c>
      <c r="AD12" s="1">
        <v>49.94</v>
      </c>
      <c r="AE12" s="1" t="str" cm="1">
        <f t="array" ref="AE12">_xlfn.IFS(AD12&gt;300,"Large",AD12&gt;100,"Medium",AD12&gt;0,"Small")</f>
        <v>Small</v>
      </c>
      <c r="AF12" s="1" t="str">
        <f t="shared" si="2"/>
        <v>Small</v>
      </c>
      <c r="AG12" s="1" t="s">
        <v>576</v>
      </c>
      <c r="AH12" s="1" t="str">
        <f t="shared" si="3"/>
        <v>no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1" x14ac:dyDescent="0.3">
      <c r="A13" s="1" t="str">
        <f t="shared" si="0"/>
        <v xml:space="preserve">Anthony </v>
      </c>
      <c r="B13" s="1" t="str">
        <f t="shared" si="1"/>
        <v xml:space="preserve">Carr </v>
      </c>
      <c r="C13" s="1" t="s">
        <v>593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4">
        <v>42420</v>
      </c>
      <c r="AC13" s="1">
        <v>53</v>
      </c>
      <c r="AD13" s="1">
        <v>28.35</v>
      </c>
      <c r="AE13" s="1" t="str" cm="1">
        <f t="array" ref="AE13">_xlfn.IFS(AD13&gt;300,"Large",AD13&gt;100,"Medium",AD13&gt;0,"Small")</f>
        <v>Small</v>
      </c>
      <c r="AF13" s="1" t="str">
        <f t="shared" si="2"/>
        <v>Small</v>
      </c>
      <c r="AG13" s="1" t="s">
        <v>574</v>
      </c>
      <c r="AH13" s="1" t="str">
        <f t="shared" si="3"/>
        <v>Yes</v>
      </c>
      <c r="AI13" s="1" t="s">
        <v>38</v>
      </c>
      <c r="AJ13" s="1" t="s">
        <v>66</v>
      </c>
      <c r="AK13" s="1" t="s">
        <v>44</v>
      </c>
      <c r="AL13" s="1" t="s">
        <v>572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1" x14ac:dyDescent="0.3">
      <c r="A14" s="1" t="str">
        <f t="shared" si="0"/>
        <v xml:space="preserve">Anthony </v>
      </c>
      <c r="B14" s="1" t="str">
        <f t="shared" si="1"/>
        <v xml:space="preserve">Carr </v>
      </c>
      <c r="C14" s="1" t="s">
        <v>593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4">
        <v>42602</v>
      </c>
      <c r="AC14" s="1">
        <v>53</v>
      </c>
      <c r="AD14" s="1">
        <v>29.82</v>
      </c>
      <c r="AE14" s="1" t="str" cm="1">
        <f t="array" ref="AE14">_xlfn.IFS(AD14&gt;300,"Large",AD14&gt;100,"Medium",AD14&gt;0,"Small")</f>
        <v>Small</v>
      </c>
      <c r="AF14" s="1" t="str">
        <f t="shared" si="2"/>
        <v>Small</v>
      </c>
      <c r="AG14" s="1" t="s">
        <v>574</v>
      </c>
      <c r="AH14" s="1" t="str">
        <f t="shared" si="3"/>
        <v>Yes</v>
      </c>
      <c r="AI14" s="1" t="s">
        <v>38</v>
      </c>
      <c r="AJ14" s="1" t="s">
        <v>66</v>
      </c>
      <c r="AK14" s="1" t="s">
        <v>44</v>
      </c>
      <c r="AL14" s="1" t="s">
        <v>572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Q14" s="6"/>
    </row>
    <row r="15" spans="1:71" x14ac:dyDescent="0.3">
      <c r="A15" s="1" t="str">
        <f t="shared" si="0"/>
        <v xml:space="preserve">Anthony </v>
      </c>
      <c r="B15" s="1" t="str">
        <f t="shared" si="1"/>
        <v xml:space="preserve">Carr </v>
      </c>
      <c r="C15" s="1" t="s">
        <v>593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4">
        <v>42456</v>
      </c>
      <c r="AC15" s="1">
        <v>53</v>
      </c>
      <c r="AD15" s="1">
        <v>14.36</v>
      </c>
      <c r="AE15" s="1" t="str" cm="1">
        <f t="array" ref="AE15">_xlfn.IFS(AD15&gt;300,"Large",AD15&gt;100,"Medium",AD15&gt;0,"Small")</f>
        <v>Small</v>
      </c>
      <c r="AF15" s="1" t="str">
        <f t="shared" si="2"/>
        <v>Small</v>
      </c>
      <c r="AG15" s="1" t="s">
        <v>574</v>
      </c>
      <c r="AH15" s="1" t="str">
        <f t="shared" si="3"/>
        <v>Yes</v>
      </c>
      <c r="AI15" s="1" t="s">
        <v>38</v>
      </c>
      <c r="AJ15" s="1" t="s">
        <v>66</v>
      </c>
      <c r="AK15" s="1" t="s">
        <v>44</v>
      </c>
      <c r="AL15" s="1" t="s">
        <v>572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1" x14ac:dyDescent="0.3">
      <c r="A16" s="1" t="str">
        <f t="shared" si="0"/>
        <v xml:space="preserve">Anthony </v>
      </c>
      <c r="B16" s="1" t="str">
        <f t="shared" si="1"/>
        <v xml:space="preserve">Carr </v>
      </c>
      <c r="C16" s="1" t="s">
        <v>593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1" t="str" cm="1">
        <f t="array" ref="AE16">_xlfn.IFS(AD16&gt;300,"Large",AD16&gt;100,"Medium",AD16&gt;0,"Small")</f>
        <v>Small</v>
      </c>
      <c r="AF16" s="1" t="str">
        <f t="shared" si="2"/>
        <v>Small</v>
      </c>
      <c r="AG16" s="1" t="s">
        <v>577</v>
      </c>
      <c r="AH16" s="1" t="str">
        <f t="shared" si="3"/>
        <v>no</v>
      </c>
      <c r="AI16" s="1" t="s">
        <v>38</v>
      </c>
      <c r="AJ16" s="1" t="s">
        <v>66</v>
      </c>
      <c r="AK16" s="1" t="s">
        <v>44</v>
      </c>
      <c r="AL16" s="1" t="s">
        <v>572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 t="shared" si="0"/>
        <v xml:space="preserve">Anthony </v>
      </c>
      <c r="B17" s="1" t="str">
        <f t="shared" si="1"/>
        <v xml:space="preserve">Carr </v>
      </c>
      <c r="C17" s="1" t="s">
        <v>593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4">
        <v>42646</v>
      </c>
      <c r="AC17" s="1">
        <v>53</v>
      </c>
      <c r="AD17" s="1">
        <v>36.5</v>
      </c>
      <c r="AE17" s="1" t="str" cm="1">
        <f t="array" ref="AE17">_xlfn.IFS(AD17&gt;300,"Large",AD17&gt;100,"Medium",AD17&gt;0,"Small")</f>
        <v>Small</v>
      </c>
      <c r="AF17" s="1" t="str">
        <f t="shared" si="2"/>
        <v>Small</v>
      </c>
      <c r="AG17" s="1" t="s">
        <v>574</v>
      </c>
      <c r="AH17" s="1" t="str">
        <f t="shared" si="3"/>
        <v>Yes</v>
      </c>
      <c r="AI17" s="1" t="s">
        <v>38</v>
      </c>
      <c r="AJ17" s="1" t="s">
        <v>66</v>
      </c>
      <c r="AK17" s="1" t="s">
        <v>44</v>
      </c>
      <c r="AL17" s="1" t="s">
        <v>572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 t="shared" si="0"/>
        <v xml:space="preserve">Melvin </v>
      </c>
      <c r="B18" s="1" t="str">
        <f t="shared" si="1"/>
        <v xml:space="preserve">Schmitz </v>
      </c>
      <c r="C18" s="1" t="s">
        <v>594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4">
        <v>42724</v>
      </c>
      <c r="AC18" s="1">
        <v>32</v>
      </c>
      <c r="AD18" s="1">
        <v>10.11</v>
      </c>
      <c r="AE18" s="1" t="str" cm="1">
        <f t="array" ref="AE18">_xlfn.IFS(AD18&gt;300,"Large",AD18&gt;100,"Medium",AD18&gt;0,"Small")</f>
        <v>Small</v>
      </c>
      <c r="AF18" s="1" t="str">
        <f t="shared" si="2"/>
        <v>Small</v>
      </c>
      <c r="AG18" s="1" t="s">
        <v>574</v>
      </c>
      <c r="AH18" s="1" t="str">
        <f t="shared" si="3"/>
        <v>Yes</v>
      </c>
      <c r="AI18" s="1" t="s">
        <v>38</v>
      </c>
      <c r="AJ18" s="1" t="s">
        <v>66</v>
      </c>
      <c r="AK18" s="1" t="s">
        <v>44</v>
      </c>
      <c r="AL18" s="1" t="s">
        <v>570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1</v>
      </c>
      <c r="AZ18" s="1">
        <v>1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">
      <c r="A19" s="1" t="str">
        <f t="shared" si="0"/>
        <v xml:space="preserve">Melvin </v>
      </c>
      <c r="B19" s="1" t="str">
        <f t="shared" si="1"/>
        <v xml:space="preserve">Schmitz </v>
      </c>
      <c r="C19" s="1" t="s">
        <v>594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4">
        <v>42699</v>
      </c>
      <c r="AC19" s="1">
        <v>32</v>
      </c>
      <c r="AD19" s="1">
        <v>42.16</v>
      </c>
      <c r="AE19" s="1" t="str" cm="1">
        <f t="array" ref="AE19">_xlfn.IFS(AD19&gt;300,"Large",AD19&gt;100,"Medium",AD19&gt;0,"Small")</f>
        <v>Small</v>
      </c>
      <c r="AF19" s="1" t="str">
        <f t="shared" si="2"/>
        <v>Small</v>
      </c>
      <c r="AG19" s="1" t="s">
        <v>576</v>
      </c>
      <c r="AH19" s="1" t="str">
        <f t="shared" si="3"/>
        <v>no</v>
      </c>
      <c r="AI19" s="1" t="s">
        <v>38</v>
      </c>
      <c r="AJ19" s="1" t="s">
        <v>66</v>
      </c>
      <c r="AK19" s="1" t="s">
        <v>44</v>
      </c>
      <c r="AL19" s="1" t="s">
        <v>570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 t="shared" si="0"/>
        <v xml:space="preserve">Melvin </v>
      </c>
      <c r="B20" s="1" t="str">
        <f t="shared" si="1"/>
        <v xml:space="preserve">Schmitz </v>
      </c>
      <c r="C20" s="1" t="s">
        <v>594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4">
        <v>42574</v>
      </c>
      <c r="AC20" s="1">
        <v>32</v>
      </c>
      <c r="AD20" s="1">
        <v>48.35</v>
      </c>
      <c r="AE20" s="1" t="str" cm="1">
        <f t="array" ref="AE20">_xlfn.IFS(AD20&gt;300,"Large",AD20&gt;100,"Medium",AD20&gt;0,"Small")</f>
        <v>Small</v>
      </c>
      <c r="AF20" s="1" t="str">
        <f t="shared" si="2"/>
        <v>Small</v>
      </c>
      <c r="AG20" s="1" t="s">
        <v>575</v>
      </c>
      <c r="AH20" s="1" t="str">
        <f t="shared" si="3"/>
        <v>no</v>
      </c>
      <c r="AI20" s="1" t="s">
        <v>38</v>
      </c>
      <c r="AJ20" s="1" t="s">
        <v>66</v>
      </c>
      <c r="AK20" s="1" t="s">
        <v>44</v>
      </c>
      <c r="AL20" s="1" t="s">
        <v>570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x14ac:dyDescent="0.3">
      <c r="A21" s="1" t="str">
        <f t="shared" si="0"/>
        <v xml:space="preserve">Melvin </v>
      </c>
      <c r="B21" s="1" t="str">
        <f t="shared" si="1"/>
        <v xml:space="preserve">Schmitz </v>
      </c>
      <c r="C21" s="1" t="s">
        <v>594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4">
        <v>42688</v>
      </c>
      <c r="AC21" s="1">
        <v>32</v>
      </c>
      <c r="AD21" s="1">
        <v>5.0999999999999996</v>
      </c>
      <c r="AE21" s="1" t="str" cm="1">
        <f t="array" ref="AE21">_xlfn.IFS(AD21&gt;300,"Large",AD21&gt;100,"Medium",AD21&gt;0,"Small")</f>
        <v>Small</v>
      </c>
      <c r="AF21" s="1" t="str">
        <f t="shared" si="2"/>
        <v>Small</v>
      </c>
      <c r="AG21" s="1" t="s">
        <v>577</v>
      </c>
      <c r="AH21" s="1" t="str">
        <f t="shared" si="3"/>
        <v>no</v>
      </c>
      <c r="AI21" s="1" t="s">
        <v>38</v>
      </c>
      <c r="AJ21" s="1" t="s">
        <v>66</v>
      </c>
      <c r="AK21" s="1" t="s">
        <v>44</v>
      </c>
      <c r="AL21" s="1" t="s">
        <v>570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3">
      <c r="A22" s="1" t="str">
        <f t="shared" si="0"/>
        <v xml:space="preserve">John </v>
      </c>
      <c r="B22" s="1" t="str">
        <f t="shared" si="1"/>
        <v xml:space="preserve">Hoffman </v>
      </c>
      <c r="C22" s="1" t="s">
        <v>595</v>
      </c>
      <c r="D22" s="1" t="s">
        <v>28</v>
      </c>
      <c r="E22" s="1" t="s">
        <v>90</v>
      </c>
      <c r="F22" s="1" t="s">
        <v>657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4">
        <v>42384</v>
      </c>
      <c r="AC22" s="1">
        <v>46</v>
      </c>
      <c r="AD22" s="1">
        <v>24.66</v>
      </c>
      <c r="AE22" s="1" t="str" cm="1">
        <f t="array" ref="AE22">_xlfn.IFS(AD22&gt;300,"Large",AD22&gt;100,"Medium",AD22&gt;0,"Small")</f>
        <v>Small</v>
      </c>
      <c r="AF22" s="1" t="str">
        <f t="shared" si="2"/>
        <v>Small</v>
      </c>
      <c r="AG22" s="1" t="s">
        <v>574</v>
      </c>
      <c r="AH22" s="1" t="str">
        <f t="shared" si="3"/>
        <v>Yes</v>
      </c>
      <c r="AI22" s="1" t="s">
        <v>38</v>
      </c>
      <c r="AJ22" s="1" t="s">
        <v>66</v>
      </c>
      <c r="AK22" s="1" t="s">
        <v>44</v>
      </c>
      <c r="AL22" s="1" t="s">
        <v>573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3">
      <c r="A23" s="1" t="str">
        <f t="shared" si="0"/>
        <v xml:space="preserve">Muriel </v>
      </c>
      <c r="B23" s="1" t="str">
        <f t="shared" si="1"/>
        <v xml:space="preserve">Exley </v>
      </c>
      <c r="C23" s="1" t="s">
        <v>596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4">
        <v>42566</v>
      </c>
      <c r="AC23" s="1">
        <v>46</v>
      </c>
      <c r="AD23" s="1">
        <v>49.16</v>
      </c>
      <c r="AE23" s="1" t="str" cm="1">
        <f t="array" ref="AE23">_xlfn.IFS(AD23&gt;300,"Large",AD23&gt;100,"Medium",AD23&gt;0,"Small")</f>
        <v>Small</v>
      </c>
      <c r="AF23" s="1" t="str">
        <f t="shared" si="2"/>
        <v>Small</v>
      </c>
      <c r="AG23" s="1" t="s">
        <v>574</v>
      </c>
      <c r="AH23" s="1" t="str">
        <f t="shared" si="3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 t="shared" si="0"/>
        <v xml:space="preserve">James </v>
      </c>
      <c r="B24" s="1" t="str">
        <f t="shared" si="1"/>
        <v xml:space="preserve">Moyle </v>
      </c>
      <c r="C24" s="1" t="s">
        <v>632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4">
        <v>42724</v>
      </c>
      <c r="AC24" s="1">
        <v>72</v>
      </c>
      <c r="AD24" s="1">
        <v>224.71</v>
      </c>
      <c r="AE24" s="1" t="str" cm="1">
        <f t="array" ref="AE24">_xlfn.IFS(AD24&gt;300,"Large",AD24&gt;100,"Medium",AD24&gt;0,"Small")</f>
        <v>Medium</v>
      </c>
      <c r="AF24" s="1" t="str">
        <f t="shared" si="2"/>
        <v>Medium</v>
      </c>
      <c r="AG24" s="1" t="s">
        <v>574</v>
      </c>
      <c r="AH24" s="1" t="str">
        <f t="shared" si="3"/>
        <v>Yes</v>
      </c>
      <c r="AI24" s="1" t="s">
        <v>43</v>
      </c>
      <c r="AJ24" s="1" t="s">
        <v>39</v>
      </c>
      <c r="AK24" s="1" t="s">
        <v>58</v>
      </c>
      <c r="AL24" s="1" t="s">
        <v>572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1</v>
      </c>
      <c r="BF24" s="1">
        <v>0</v>
      </c>
      <c r="BG24" s="1">
        <v>1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</row>
    <row r="25" spans="1:67" x14ac:dyDescent="0.3">
      <c r="A25" s="1" t="str">
        <f t="shared" si="0"/>
        <v xml:space="preserve">James </v>
      </c>
      <c r="B25" s="1" t="str">
        <f t="shared" si="1"/>
        <v xml:space="preserve">Moyle </v>
      </c>
      <c r="C25" s="1" t="s">
        <v>632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4">
        <v>42723</v>
      </c>
      <c r="AC25" s="1">
        <v>72</v>
      </c>
      <c r="AD25" s="1">
        <v>235.6</v>
      </c>
      <c r="AE25" s="1" t="str" cm="1">
        <f t="array" ref="AE25">_xlfn.IFS(AD25&gt;300,"Large",AD25&gt;100,"Medium",AD25&gt;0,"Small")</f>
        <v>Medium</v>
      </c>
      <c r="AF25" s="1" t="str">
        <f t="shared" si="2"/>
        <v>Medium</v>
      </c>
      <c r="AG25" s="1" t="s">
        <v>574</v>
      </c>
      <c r="AH25" s="1" t="str">
        <f t="shared" si="3"/>
        <v>Yes</v>
      </c>
      <c r="AI25" s="1" t="s">
        <v>43</v>
      </c>
      <c r="AJ25" s="1" t="s">
        <v>39</v>
      </c>
      <c r="AK25" s="1" t="s">
        <v>58</v>
      </c>
      <c r="AL25" s="1" t="s">
        <v>572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</row>
    <row r="26" spans="1:67" x14ac:dyDescent="0.3">
      <c r="A26" s="1" t="str">
        <f t="shared" si="0"/>
        <v xml:space="preserve">James </v>
      </c>
      <c r="B26" s="1" t="str">
        <f t="shared" si="1"/>
        <v xml:space="preserve">Moyle </v>
      </c>
      <c r="C26" s="1" t="s">
        <v>632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4">
        <v>42520</v>
      </c>
      <c r="AC26" s="1">
        <v>72</v>
      </c>
      <c r="AD26" s="1">
        <v>164.54</v>
      </c>
      <c r="AE26" s="1" t="str" cm="1">
        <f t="array" ref="AE26">_xlfn.IFS(AD26&gt;300,"Large",AD26&gt;100,"Medium",AD26&gt;0,"Small")</f>
        <v>Medium</v>
      </c>
      <c r="AF26" s="1" t="str">
        <f t="shared" si="2"/>
        <v>Medium</v>
      </c>
      <c r="AG26" s="1" t="s">
        <v>574</v>
      </c>
      <c r="AH26" s="1" t="str">
        <f t="shared" si="3"/>
        <v>Yes</v>
      </c>
      <c r="AI26" s="1" t="s">
        <v>43</v>
      </c>
      <c r="AJ26" s="1" t="s">
        <v>39</v>
      </c>
      <c r="AK26" s="1" t="s">
        <v>58</v>
      </c>
      <c r="AL26" s="1" t="s">
        <v>572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3">
      <c r="A27" s="1" t="str">
        <f t="shared" si="0"/>
        <v xml:space="preserve">Calvin </v>
      </c>
      <c r="B27" s="1" t="str">
        <f t="shared" si="1"/>
        <v xml:space="preserve">Shupe </v>
      </c>
      <c r="C27" s="1" t="s">
        <v>597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4">
        <v>42536</v>
      </c>
      <c r="AC27" s="1">
        <v>49</v>
      </c>
      <c r="AD27" s="1">
        <v>45.66</v>
      </c>
      <c r="AE27" s="1" t="str" cm="1">
        <f t="array" ref="AE27">_xlfn.IFS(AD27&gt;300,"Large",AD27&gt;100,"Medium",AD27&gt;0,"Small")</f>
        <v>Small</v>
      </c>
      <c r="AF27" s="1" t="str">
        <f t="shared" si="2"/>
        <v>Small</v>
      </c>
      <c r="AG27" s="1" t="s">
        <v>574</v>
      </c>
      <c r="AH27" s="1" t="str">
        <f t="shared" si="3"/>
        <v>Yes</v>
      </c>
      <c r="AI27" s="1" t="s">
        <v>38</v>
      </c>
      <c r="AJ27" s="1" t="s">
        <v>66</v>
      </c>
      <c r="AK27" s="1" t="s">
        <v>44</v>
      </c>
      <c r="AL27" s="1" t="s">
        <v>573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">
      <c r="A28" s="1" t="str">
        <f t="shared" si="0"/>
        <v xml:space="preserve">Alfonso </v>
      </c>
      <c r="B28" s="1" t="str">
        <f t="shared" si="1"/>
        <v xml:space="preserve">Frazier </v>
      </c>
      <c r="C28" s="1" t="s">
        <v>598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4">
        <v>42652</v>
      </c>
      <c r="AC28" s="1">
        <v>47</v>
      </c>
      <c r="AD28" s="1">
        <v>18.989999999999998</v>
      </c>
      <c r="AE28" s="1" t="str" cm="1">
        <f t="array" ref="AE28">_xlfn.IFS(AD28&gt;300,"Large",AD28&gt;100,"Medium",AD28&gt;0,"Small")</f>
        <v>Small</v>
      </c>
      <c r="AF28" s="1" t="str">
        <f t="shared" si="2"/>
        <v>Small</v>
      </c>
      <c r="AG28" s="1" t="s">
        <v>574</v>
      </c>
      <c r="AH28" s="1" t="str">
        <f t="shared" si="3"/>
        <v>Yes</v>
      </c>
      <c r="AI28" s="1" t="s">
        <v>38</v>
      </c>
      <c r="AJ28" s="1" t="s">
        <v>66</v>
      </c>
      <c r="AK28" s="1" t="s">
        <v>44</v>
      </c>
      <c r="AL28" s="1" t="s">
        <v>573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1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 t="shared" si="0"/>
        <v xml:space="preserve">Alfonso </v>
      </c>
      <c r="B29" s="1" t="str">
        <f t="shared" si="1"/>
        <v xml:space="preserve">Frazier </v>
      </c>
      <c r="C29" s="1" t="s">
        <v>598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4">
        <v>42441</v>
      </c>
      <c r="AC29" s="1">
        <v>47</v>
      </c>
      <c r="AD29" s="1">
        <v>43.14</v>
      </c>
      <c r="AE29" s="1" t="str" cm="1">
        <f t="array" ref="AE29">_xlfn.IFS(AD29&gt;300,"Large",AD29&gt;100,"Medium",AD29&gt;0,"Small")</f>
        <v>Small</v>
      </c>
      <c r="AF29" s="1" t="str">
        <f t="shared" si="2"/>
        <v>Small</v>
      </c>
      <c r="AG29" s="1" t="s">
        <v>574</v>
      </c>
      <c r="AH29" s="1" t="str">
        <f t="shared" si="3"/>
        <v>Yes</v>
      </c>
      <c r="AI29" s="1" t="s">
        <v>38</v>
      </c>
      <c r="AJ29" s="1" t="s">
        <v>66</v>
      </c>
      <c r="AK29" s="1" t="s">
        <v>44</v>
      </c>
      <c r="AL29" s="1" t="s">
        <v>573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 t="shared" si="0"/>
        <v xml:space="preserve">Alfonso </v>
      </c>
      <c r="B30" s="1" t="str">
        <f t="shared" si="1"/>
        <v xml:space="preserve">Frazier </v>
      </c>
      <c r="C30" s="1" t="s">
        <v>598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4">
        <v>42724</v>
      </c>
      <c r="AC30" s="1">
        <v>47</v>
      </c>
      <c r="AD30" s="1">
        <v>27.45</v>
      </c>
      <c r="AE30" s="1" t="str" cm="1">
        <f t="array" ref="AE30">_xlfn.IFS(AD30&gt;300,"Large",AD30&gt;100,"Medium",AD30&gt;0,"Small")</f>
        <v>Small</v>
      </c>
      <c r="AF30" s="1" t="str">
        <f t="shared" si="2"/>
        <v>Small</v>
      </c>
      <c r="AG30" s="1" t="s">
        <v>574</v>
      </c>
      <c r="AH30" s="1" t="str">
        <f t="shared" si="3"/>
        <v>Yes</v>
      </c>
      <c r="AI30" s="1" t="s">
        <v>38</v>
      </c>
      <c r="AJ30" s="1" t="s">
        <v>66</v>
      </c>
      <c r="AK30" s="1" t="s">
        <v>44</v>
      </c>
      <c r="AL30" s="1" t="s">
        <v>573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1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 t="shared" si="0"/>
        <v xml:space="preserve">Alfonso </v>
      </c>
      <c r="B31" s="1" t="str">
        <f t="shared" si="1"/>
        <v xml:space="preserve">Frazier </v>
      </c>
      <c r="C31" s="1" t="s">
        <v>598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4">
        <v>42376</v>
      </c>
      <c r="AC31" s="1">
        <v>47</v>
      </c>
      <c r="AD31" s="1">
        <v>27.45</v>
      </c>
      <c r="AE31" s="1" t="str" cm="1">
        <f t="array" ref="AE31">_xlfn.IFS(AD31&gt;300,"Large",AD31&gt;100,"Medium",AD31&gt;0,"Small")</f>
        <v>Small</v>
      </c>
      <c r="AF31" s="1" t="str">
        <f t="shared" si="2"/>
        <v>Small</v>
      </c>
      <c r="AG31" s="1" t="s">
        <v>574</v>
      </c>
      <c r="AH31" s="1" t="str">
        <f t="shared" si="3"/>
        <v>Yes</v>
      </c>
      <c r="AI31" s="1" t="s">
        <v>38</v>
      </c>
      <c r="AJ31" s="1" t="s">
        <v>66</v>
      </c>
      <c r="AK31" s="1" t="s">
        <v>44</v>
      </c>
      <c r="AL31" s="1" t="s">
        <v>573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1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 t="shared" si="0"/>
        <v xml:space="preserve">Alfonso </v>
      </c>
      <c r="B32" s="1" t="str">
        <f t="shared" si="1"/>
        <v xml:space="preserve">Frazier </v>
      </c>
      <c r="C32" s="1" t="s">
        <v>598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4">
        <v>42536</v>
      </c>
      <c r="AC32" s="1">
        <v>47</v>
      </c>
      <c r="AD32" s="1">
        <v>28.6</v>
      </c>
      <c r="AE32" s="1" t="str" cm="1">
        <f t="array" ref="AE32">_xlfn.IFS(AD32&gt;300,"Large",AD32&gt;100,"Medium",AD32&gt;0,"Small")</f>
        <v>Small</v>
      </c>
      <c r="AF32" s="1" t="str">
        <f t="shared" si="2"/>
        <v>Small</v>
      </c>
      <c r="AG32" s="1" t="s">
        <v>576</v>
      </c>
      <c r="AH32" s="1" t="str">
        <f t="shared" si="3"/>
        <v>no</v>
      </c>
      <c r="AI32" s="1" t="s">
        <v>38</v>
      </c>
      <c r="AJ32" s="1" t="s">
        <v>66</v>
      </c>
      <c r="AK32" s="1" t="s">
        <v>44</v>
      </c>
      <c r="AL32" s="1" t="s">
        <v>573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 t="shared" si="0"/>
        <v xml:space="preserve">Alfonso </v>
      </c>
      <c r="B33" s="1" t="str">
        <f t="shared" si="1"/>
        <v xml:space="preserve">Frazier </v>
      </c>
      <c r="C33" s="1" t="s">
        <v>598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4">
        <v>42716</v>
      </c>
      <c r="AC33" s="1">
        <v>47</v>
      </c>
      <c r="AD33" s="1">
        <v>42.24</v>
      </c>
      <c r="AE33" s="1" t="str" cm="1">
        <f t="array" ref="AE33">_xlfn.IFS(AD33&gt;300,"Large",AD33&gt;100,"Medium",AD33&gt;0,"Small")</f>
        <v>Small</v>
      </c>
      <c r="AF33" s="1" t="str">
        <f t="shared" si="2"/>
        <v>Small</v>
      </c>
      <c r="AG33" s="1" t="s">
        <v>574</v>
      </c>
      <c r="AH33" s="1" t="str">
        <f t="shared" si="3"/>
        <v>Yes</v>
      </c>
      <c r="AI33" s="1" t="s">
        <v>38</v>
      </c>
      <c r="AJ33" s="1" t="s">
        <v>66</v>
      </c>
      <c r="AK33" s="1" t="s">
        <v>44</v>
      </c>
      <c r="AL33" s="1" t="s">
        <v>573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x14ac:dyDescent="0.3">
      <c r="A34" s="1" t="str">
        <f t="shared" si="0"/>
        <v xml:space="preserve">Alfonso </v>
      </c>
      <c r="B34" s="1" t="str">
        <f t="shared" si="1"/>
        <v xml:space="preserve">Frazier </v>
      </c>
      <c r="C34" s="1" t="s">
        <v>598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4">
        <v>42485</v>
      </c>
      <c r="AC34" s="1">
        <v>47</v>
      </c>
      <c r="AD34" s="1">
        <v>8.0399999999999991</v>
      </c>
      <c r="AE34" s="1" t="str" cm="1">
        <f t="array" ref="AE34">_xlfn.IFS(AD34&gt;300,"Large",AD34&gt;100,"Medium",AD34&gt;0,"Small")</f>
        <v>Small</v>
      </c>
      <c r="AF34" s="1" t="str">
        <f t="shared" si="2"/>
        <v>Small</v>
      </c>
      <c r="AG34" s="1" t="s">
        <v>577</v>
      </c>
      <c r="AH34" s="1" t="str">
        <f t="shared" si="3"/>
        <v>no</v>
      </c>
      <c r="AI34" s="1" t="s">
        <v>38</v>
      </c>
      <c r="AJ34" s="1" t="s">
        <v>66</v>
      </c>
      <c r="AK34" s="1" t="s">
        <v>44</v>
      </c>
      <c r="AL34" s="1" t="s">
        <v>573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x14ac:dyDescent="0.3">
      <c r="A35" s="1" t="str">
        <f t="shared" si="0"/>
        <v xml:space="preserve">Reda </v>
      </c>
      <c r="B35" s="1" t="str">
        <f t="shared" si="1"/>
        <v xml:space="preserve">Fullilove </v>
      </c>
      <c r="C35" s="1" t="s">
        <v>599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4">
        <v>42485</v>
      </c>
      <c r="AC35" s="1">
        <v>24</v>
      </c>
      <c r="AD35" s="1">
        <v>32.11</v>
      </c>
      <c r="AE35" s="1" t="str" cm="1">
        <f t="array" ref="AE35">_xlfn.IFS(AD35&gt;300,"Large",AD35&gt;100,"Medium",AD35&gt;0,"Small")</f>
        <v>Small</v>
      </c>
      <c r="AF35" s="1" t="str">
        <f t="shared" si="2"/>
        <v>Small</v>
      </c>
      <c r="AG35" s="1" t="s">
        <v>577</v>
      </c>
      <c r="AH35" s="1" t="str">
        <f t="shared" si="3"/>
        <v>no</v>
      </c>
      <c r="AI35" s="1" t="s">
        <v>38</v>
      </c>
      <c r="AJ35" s="1" t="s">
        <v>57</v>
      </c>
      <c r="AK35" s="1" t="s">
        <v>44</v>
      </c>
      <c r="AL35" s="1" t="s">
        <v>570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1</v>
      </c>
      <c r="AZ35" s="1">
        <v>1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x14ac:dyDescent="0.3">
      <c r="A36" s="1" t="str">
        <f t="shared" si="0"/>
        <v xml:space="preserve">Reda </v>
      </c>
      <c r="B36" s="1" t="str">
        <f t="shared" si="1"/>
        <v xml:space="preserve">Fullilove </v>
      </c>
      <c r="C36" s="1" t="s">
        <v>599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4">
        <v>42485</v>
      </c>
      <c r="AC36" s="1">
        <v>24</v>
      </c>
      <c r="AD36" s="1">
        <v>223.31</v>
      </c>
      <c r="AE36" s="1" t="str" cm="1">
        <f t="array" ref="AE36">_xlfn.IFS(AD36&gt;300,"Large",AD36&gt;100,"Medium",AD36&gt;0,"Small")</f>
        <v>Medium</v>
      </c>
      <c r="AF36" s="1" t="str">
        <f t="shared" si="2"/>
        <v>Medium</v>
      </c>
      <c r="AG36" s="1" t="s">
        <v>574</v>
      </c>
      <c r="AH36" s="1" t="str">
        <f t="shared" si="3"/>
        <v>Yes</v>
      </c>
      <c r="AI36" s="1" t="s">
        <v>38</v>
      </c>
      <c r="AJ36" s="1" t="s">
        <v>57</v>
      </c>
      <c r="AK36" s="1" t="s">
        <v>58</v>
      </c>
      <c r="AL36" s="1" t="s">
        <v>570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1</v>
      </c>
      <c r="BO36" s="1">
        <v>1</v>
      </c>
    </row>
    <row r="37" spans="1:67" x14ac:dyDescent="0.3">
      <c r="A37" s="1" t="str">
        <f t="shared" si="0"/>
        <v xml:space="preserve">Reda </v>
      </c>
      <c r="B37" s="1" t="str">
        <f t="shared" si="1"/>
        <v xml:space="preserve">Fullilove </v>
      </c>
      <c r="C37" s="1" t="s">
        <v>599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4">
        <v>42670</v>
      </c>
      <c r="AC37" s="1">
        <v>24</v>
      </c>
      <c r="AD37" s="1">
        <v>129.77000000000001</v>
      </c>
      <c r="AE37" s="1" t="str" cm="1">
        <f t="array" ref="AE37">_xlfn.IFS(AD37&gt;300,"Large",AD37&gt;100,"Medium",AD37&gt;0,"Small")</f>
        <v>Medium</v>
      </c>
      <c r="AF37" s="1" t="str">
        <f t="shared" si="2"/>
        <v>Medium</v>
      </c>
      <c r="AG37" s="1" t="s">
        <v>574</v>
      </c>
      <c r="AH37" s="1" t="str">
        <f t="shared" si="3"/>
        <v>Yes</v>
      </c>
      <c r="AI37" s="1" t="s">
        <v>38</v>
      </c>
      <c r="AJ37" s="1" t="s">
        <v>57</v>
      </c>
      <c r="AK37" s="1" t="s">
        <v>40</v>
      </c>
      <c r="AL37" s="1" t="s">
        <v>570</v>
      </c>
      <c r="AM37" s="1">
        <v>1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3">
      <c r="A38" s="1" t="str">
        <f t="shared" si="0"/>
        <v xml:space="preserve">Cecil </v>
      </c>
      <c r="B38" s="1" t="str">
        <f t="shared" si="1"/>
        <v xml:space="preserve">Games </v>
      </c>
      <c r="C38" s="1" t="s">
        <v>633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4">
        <v>42459</v>
      </c>
      <c r="AC38" s="1" t="s">
        <v>152</v>
      </c>
      <c r="AD38" s="1">
        <v>5.91</v>
      </c>
      <c r="AE38" s="1" t="str" cm="1">
        <f t="array" ref="AE38">_xlfn.IFS(AD38&gt;300,"Large",AD38&gt;100,"Medium",AD38&gt;0,"Small")</f>
        <v>Small</v>
      </c>
      <c r="AF38" s="1" t="str">
        <f t="shared" si="2"/>
        <v>Small</v>
      </c>
      <c r="AG38" s="1" t="s">
        <v>577</v>
      </c>
      <c r="AH38" s="1" t="str">
        <f t="shared" si="3"/>
        <v>no</v>
      </c>
      <c r="AI38" s="1" t="s">
        <v>38</v>
      </c>
      <c r="AJ38" s="1" t="s">
        <v>57</v>
      </c>
      <c r="AK38" s="1" t="s">
        <v>44</v>
      </c>
      <c r="AL38" s="1" t="s">
        <v>571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3">
      <c r="A39" s="1" t="str">
        <f t="shared" si="0"/>
        <v xml:space="preserve">Cecil </v>
      </c>
      <c r="B39" s="1" t="str">
        <f t="shared" si="1"/>
        <v xml:space="preserve">Games </v>
      </c>
      <c r="C39" s="1" t="s">
        <v>633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4">
        <v>42719</v>
      </c>
      <c r="AC39" s="1" t="s">
        <v>152</v>
      </c>
      <c r="AD39" s="1">
        <v>173.62</v>
      </c>
      <c r="AE39" s="1" t="str" cm="1">
        <f t="array" ref="AE39">_xlfn.IFS(AD39&gt;300,"Large",AD39&gt;100,"Medium",AD39&gt;0,"Small")</f>
        <v>Medium</v>
      </c>
      <c r="AF39" s="1" t="str">
        <f t="shared" si="2"/>
        <v>Medium</v>
      </c>
      <c r="AG39" s="1" t="s">
        <v>574</v>
      </c>
      <c r="AH39" s="1" t="str">
        <f t="shared" si="3"/>
        <v>Yes</v>
      </c>
      <c r="AI39" s="1" t="s">
        <v>38</v>
      </c>
      <c r="AJ39" s="1" t="s">
        <v>57</v>
      </c>
      <c r="AK39" s="1" t="s">
        <v>58</v>
      </c>
      <c r="AL39" s="1" t="s">
        <v>571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 t="shared" si="0"/>
        <v xml:space="preserve">Edward </v>
      </c>
      <c r="B40" s="1" t="str">
        <f t="shared" si="1"/>
        <v xml:space="preserve">Turner </v>
      </c>
      <c r="C40" s="1" t="s">
        <v>600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4">
        <v>42520</v>
      </c>
      <c r="AC40" s="1">
        <v>65</v>
      </c>
      <c r="AD40" s="1">
        <v>198.38</v>
      </c>
      <c r="AE40" s="1" t="str" cm="1">
        <f t="array" ref="AE40">_xlfn.IFS(AD40&gt;300,"Large",AD40&gt;100,"Medium",AD40&gt;0,"Small")</f>
        <v>Medium</v>
      </c>
      <c r="AF40" s="1" t="str">
        <f t="shared" si="2"/>
        <v>Medium</v>
      </c>
      <c r="AG40" s="1" t="s">
        <v>576</v>
      </c>
      <c r="AH40" s="1" t="str">
        <f t="shared" si="3"/>
        <v>no</v>
      </c>
      <c r="AI40" s="1" t="s">
        <v>43</v>
      </c>
      <c r="AJ40" s="1" t="s">
        <v>39</v>
      </c>
      <c r="AK40" s="1" t="s">
        <v>58</v>
      </c>
      <c r="AL40" s="1" t="s">
        <v>572</v>
      </c>
      <c r="AM40" s="1">
        <v>0</v>
      </c>
      <c r="AN40" s="1">
        <v>1</v>
      </c>
      <c r="AO40" s="1">
        <v>0</v>
      </c>
      <c r="AP40" s="1">
        <v>1</v>
      </c>
      <c r="AQ40" s="1">
        <v>0</v>
      </c>
      <c r="AR40" s="1">
        <v>0</v>
      </c>
      <c r="AS40" s="1">
        <v>1</v>
      </c>
      <c r="AT40" s="1">
        <v>0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</row>
    <row r="41" spans="1:67" x14ac:dyDescent="0.3">
      <c r="A41" s="1" t="str">
        <f t="shared" si="0"/>
        <v xml:space="preserve">Edward </v>
      </c>
      <c r="B41" s="1" t="str">
        <f t="shared" si="1"/>
        <v xml:space="preserve">Turner </v>
      </c>
      <c r="C41" s="1" t="s">
        <v>600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4">
        <v>42622</v>
      </c>
      <c r="AC41" s="1">
        <v>65</v>
      </c>
      <c r="AD41" s="1">
        <v>242.23</v>
      </c>
      <c r="AE41" s="1" t="str" cm="1">
        <f t="array" ref="AE41">_xlfn.IFS(AD41&gt;300,"Large",AD41&gt;100,"Medium",AD41&gt;0,"Small")</f>
        <v>Medium</v>
      </c>
      <c r="AF41" s="1" t="str">
        <f t="shared" si="2"/>
        <v>Medium</v>
      </c>
      <c r="AG41" s="1" t="s">
        <v>574</v>
      </c>
      <c r="AH41" s="1" t="str">
        <f t="shared" si="3"/>
        <v>Yes</v>
      </c>
      <c r="AI41" s="1" t="s">
        <v>43</v>
      </c>
      <c r="AJ41" s="1" t="s">
        <v>39</v>
      </c>
      <c r="AK41" s="1" t="s">
        <v>58</v>
      </c>
      <c r="AL41" s="1" t="s">
        <v>572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1</v>
      </c>
      <c r="BO41" s="1">
        <v>1</v>
      </c>
    </row>
    <row r="42" spans="1:67" x14ac:dyDescent="0.3">
      <c r="A42" s="1" t="str">
        <f t="shared" si="0"/>
        <v xml:space="preserve">Edward </v>
      </c>
      <c r="B42" s="1" t="str">
        <f t="shared" si="1"/>
        <v xml:space="preserve">Turner </v>
      </c>
      <c r="C42" s="1" t="s">
        <v>600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4">
        <v>42723</v>
      </c>
      <c r="AC42" s="1">
        <v>65</v>
      </c>
      <c r="AD42" s="1">
        <v>270.16000000000003</v>
      </c>
      <c r="AE42" s="1" t="str" cm="1">
        <f t="array" ref="AE42">_xlfn.IFS(AD42&gt;300,"Large",AD42&gt;100,"Medium",AD42&gt;0,"Small")</f>
        <v>Medium</v>
      </c>
      <c r="AF42" s="1" t="str">
        <f t="shared" si="2"/>
        <v>Medium</v>
      </c>
      <c r="AG42" s="1" t="s">
        <v>574</v>
      </c>
      <c r="AH42" s="1" t="str">
        <f t="shared" si="3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3">
      <c r="A43" s="1" t="str">
        <f t="shared" si="0"/>
        <v xml:space="preserve">Amy </v>
      </c>
      <c r="B43" s="1" t="str">
        <f t="shared" si="1"/>
        <v xml:space="preserve">Randle </v>
      </c>
      <c r="C43" s="1" t="s">
        <v>634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tr" cm="1">
        <f t="array" ref="AE43">_xlfn.IFS(AD43&gt;300,"Large",AD43&gt;100,"Medium",AD43&gt;0,"Small")</f>
        <v>Small</v>
      </c>
      <c r="AF43" s="1" t="str">
        <f t="shared" si="2"/>
        <v>Small</v>
      </c>
      <c r="AG43" s="1" t="s">
        <v>576</v>
      </c>
      <c r="AH43" s="1" t="str">
        <f t="shared" si="3"/>
        <v>no</v>
      </c>
      <c r="AI43" s="1" t="s">
        <v>38</v>
      </c>
      <c r="AJ43" s="1" t="s">
        <v>39</v>
      </c>
      <c r="AK43" s="1" t="s">
        <v>40</v>
      </c>
      <c r="AL43" s="1" t="s">
        <v>570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</row>
    <row r="44" spans="1:67" x14ac:dyDescent="0.3">
      <c r="A44" s="1" t="str">
        <f t="shared" si="0"/>
        <v xml:space="preserve">Amy </v>
      </c>
      <c r="B44" s="1" t="str">
        <f t="shared" si="1"/>
        <v xml:space="preserve">Randle </v>
      </c>
      <c r="C44" s="1" t="s">
        <v>634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4">
        <v>42430</v>
      </c>
      <c r="AC44" s="1">
        <v>28</v>
      </c>
      <c r="AD44" s="1">
        <v>378</v>
      </c>
      <c r="AE44" s="1" t="str" cm="1">
        <f t="array" ref="AE44">_xlfn.IFS(AD44&gt;300,"Large",AD44&gt;100,"Medium",AD44&gt;0,"Small")</f>
        <v>Large</v>
      </c>
      <c r="AF44" s="1" t="str">
        <f t="shared" si="2"/>
        <v>Large</v>
      </c>
      <c r="AG44" s="1" t="s">
        <v>574</v>
      </c>
      <c r="AH44" s="1" t="str">
        <f t="shared" si="3"/>
        <v>Yes</v>
      </c>
      <c r="AI44" s="1" t="s">
        <v>38</v>
      </c>
      <c r="AJ44" s="1" t="s">
        <v>39</v>
      </c>
      <c r="AK44" s="1" t="s">
        <v>44</v>
      </c>
      <c r="AL44" s="1" t="s">
        <v>570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">
      <c r="A45" s="1" t="str">
        <f t="shared" si="0"/>
        <v xml:space="preserve">Rafael </v>
      </c>
      <c r="B45" s="1" t="str">
        <f t="shared" si="1"/>
        <v xml:space="preserve">Middleton </v>
      </c>
      <c r="C45" s="1" t="s">
        <v>581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536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4">
        <v>42427</v>
      </c>
      <c r="AC45" s="1">
        <v>73</v>
      </c>
      <c r="AD45" s="1">
        <v>142.54</v>
      </c>
      <c r="AE45" s="1" t="str" cm="1">
        <f t="array" ref="AE45">_xlfn.IFS(AD45&gt;300,"Large",AD45&gt;100,"Medium",AD45&gt;0,"Small")</f>
        <v>Medium</v>
      </c>
      <c r="AF45" s="1" t="str">
        <f t="shared" si="2"/>
        <v>Medium</v>
      </c>
      <c r="AG45" s="1" t="s">
        <v>574</v>
      </c>
      <c r="AH45" s="1" t="str">
        <f t="shared" si="3"/>
        <v>Yes</v>
      </c>
      <c r="AI45" s="1" t="s">
        <v>43</v>
      </c>
      <c r="AJ45" s="1" t="s">
        <v>39</v>
      </c>
      <c r="AK45" s="1" t="s">
        <v>40</v>
      </c>
      <c r="AL45" s="1" t="s">
        <v>572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</row>
    <row r="46" spans="1:67" x14ac:dyDescent="0.3">
      <c r="A46" s="1" t="str">
        <f t="shared" si="0"/>
        <v xml:space="preserve">Rafael </v>
      </c>
      <c r="B46" s="1" t="str">
        <f t="shared" si="1"/>
        <v xml:space="preserve">Middleton </v>
      </c>
      <c r="C46" s="1" t="s">
        <v>581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536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4">
        <v>42729</v>
      </c>
      <c r="AC46" s="1">
        <v>73</v>
      </c>
      <c r="AD46" s="1">
        <v>197.81</v>
      </c>
      <c r="AE46" s="1" t="str" cm="1">
        <f t="array" ref="AE46">_xlfn.IFS(AD46&gt;300,"Large",AD46&gt;100,"Medium",AD46&gt;0,"Small")</f>
        <v>Medium</v>
      </c>
      <c r="AF46" s="1" t="str">
        <f t="shared" si="2"/>
        <v>Medium</v>
      </c>
      <c r="AG46" s="1" t="s">
        <v>574</v>
      </c>
      <c r="AH46" s="1" t="str">
        <f t="shared" si="3"/>
        <v>Yes</v>
      </c>
      <c r="AI46" s="1" t="s">
        <v>43</v>
      </c>
      <c r="AJ46" s="1" t="s">
        <v>39</v>
      </c>
      <c r="AK46" s="1" t="s">
        <v>58</v>
      </c>
      <c r="AL46" s="1" t="s">
        <v>572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</row>
    <row r="47" spans="1:67" x14ac:dyDescent="0.3">
      <c r="A47" s="1" t="str">
        <f t="shared" si="0"/>
        <v xml:space="preserve">Rafael </v>
      </c>
      <c r="B47" s="1" t="str">
        <f t="shared" si="1"/>
        <v xml:space="preserve">Middleton </v>
      </c>
      <c r="C47" s="1" t="s">
        <v>581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536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4">
        <v>42372</v>
      </c>
      <c r="AC47" s="1">
        <v>73</v>
      </c>
      <c r="AD47" s="1">
        <v>179.38</v>
      </c>
      <c r="AE47" s="1" t="str" cm="1">
        <f t="array" ref="AE47">_xlfn.IFS(AD47&gt;300,"Large",AD47&gt;100,"Medium",AD47&gt;0,"Small")</f>
        <v>Medium</v>
      </c>
      <c r="AF47" s="1" t="str">
        <f t="shared" si="2"/>
        <v>Medium</v>
      </c>
      <c r="AG47" s="1" t="s">
        <v>574</v>
      </c>
      <c r="AH47" s="1" t="str">
        <f t="shared" si="3"/>
        <v>Yes</v>
      </c>
      <c r="AI47" s="1" t="s">
        <v>43</v>
      </c>
      <c r="AJ47" s="1" t="s">
        <v>39</v>
      </c>
      <c r="AK47" s="1" t="s">
        <v>58</v>
      </c>
      <c r="AL47" s="1" t="s">
        <v>572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3">
      <c r="A48" s="1" t="str">
        <f t="shared" si="0"/>
        <v xml:space="preserve">Earl </v>
      </c>
      <c r="B48" s="1" t="str">
        <f t="shared" si="1"/>
        <v xml:space="preserve">Bruner </v>
      </c>
      <c r="C48" s="1" t="s">
        <v>635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4">
        <v>42490</v>
      </c>
      <c r="AC48" s="1">
        <v>19</v>
      </c>
      <c r="AD48" s="1">
        <v>20.37</v>
      </c>
      <c r="AE48" s="1" t="str" cm="1">
        <f t="array" ref="AE48">_xlfn.IFS(AD48&gt;300,"Large",AD48&gt;100,"Medium",AD48&gt;0,"Small")</f>
        <v>Small</v>
      </c>
      <c r="AF48" s="1" t="str">
        <f t="shared" si="2"/>
        <v>Small</v>
      </c>
      <c r="AG48" s="1" t="s">
        <v>574</v>
      </c>
      <c r="AH48" s="1" t="str">
        <f t="shared" si="3"/>
        <v>Yes</v>
      </c>
      <c r="AI48" s="1" t="s">
        <v>38</v>
      </c>
      <c r="AJ48" s="1" t="s">
        <v>39</v>
      </c>
      <c r="AK48" s="1" t="s">
        <v>44</v>
      </c>
      <c r="AL48" s="1" t="s">
        <v>571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3">
      <c r="A49" s="1" t="str">
        <f t="shared" si="0"/>
        <v xml:space="preserve">Linda </v>
      </c>
      <c r="B49" s="1" t="str">
        <f t="shared" si="1"/>
        <v xml:space="preserve">Garcia </v>
      </c>
      <c r="C49" s="1" t="s">
        <v>601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536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4">
        <v>42731</v>
      </c>
      <c r="AC49" s="1">
        <v>40</v>
      </c>
      <c r="AD49" s="1">
        <v>560</v>
      </c>
      <c r="AE49" s="1" t="str" cm="1">
        <f t="array" ref="AE49">_xlfn.IFS(AD49&gt;300,"Large",AD49&gt;100,"Medium",AD49&gt;0,"Small")</f>
        <v>Large</v>
      </c>
      <c r="AF49" s="1" t="str">
        <f t="shared" si="2"/>
        <v>Large</v>
      </c>
      <c r="AG49" s="1" t="s">
        <v>574</v>
      </c>
      <c r="AH49" s="1" t="str">
        <f t="shared" si="3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 t="str">
        <f t="shared" si="0"/>
        <v xml:space="preserve">Quinn </v>
      </c>
      <c r="B50" s="1" t="str">
        <f t="shared" si="1"/>
        <v xml:space="preserve">Perry </v>
      </c>
      <c r="C50" s="1" t="s">
        <v>636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4">
        <v>42731</v>
      </c>
      <c r="AC50" s="1">
        <v>40</v>
      </c>
      <c r="AD50" s="1">
        <v>24.08</v>
      </c>
      <c r="AE50" s="1" t="str" cm="1">
        <f t="array" ref="AE50">_xlfn.IFS(AD50&gt;300,"Large",AD50&gt;100,"Medium",AD50&gt;0,"Small")</f>
        <v>Small</v>
      </c>
      <c r="AF50" s="1" t="str">
        <f t="shared" si="2"/>
        <v>Small</v>
      </c>
      <c r="AG50" s="1" t="s">
        <v>574</v>
      </c>
      <c r="AH50" s="1" t="str">
        <f t="shared" si="3"/>
        <v>Yes</v>
      </c>
      <c r="AI50" s="1" t="s">
        <v>38</v>
      </c>
      <c r="AJ50" s="1" t="s">
        <v>66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">
      <c r="A51" s="1" t="str">
        <f t="shared" si="0"/>
        <v xml:space="preserve">Quinn </v>
      </c>
      <c r="B51" s="1" t="str">
        <f t="shared" si="1"/>
        <v xml:space="preserve">Perry </v>
      </c>
      <c r="C51" s="1" t="s">
        <v>636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4">
        <v>42554</v>
      </c>
      <c r="AC51" s="1">
        <v>40</v>
      </c>
      <c r="AD51" s="1">
        <v>5.2</v>
      </c>
      <c r="AE51" s="1" t="str" cm="1">
        <f t="array" ref="AE51">_xlfn.IFS(AD51&gt;300,"Large",AD51&gt;100,"Medium",AD51&gt;0,"Small")</f>
        <v>Small</v>
      </c>
      <c r="AF51" s="1" t="str">
        <f t="shared" si="2"/>
        <v>Small</v>
      </c>
      <c r="AG51" s="1" t="s">
        <v>574</v>
      </c>
      <c r="AH51" s="1" t="str">
        <f t="shared" si="3"/>
        <v>Yes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</row>
    <row r="52" spans="1:67" x14ac:dyDescent="0.3">
      <c r="A52" s="1" t="str">
        <f t="shared" si="0"/>
        <v xml:space="preserve">Quinn </v>
      </c>
      <c r="B52" s="1" t="str">
        <f t="shared" si="1"/>
        <v xml:space="preserve">Perry </v>
      </c>
      <c r="C52" s="1" t="s">
        <v>636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4">
        <v>42704</v>
      </c>
      <c r="AC52" s="1">
        <v>40</v>
      </c>
      <c r="AD52" s="1">
        <v>35.159999999999997</v>
      </c>
      <c r="AE52" s="1" t="str" cm="1">
        <f t="array" ref="AE52">_xlfn.IFS(AD52&gt;300,"Large",AD52&gt;100,"Medium",AD52&gt;0,"Small")</f>
        <v>Small</v>
      </c>
      <c r="AF52" s="1" t="str">
        <f t="shared" si="2"/>
        <v>Small</v>
      </c>
      <c r="AG52" s="1" t="s">
        <v>577</v>
      </c>
      <c r="AH52" s="1" t="str">
        <f t="shared" si="3"/>
        <v>no</v>
      </c>
      <c r="AI52" s="1" t="s">
        <v>38</v>
      </c>
      <c r="AJ52" s="1" t="s">
        <v>66</v>
      </c>
      <c r="AK52" s="1" t="s">
        <v>44</v>
      </c>
      <c r="AL52" s="1" t="s">
        <v>570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">
      <c r="A53" s="1" t="str">
        <f t="shared" si="0"/>
        <v xml:space="preserve">Kristin </v>
      </c>
      <c r="B53" s="1" t="str">
        <f t="shared" si="1"/>
        <v xml:space="preserve">Mendoza </v>
      </c>
      <c r="C53" s="1" t="s">
        <v>602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4">
        <v>42427</v>
      </c>
      <c r="AC53" s="1" t="s">
        <v>207</v>
      </c>
      <c r="AD53" s="1">
        <v>35.36</v>
      </c>
      <c r="AE53" s="1" t="str" cm="1">
        <f t="array" ref="AE53">_xlfn.IFS(AD53&gt;300,"Large",AD53&gt;100,"Medium",AD53&gt;0,"Small")</f>
        <v>Small</v>
      </c>
      <c r="AF53" s="1" t="str">
        <f t="shared" si="2"/>
        <v>Small</v>
      </c>
      <c r="AG53" s="1" t="s">
        <v>576</v>
      </c>
      <c r="AH53" s="1" t="str">
        <f t="shared" si="3"/>
        <v>no</v>
      </c>
      <c r="AI53" s="1" t="s">
        <v>38</v>
      </c>
      <c r="AJ53" s="1" t="s">
        <v>39</v>
      </c>
      <c r="AK53" s="1" t="s">
        <v>44</v>
      </c>
      <c r="AL53" s="1" t="s">
        <v>571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3">
      <c r="A54" s="1" t="str">
        <f t="shared" si="0"/>
        <v xml:space="preserve">Kristin </v>
      </c>
      <c r="B54" s="1" t="str">
        <f t="shared" si="1"/>
        <v xml:space="preserve">Mendoza </v>
      </c>
      <c r="C54" s="1" t="s">
        <v>602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4">
        <v>42649</v>
      </c>
      <c r="AC54" s="1" t="s">
        <v>207</v>
      </c>
      <c r="AD54" s="1">
        <v>24.92</v>
      </c>
      <c r="AE54" s="1" t="str" cm="1">
        <f t="array" ref="AE54">_xlfn.IFS(AD54&gt;300,"Large",AD54&gt;100,"Medium",AD54&gt;0,"Small")</f>
        <v>Small</v>
      </c>
      <c r="AF54" s="1" t="str">
        <f t="shared" si="2"/>
        <v>Small</v>
      </c>
      <c r="AG54" s="1" t="s">
        <v>574</v>
      </c>
      <c r="AH54" s="1" t="str">
        <f t="shared" si="3"/>
        <v>Yes</v>
      </c>
      <c r="AI54" s="1" t="s">
        <v>38</v>
      </c>
      <c r="AJ54" s="1" t="s">
        <v>39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 t="shared" si="0"/>
        <v xml:space="preserve">Kristin </v>
      </c>
      <c r="B55" s="1" t="str">
        <f t="shared" si="1"/>
        <v xml:space="preserve">Mendoza </v>
      </c>
      <c r="C55" s="1" t="s">
        <v>602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4">
        <v>42716</v>
      </c>
      <c r="AC55" s="1" t="s">
        <v>207</v>
      </c>
      <c r="AD55" s="1">
        <v>281.82</v>
      </c>
      <c r="AE55" s="1" t="str" cm="1">
        <f t="array" ref="AE55">_xlfn.IFS(AD55&gt;300,"Large",AD55&gt;100,"Medium",AD55&gt;0,"Small")</f>
        <v>Medium</v>
      </c>
      <c r="AF55" s="1" t="str">
        <f t="shared" si="2"/>
        <v>Medium</v>
      </c>
      <c r="AG55" s="1" t="s">
        <v>574</v>
      </c>
      <c r="AH55" s="1" t="str">
        <f t="shared" si="3"/>
        <v>Yes</v>
      </c>
      <c r="AI55" s="1" t="s">
        <v>38</v>
      </c>
      <c r="AJ55" s="1" t="s">
        <v>39</v>
      </c>
      <c r="AK55" s="1" t="s">
        <v>58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</row>
    <row r="56" spans="1:67" x14ac:dyDescent="0.3">
      <c r="A56" s="1" t="str">
        <f t="shared" si="0"/>
        <v xml:space="preserve">Kristin </v>
      </c>
      <c r="B56" s="1" t="str">
        <f t="shared" si="1"/>
        <v xml:space="preserve">Mendoza </v>
      </c>
      <c r="C56" s="1" t="s">
        <v>602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4">
        <v>42574</v>
      </c>
      <c r="AC56" s="1" t="s">
        <v>207</v>
      </c>
      <c r="AD56" s="1">
        <v>6.33</v>
      </c>
      <c r="AE56" s="1" t="str" cm="1">
        <f t="array" ref="AE56">_xlfn.IFS(AD56&gt;300,"Large",AD56&gt;100,"Medium",AD56&gt;0,"Small")</f>
        <v>Small</v>
      </c>
      <c r="AF56" s="1" t="str">
        <f t="shared" si="2"/>
        <v>Small</v>
      </c>
      <c r="AG56" s="1" t="s">
        <v>576</v>
      </c>
      <c r="AH56" s="1" t="str">
        <f t="shared" si="3"/>
        <v>no</v>
      </c>
      <c r="AI56" s="1" t="s">
        <v>38</v>
      </c>
      <c r="AJ56" s="1" t="s">
        <v>39</v>
      </c>
      <c r="AK56" s="1" t="s">
        <v>44</v>
      </c>
      <c r="AL56" s="1" t="s">
        <v>571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 t="shared" si="0"/>
        <v xml:space="preserve">Kristin </v>
      </c>
      <c r="B57" s="1" t="str">
        <f t="shared" si="1"/>
        <v xml:space="preserve">Mendoza </v>
      </c>
      <c r="C57" s="1" t="s">
        <v>602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4">
        <v>42372</v>
      </c>
      <c r="AC57" s="1" t="s">
        <v>207</v>
      </c>
      <c r="AD57" s="1">
        <v>97.72</v>
      </c>
      <c r="AE57" s="1" t="str" cm="1">
        <f t="array" ref="AE57">_xlfn.IFS(AD57&gt;300,"Large",AD57&gt;100,"Medium",AD57&gt;0,"Small")</f>
        <v>Small</v>
      </c>
      <c r="AF57" s="1" t="str">
        <f t="shared" si="2"/>
        <v>Small</v>
      </c>
      <c r="AG57" s="1" t="s">
        <v>574</v>
      </c>
      <c r="AH57" s="1" t="str">
        <f t="shared" si="3"/>
        <v>Yes</v>
      </c>
      <c r="AI57" s="1" t="s">
        <v>38</v>
      </c>
      <c r="AJ57" s="1" t="s">
        <v>39</v>
      </c>
      <c r="AK57" s="1" t="s">
        <v>40</v>
      </c>
      <c r="AL57" s="1" t="s">
        <v>571</v>
      </c>
      <c r="AM57" s="1">
        <v>0</v>
      </c>
      <c r="AN57" s="1">
        <v>1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 t="shared" si="0"/>
        <v xml:space="preserve">Michael </v>
      </c>
      <c r="B58" s="1" t="str">
        <f t="shared" si="1"/>
        <v xml:space="preserve">Gordon </v>
      </c>
      <c r="C58" s="1" t="s">
        <v>603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1" t="str" cm="1">
        <f t="array" ref="AE58">_xlfn.IFS(AD58&gt;300,"Large",AD58&gt;100,"Medium",AD58&gt;0,"Small")</f>
        <v>Small</v>
      </c>
      <c r="AF58" s="1" t="str">
        <f t="shared" si="2"/>
        <v>Small</v>
      </c>
      <c r="AG58" s="1" t="s">
        <v>574</v>
      </c>
      <c r="AH58" s="1" t="str">
        <f t="shared" si="3"/>
        <v>Yes</v>
      </c>
      <c r="AI58" s="1" t="s">
        <v>38</v>
      </c>
      <c r="AJ58" s="1" t="s">
        <v>66</v>
      </c>
      <c r="AK58" s="1" t="s">
        <v>44</v>
      </c>
      <c r="AL58" s="1" t="s">
        <v>572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 t="shared" si="0"/>
        <v xml:space="preserve">Phyllis </v>
      </c>
      <c r="B59" s="1" t="str">
        <f t="shared" si="1"/>
        <v xml:space="preserve">White </v>
      </c>
      <c r="C59" s="1" t="s">
        <v>604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4">
        <v>42670</v>
      </c>
      <c r="AC59" s="1">
        <v>51</v>
      </c>
      <c r="AD59" s="1">
        <v>34.950000000000003</v>
      </c>
      <c r="AE59" s="1" t="str" cm="1">
        <f t="array" ref="AE59">_xlfn.IFS(AD59&gt;300,"Large",AD59&gt;100,"Medium",AD59&gt;0,"Small")</f>
        <v>Small</v>
      </c>
      <c r="AF59" s="1" t="str">
        <f t="shared" si="2"/>
        <v>Small</v>
      </c>
      <c r="AG59" s="1" t="s">
        <v>574</v>
      </c>
      <c r="AH59" s="1" t="str">
        <f t="shared" si="3"/>
        <v>Yes</v>
      </c>
      <c r="AI59" s="1" t="s">
        <v>38</v>
      </c>
      <c r="AJ59" s="1" t="s">
        <v>66</v>
      </c>
      <c r="AK59" s="1" t="s">
        <v>44</v>
      </c>
      <c r="AL59" s="1" t="s">
        <v>573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 t="shared" si="0"/>
        <v xml:space="preserve">Phyllis </v>
      </c>
      <c r="B60" s="1" t="str">
        <f t="shared" si="1"/>
        <v xml:space="preserve">White </v>
      </c>
      <c r="C60" s="1" t="s">
        <v>604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tr" cm="1">
        <f t="array" ref="AE60">_xlfn.IFS(AD60&gt;300,"Large",AD60&gt;100,"Medium",AD60&gt;0,"Small")</f>
        <v>Small</v>
      </c>
      <c r="AF60" s="1" t="str">
        <f t="shared" si="2"/>
        <v>Small</v>
      </c>
      <c r="AG60" s="1" t="s">
        <v>574</v>
      </c>
      <c r="AH60" s="1" t="str">
        <f t="shared" si="3"/>
        <v>Yes</v>
      </c>
      <c r="AI60" s="1" t="s">
        <v>38</v>
      </c>
      <c r="AJ60" s="1" t="s">
        <v>66</v>
      </c>
      <c r="AK60" s="1" t="s">
        <v>44</v>
      </c>
      <c r="AL60" s="1" t="s">
        <v>573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3">
      <c r="A61" s="1" t="str">
        <f t="shared" si="0"/>
        <v xml:space="preserve">Phyllis </v>
      </c>
      <c r="B61" s="1" t="str">
        <f t="shared" si="1"/>
        <v xml:space="preserve">White </v>
      </c>
      <c r="C61" s="1" t="s">
        <v>604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4">
        <v>42724</v>
      </c>
      <c r="AC61" s="1">
        <v>51</v>
      </c>
      <c r="AD61" s="1">
        <v>20.89</v>
      </c>
      <c r="AE61" s="1" t="str" cm="1">
        <f t="array" ref="AE61">_xlfn.IFS(AD61&gt;300,"Large",AD61&gt;100,"Medium",AD61&gt;0,"Small")</f>
        <v>Small</v>
      </c>
      <c r="AF61" s="1" t="str">
        <f t="shared" si="2"/>
        <v>Small</v>
      </c>
      <c r="AG61" s="1" t="s">
        <v>574</v>
      </c>
      <c r="AH61" s="1" t="str">
        <f t="shared" si="3"/>
        <v>Yes</v>
      </c>
      <c r="AI61" s="1" t="s">
        <v>38</v>
      </c>
      <c r="AJ61" s="1" t="s">
        <v>66</v>
      </c>
      <c r="AK61" s="1" t="s">
        <v>44</v>
      </c>
      <c r="AL61" s="1" t="s">
        <v>573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1</v>
      </c>
      <c r="AZ61" s="1">
        <v>1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3">
      <c r="A62" s="1" t="str">
        <f t="shared" si="0"/>
        <v xml:space="preserve">Phyllis </v>
      </c>
      <c r="B62" s="1" t="str">
        <f t="shared" si="1"/>
        <v xml:space="preserve">White </v>
      </c>
      <c r="C62" s="1" t="s">
        <v>604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tr" cm="1">
        <f t="array" ref="AE62">_xlfn.IFS(AD62&gt;300,"Large",AD62&gt;100,"Medium",AD62&gt;0,"Small")</f>
        <v>Small</v>
      </c>
      <c r="AF62" s="1" t="str">
        <f t="shared" si="2"/>
        <v>Small</v>
      </c>
      <c r="AG62" s="1" t="s">
        <v>577</v>
      </c>
      <c r="AH62" s="1" t="str">
        <f t="shared" si="3"/>
        <v>no</v>
      </c>
      <c r="AI62" s="1" t="s">
        <v>38</v>
      </c>
      <c r="AJ62" s="1" t="s">
        <v>66</v>
      </c>
      <c r="AK62" s="1" t="s">
        <v>44</v>
      </c>
      <c r="AL62" s="1" t="s">
        <v>573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3">
      <c r="A63" s="1" t="str">
        <f t="shared" si="0"/>
        <v xml:space="preserve">Katherine </v>
      </c>
      <c r="B63" s="1" t="str">
        <f t="shared" si="1"/>
        <v xml:space="preserve">Mullins </v>
      </c>
      <c r="C63" s="1" t="s">
        <v>582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4">
        <v>42548</v>
      </c>
      <c r="AC63" s="1">
        <v>64</v>
      </c>
      <c r="AD63" s="1">
        <v>16.559999999999999</v>
      </c>
      <c r="AE63" s="1" t="str" cm="1">
        <f t="array" ref="AE63">_xlfn.IFS(AD63&gt;300,"Large",AD63&gt;100,"Medium",AD63&gt;0,"Small")</f>
        <v>Small</v>
      </c>
      <c r="AF63" s="1" t="str">
        <f t="shared" si="2"/>
        <v>Small</v>
      </c>
      <c r="AG63" s="1" t="s">
        <v>574</v>
      </c>
      <c r="AH63" s="1" t="str">
        <f t="shared" si="3"/>
        <v>Yes</v>
      </c>
      <c r="AI63" s="1" t="s">
        <v>38</v>
      </c>
      <c r="AJ63" s="1" t="s">
        <v>66</v>
      </c>
      <c r="AK63" s="1" t="s">
        <v>44</v>
      </c>
      <c r="AL63" s="1" t="s">
        <v>572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 t="shared" si="0"/>
        <v xml:space="preserve">Katherine </v>
      </c>
      <c r="B64" s="1" t="str">
        <f t="shared" si="1"/>
        <v xml:space="preserve">Mullins </v>
      </c>
      <c r="C64" s="1" t="s">
        <v>582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4">
        <v>42536</v>
      </c>
      <c r="AC64" s="1">
        <v>64</v>
      </c>
      <c r="AD64" s="1">
        <v>8.7100000000000009</v>
      </c>
      <c r="AE64" s="1" t="str" cm="1">
        <f t="array" ref="AE64">_xlfn.IFS(AD64&gt;300,"Large",AD64&gt;100,"Medium",AD64&gt;0,"Small")</f>
        <v>Small</v>
      </c>
      <c r="AF64" s="1" t="str">
        <f t="shared" si="2"/>
        <v>Small</v>
      </c>
      <c r="AG64" s="1" t="s">
        <v>576</v>
      </c>
      <c r="AH64" s="1" t="str">
        <f t="shared" si="3"/>
        <v>no</v>
      </c>
      <c r="AI64" s="1" t="s">
        <v>38</v>
      </c>
      <c r="AJ64" s="1" t="s">
        <v>66</v>
      </c>
      <c r="AK64" s="1" t="s">
        <v>44</v>
      </c>
      <c r="AL64" s="1" t="s">
        <v>572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3">
      <c r="A65" s="1" t="str">
        <f t="shared" si="0"/>
        <v xml:space="preserve">Katherine </v>
      </c>
      <c r="B65" s="1" t="str">
        <f t="shared" si="1"/>
        <v xml:space="preserve">Mullins </v>
      </c>
      <c r="C65" s="1" t="s">
        <v>582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4">
        <v>42633</v>
      </c>
      <c r="AC65" s="1">
        <v>64</v>
      </c>
      <c r="AD65" s="1">
        <v>25.77</v>
      </c>
      <c r="AE65" s="1" t="str" cm="1">
        <f t="array" ref="AE65">_xlfn.IFS(AD65&gt;300,"Large",AD65&gt;100,"Medium",AD65&gt;0,"Small")</f>
        <v>Small</v>
      </c>
      <c r="AF65" s="1" t="str">
        <f t="shared" si="2"/>
        <v>Small</v>
      </c>
      <c r="AG65" s="1" t="s">
        <v>574</v>
      </c>
      <c r="AH65" s="1" t="str">
        <f t="shared" si="3"/>
        <v>Yes</v>
      </c>
      <c r="AI65" s="1" t="s">
        <v>38</v>
      </c>
      <c r="AJ65" s="1" t="s">
        <v>66</v>
      </c>
      <c r="AK65" s="1" t="s">
        <v>44</v>
      </c>
      <c r="AL65" s="1" t="s">
        <v>572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 t="str">
        <f t="shared" si="0"/>
        <v xml:space="preserve">Katherine </v>
      </c>
      <c r="B66" s="1" t="str">
        <f t="shared" si="1"/>
        <v xml:space="preserve">Mullins </v>
      </c>
      <c r="C66" s="1" t="s">
        <v>582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4">
        <v>42720</v>
      </c>
      <c r="AC66" s="1">
        <v>64</v>
      </c>
      <c r="AD66" s="1">
        <v>46.92</v>
      </c>
      <c r="AE66" s="1" t="str" cm="1">
        <f t="array" ref="AE66">_xlfn.IFS(AD66&gt;300,"Large",AD66&gt;100,"Medium",AD66&gt;0,"Small")</f>
        <v>Small</v>
      </c>
      <c r="AF66" s="1" t="str">
        <f t="shared" si="2"/>
        <v>Small</v>
      </c>
      <c r="AG66" s="1" t="s">
        <v>574</v>
      </c>
      <c r="AH66" s="1" t="str">
        <f t="shared" si="3"/>
        <v>Yes</v>
      </c>
      <c r="AI66" s="1" t="s">
        <v>38</v>
      </c>
      <c r="AJ66" s="1" t="s">
        <v>66</v>
      </c>
      <c r="AK66" s="1" t="s">
        <v>44</v>
      </c>
      <c r="AL66" s="1" t="s">
        <v>572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1</v>
      </c>
      <c r="AZ66" s="1">
        <v>1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 t="str">
        <f t="shared" ref="A67:A130" si="4">LEFT(C67, SEARCH(" ",C67,1))</f>
        <v xml:space="preserve">Lisa </v>
      </c>
      <c r="B67" s="1" t="str">
        <f t="shared" ref="B67:B130" si="5">RIGHT(C67,LEN(C67)-SEARCH(" ",C67,1))</f>
        <v xml:space="preserve">Guest </v>
      </c>
      <c r="C67" s="1" t="s">
        <v>637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4">
        <v>42427</v>
      </c>
      <c r="AC67" s="1">
        <v>19</v>
      </c>
      <c r="AD67" s="1">
        <v>22.02</v>
      </c>
      <c r="AE67" s="1" t="str" cm="1">
        <f t="array" ref="AE67">_xlfn.IFS(AD67&gt;300,"Large",AD67&gt;100,"Medium",AD67&gt;0,"Small")</f>
        <v>Small</v>
      </c>
      <c r="AF67" s="1" t="str">
        <f t="shared" ref="AF67:AF130" si="6">IF(AD67&gt;300,"Large",IF(AD67&gt;100,"Medium",IF(AD67&gt;0,"Small")))</f>
        <v>Small</v>
      </c>
      <c r="AG67" s="1" t="s">
        <v>576</v>
      </c>
      <c r="AH67" s="1" t="str">
        <f t="shared" ref="AH67:AH130" si="7">IF(AG67="complete","Yes","no")</f>
        <v>no</v>
      </c>
      <c r="AI67" s="1" t="s">
        <v>38</v>
      </c>
      <c r="AJ67" s="1" t="s">
        <v>39</v>
      </c>
      <c r="AK67" s="1" t="s">
        <v>44</v>
      </c>
      <c r="AL67" s="1" t="s">
        <v>571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1</v>
      </c>
      <c r="AZ67" s="1">
        <v>1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 t="shared" si="4"/>
        <v xml:space="preserve">Lisa </v>
      </c>
      <c r="B68" s="1" t="str">
        <f t="shared" si="5"/>
        <v xml:space="preserve">Guest </v>
      </c>
      <c r="C68" s="1" t="s">
        <v>637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4">
        <v>42731</v>
      </c>
      <c r="AC68" s="1">
        <v>19</v>
      </c>
      <c r="AD68" s="1">
        <v>31.3</v>
      </c>
      <c r="AE68" s="1" t="str" cm="1">
        <f t="array" ref="AE68">_xlfn.IFS(AD68&gt;300,"Large",AD68&gt;100,"Medium",AD68&gt;0,"Small")</f>
        <v>Small</v>
      </c>
      <c r="AF68" s="1" t="str">
        <f t="shared" si="6"/>
        <v>Small</v>
      </c>
      <c r="AG68" s="1" t="s">
        <v>574</v>
      </c>
      <c r="AH68" s="1" t="str">
        <f t="shared" si="7"/>
        <v>Yes</v>
      </c>
      <c r="AI68" s="1" t="s">
        <v>38</v>
      </c>
      <c r="AJ68" s="1" t="s">
        <v>39</v>
      </c>
      <c r="AK68" s="1" t="s">
        <v>44</v>
      </c>
      <c r="AL68" s="1" t="s">
        <v>571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1</v>
      </c>
      <c r="AZ68" s="1">
        <v>1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 t="str">
        <f t="shared" si="4"/>
        <v xml:space="preserve">Scott </v>
      </c>
      <c r="B69" s="1" t="str">
        <f t="shared" si="5"/>
        <v xml:space="preserve">Lawson </v>
      </c>
      <c r="C69" s="1" t="s">
        <v>605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536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4">
        <v>42479</v>
      </c>
      <c r="AC69" s="1" t="s">
        <v>56</v>
      </c>
      <c r="AD69" s="1">
        <v>7.02</v>
      </c>
      <c r="AE69" s="1" t="str" cm="1">
        <f t="array" ref="AE69">_xlfn.IFS(AD69&gt;300,"Large",AD69&gt;100,"Medium",AD69&gt;0,"Small")</f>
        <v>Small</v>
      </c>
      <c r="AF69" s="1" t="str">
        <f t="shared" si="6"/>
        <v>Small</v>
      </c>
      <c r="AG69" s="1" t="s">
        <v>574</v>
      </c>
      <c r="AH69" s="1" t="str">
        <f t="shared" si="7"/>
        <v>Yes</v>
      </c>
      <c r="AI69" s="1" t="s">
        <v>43</v>
      </c>
      <c r="AJ69" s="1" t="s">
        <v>66</v>
      </c>
      <c r="AK69" s="1" t="s">
        <v>44</v>
      </c>
      <c r="AL69" s="1" t="s">
        <v>571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 t="shared" si="4"/>
        <v xml:space="preserve">Scott </v>
      </c>
      <c r="B70" s="1" t="str">
        <f t="shared" si="5"/>
        <v xml:space="preserve">Lawson </v>
      </c>
      <c r="C70" s="1" t="s">
        <v>605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536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1" t="str" cm="1">
        <f t="array" ref="AE70">_xlfn.IFS(AD70&gt;300,"Large",AD70&gt;100,"Medium",AD70&gt;0,"Small")</f>
        <v>Medium</v>
      </c>
      <c r="AF70" s="1" t="str">
        <f t="shared" si="6"/>
        <v>Medium</v>
      </c>
      <c r="AG70" s="1" t="s">
        <v>577</v>
      </c>
      <c r="AH70" s="1" t="str">
        <f t="shared" si="7"/>
        <v>no</v>
      </c>
      <c r="AI70" s="1" t="s">
        <v>38</v>
      </c>
      <c r="AJ70" s="1" t="s">
        <v>66</v>
      </c>
      <c r="AK70" s="1" t="s">
        <v>40</v>
      </c>
      <c r="AL70" s="1" t="s">
        <v>571</v>
      </c>
      <c r="AM70" s="1">
        <v>0</v>
      </c>
      <c r="AN70" s="1">
        <v>0</v>
      </c>
      <c r="AO70" s="1">
        <v>0</v>
      </c>
      <c r="AP70" s="1">
        <v>1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 t="shared" si="4"/>
        <v xml:space="preserve">Robert </v>
      </c>
      <c r="B71" s="1" t="str">
        <f t="shared" si="5"/>
        <v xml:space="preserve">Bilbo </v>
      </c>
      <c r="C71" s="1" t="s">
        <v>606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536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4">
        <v>42490</v>
      </c>
      <c r="AC71" s="1">
        <v>49</v>
      </c>
      <c r="AD71" s="1">
        <v>39.74</v>
      </c>
      <c r="AE71" s="1" t="str" cm="1">
        <f t="array" ref="AE71">_xlfn.IFS(AD71&gt;300,"Large",AD71&gt;100,"Medium",AD71&gt;0,"Small")</f>
        <v>Small</v>
      </c>
      <c r="AF71" s="1" t="str">
        <f t="shared" si="6"/>
        <v>Small</v>
      </c>
      <c r="AG71" s="1" t="s">
        <v>574</v>
      </c>
      <c r="AH71" s="1" t="str">
        <f t="shared" si="7"/>
        <v>Yes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1</v>
      </c>
      <c r="AZ71" s="1">
        <v>1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3">
      <c r="A72" s="1" t="str">
        <f t="shared" si="4"/>
        <v xml:space="preserve">Ahmed </v>
      </c>
      <c r="B72" s="1" t="str">
        <f t="shared" si="5"/>
        <v xml:space="preserve">Richard </v>
      </c>
      <c r="C72" s="1" t="s">
        <v>607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536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4">
        <v>42394</v>
      </c>
      <c r="AC72" s="1">
        <v>20</v>
      </c>
      <c r="AD72" s="1">
        <v>44.29</v>
      </c>
      <c r="AE72" s="1" t="str" cm="1">
        <f t="array" ref="AE72">_xlfn.IFS(AD72&gt;300,"Large",AD72&gt;100,"Medium",AD72&gt;0,"Small")</f>
        <v>Small</v>
      </c>
      <c r="AF72" s="1" t="str">
        <f t="shared" si="6"/>
        <v>Small</v>
      </c>
      <c r="AG72" s="1" t="s">
        <v>574</v>
      </c>
      <c r="AH72" s="1" t="str">
        <f t="shared" si="7"/>
        <v>Yes</v>
      </c>
      <c r="AI72" s="1" t="s">
        <v>38</v>
      </c>
      <c r="AJ72" s="1" t="s">
        <v>57</v>
      </c>
      <c r="AK72" s="1" t="s">
        <v>44</v>
      </c>
      <c r="AL72" s="1" t="s">
        <v>571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 t="shared" si="4"/>
        <v xml:space="preserve">Ahmed </v>
      </c>
      <c r="B73" s="1" t="str">
        <f t="shared" si="5"/>
        <v xml:space="preserve">Richard </v>
      </c>
      <c r="C73" s="1" t="s">
        <v>607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536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4">
        <v>42384</v>
      </c>
      <c r="AC73" s="1">
        <v>20</v>
      </c>
      <c r="AD73" s="1">
        <v>46.36</v>
      </c>
      <c r="AE73" s="1" t="str" cm="1">
        <f t="array" ref="AE73">_xlfn.IFS(AD73&gt;300,"Large",AD73&gt;100,"Medium",AD73&gt;0,"Small")</f>
        <v>Small</v>
      </c>
      <c r="AF73" s="1" t="str">
        <f t="shared" si="6"/>
        <v>Small</v>
      </c>
      <c r="AG73" s="1" t="s">
        <v>576</v>
      </c>
      <c r="AH73" s="1" t="str">
        <f t="shared" si="7"/>
        <v>no</v>
      </c>
      <c r="AI73" s="1" t="s">
        <v>38</v>
      </c>
      <c r="AJ73" s="1" t="s">
        <v>57</v>
      </c>
      <c r="AK73" s="1" t="s">
        <v>44</v>
      </c>
      <c r="AL73" s="1" t="s">
        <v>571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3">
      <c r="A74" s="1" t="str">
        <f t="shared" si="4"/>
        <v xml:space="preserve">Ahmed </v>
      </c>
      <c r="B74" s="1" t="str">
        <f t="shared" si="5"/>
        <v xml:space="preserve">Richard </v>
      </c>
      <c r="C74" s="1" t="s">
        <v>607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536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4">
        <v>42520</v>
      </c>
      <c r="AC74" s="1">
        <v>20</v>
      </c>
      <c r="AD74" s="1">
        <v>227.61</v>
      </c>
      <c r="AE74" s="1" t="str" cm="1">
        <f t="array" ref="AE74">_xlfn.IFS(AD74&gt;300,"Large",AD74&gt;100,"Medium",AD74&gt;0,"Small")</f>
        <v>Medium</v>
      </c>
      <c r="AF74" s="1" t="str">
        <f t="shared" si="6"/>
        <v>Medium</v>
      </c>
      <c r="AG74" s="1" t="s">
        <v>574</v>
      </c>
      <c r="AH74" s="1" t="str">
        <f t="shared" si="7"/>
        <v>Yes</v>
      </c>
      <c r="AI74" s="1" t="s">
        <v>38</v>
      </c>
      <c r="AJ74" s="1" t="s">
        <v>57</v>
      </c>
      <c r="AK74" s="1" t="s">
        <v>58</v>
      </c>
      <c r="AL74" s="1" t="s">
        <v>571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0</v>
      </c>
      <c r="BN74" s="1">
        <v>1</v>
      </c>
      <c r="BO74" s="1">
        <v>1</v>
      </c>
    </row>
    <row r="75" spans="1:67" x14ac:dyDescent="0.3">
      <c r="A75" s="1" t="str">
        <f t="shared" si="4"/>
        <v xml:space="preserve">Ahmed </v>
      </c>
      <c r="B75" s="1" t="str">
        <f t="shared" si="5"/>
        <v xml:space="preserve">Richard </v>
      </c>
      <c r="C75" s="1" t="s">
        <v>607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536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4">
        <v>42384</v>
      </c>
      <c r="AC75" s="1">
        <v>20</v>
      </c>
      <c r="AD75" s="1">
        <v>11.61</v>
      </c>
      <c r="AE75" s="1" t="str" cm="1">
        <f t="array" ref="AE75">_xlfn.IFS(AD75&gt;300,"Large",AD75&gt;100,"Medium",AD75&gt;0,"Small")</f>
        <v>Small</v>
      </c>
      <c r="AF75" s="1" t="str">
        <f t="shared" si="6"/>
        <v>Small</v>
      </c>
      <c r="AG75" s="1" t="s">
        <v>574</v>
      </c>
      <c r="AH75" s="1" t="str">
        <f t="shared" si="7"/>
        <v>Yes</v>
      </c>
      <c r="AI75" s="1" t="s">
        <v>38</v>
      </c>
      <c r="AJ75" s="1" t="s">
        <v>57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1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3">
      <c r="A76" s="1" t="str">
        <f t="shared" si="4"/>
        <v xml:space="preserve">Ahmed </v>
      </c>
      <c r="B76" s="1" t="str">
        <f t="shared" si="5"/>
        <v xml:space="preserve">Richard </v>
      </c>
      <c r="C76" s="1" t="s">
        <v>607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536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4">
        <v>42489</v>
      </c>
      <c r="AC76" s="1">
        <v>20</v>
      </c>
      <c r="AD76" s="1">
        <v>30.5</v>
      </c>
      <c r="AE76" s="1" t="str" cm="1">
        <f t="array" ref="AE76">_xlfn.IFS(AD76&gt;300,"Large",AD76&gt;100,"Medium",AD76&gt;0,"Small")</f>
        <v>Small</v>
      </c>
      <c r="AF76" s="1" t="str">
        <f t="shared" si="6"/>
        <v>Small</v>
      </c>
      <c r="AG76" s="1" t="s">
        <v>574</v>
      </c>
      <c r="AH76" s="1" t="str">
        <f t="shared" si="7"/>
        <v>Yes</v>
      </c>
      <c r="AI76" s="1" t="s">
        <v>43</v>
      </c>
      <c r="AJ76" s="1" t="s">
        <v>57</v>
      </c>
      <c r="AK76" s="1" t="s">
        <v>44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 t="shared" si="4"/>
        <v xml:space="preserve">Ray </v>
      </c>
      <c r="B77" s="1" t="str">
        <f t="shared" si="5"/>
        <v xml:space="preserve">Hornsby </v>
      </c>
      <c r="C77" s="1" t="s">
        <v>638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4">
        <v>42373</v>
      </c>
      <c r="AC77" s="1">
        <v>49</v>
      </c>
      <c r="AD77" s="1">
        <v>17.29</v>
      </c>
      <c r="AE77" s="1" t="str" cm="1">
        <f t="array" ref="AE77">_xlfn.IFS(AD77&gt;300,"Large",AD77&gt;100,"Medium",AD77&gt;0,"Small")</f>
        <v>Small</v>
      </c>
      <c r="AF77" s="1" t="str">
        <f t="shared" si="6"/>
        <v>Small</v>
      </c>
      <c r="AG77" s="1" t="s">
        <v>574</v>
      </c>
      <c r="AH77" s="1" t="str">
        <f t="shared" si="7"/>
        <v>Yes</v>
      </c>
      <c r="AI77" s="1" t="s">
        <v>38</v>
      </c>
      <c r="AJ77" s="1" t="s">
        <v>66</v>
      </c>
      <c r="AK77" s="1" t="s">
        <v>44</v>
      </c>
      <c r="AL77" s="1" t="s">
        <v>573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3">
      <c r="A78" s="1" t="str">
        <f t="shared" si="4"/>
        <v xml:space="preserve">Jason </v>
      </c>
      <c r="B78" s="1" t="str">
        <f t="shared" si="5"/>
        <v xml:space="preserve">Glass </v>
      </c>
      <c r="C78" s="1" t="s">
        <v>639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tr" cm="1">
        <f t="array" ref="AE78">_xlfn.IFS(AD78&gt;300,"Large",AD78&gt;100,"Medium",AD78&gt;0,"Small")</f>
        <v>Medium</v>
      </c>
      <c r="AF78" s="1" t="str">
        <f t="shared" si="6"/>
        <v>Medium</v>
      </c>
      <c r="AG78" s="1" t="s">
        <v>574</v>
      </c>
      <c r="AH78" s="1" t="str">
        <f t="shared" si="7"/>
        <v>Yes</v>
      </c>
      <c r="AI78" s="1" t="s">
        <v>43</v>
      </c>
      <c r="AJ78" s="1" t="s">
        <v>39</v>
      </c>
      <c r="AK78" s="1" t="s">
        <v>58</v>
      </c>
      <c r="AL78" s="1" t="s">
        <v>572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</row>
    <row r="79" spans="1:67" x14ac:dyDescent="0.3">
      <c r="A79" s="1" t="str">
        <f t="shared" si="4"/>
        <v xml:space="preserve">Jason </v>
      </c>
      <c r="B79" s="1" t="str">
        <f t="shared" si="5"/>
        <v xml:space="preserve">Glass </v>
      </c>
      <c r="C79" s="1" t="s">
        <v>639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4">
        <v>42665</v>
      </c>
      <c r="AC79" s="1">
        <v>78</v>
      </c>
      <c r="AD79" s="1">
        <v>145.28</v>
      </c>
      <c r="AE79" s="1" t="str" cm="1">
        <f t="array" ref="AE79">_xlfn.IFS(AD79&gt;300,"Large",AD79&gt;100,"Medium",AD79&gt;0,"Small")</f>
        <v>Medium</v>
      </c>
      <c r="AF79" s="1" t="str">
        <f t="shared" si="6"/>
        <v>Medium</v>
      </c>
      <c r="AG79" s="1" t="s">
        <v>575</v>
      </c>
      <c r="AH79" s="1" t="str">
        <f t="shared" si="7"/>
        <v>no</v>
      </c>
      <c r="AI79" s="1" t="s">
        <v>43</v>
      </c>
      <c r="AJ79" s="1" t="s">
        <v>39</v>
      </c>
      <c r="AK79" s="1" t="s">
        <v>40</v>
      </c>
      <c r="AL79" s="1" t="s">
        <v>572</v>
      </c>
      <c r="AM79" s="1">
        <v>0</v>
      </c>
      <c r="AN79" s="1">
        <v>1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3">
      <c r="A80" s="1" t="str">
        <f t="shared" si="4"/>
        <v xml:space="preserve">Jason </v>
      </c>
      <c r="B80" s="1" t="str">
        <f t="shared" si="5"/>
        <v xml:space="preserve">Glass </v>
      </c>
      <c r="C80" s="1" t="s">
        <v>639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4">
        <v>42498</v>
      </c>
      <c r="AC80" s="1">
        <v>78</v>
      </c>
      <c r="AD80" s="1">
        <v>205.85</v>
      </c>
      <c r="AE80" s="1" t="str" cm="1">
        <f t="array" ref="AE80">_xlfn.IFS(AD80&gt;300,"Large",AD80&gt;100,"Medium",AD80&gt;0,"Small")</f>
        <v>Medium</v>
      </c>
      <c r="AF80" s="1" t="str">
        <f t="shared" si="6"/>
        <v>Medium</v>
      </c>
      <c r="AG80" s="1" t="s">
        <v>574</v>
      </c>
      <c r="AH80" s="1" t="str">
        <f t="shared" si="7"/>
        <v>Yes</v>
      </c>
      <c r="AI80" s="1" t="s">
        <v>43</v>
      </c>
      <c r="AJ80" s="1" t="s">
        <v>39</v>
      </c>
      <c r="AK80" s="1" t="s">
        <v>58</v>
      </c>
      <c r="AL80" s="1" t="s">
        <v>572</v>
      </c>
      <c r="AM80" s="1">
        <v>0</v>
      </c>
      <c r="AN80" s="1">
        <v>0</v>
      </c>
      <c r="AO80" s="1">
        <v>1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1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</row>
    <row r="81" spans="1:67" x14ac:dyDescent="0.3">
      <c r="A81" s="1" t="str">
        <f t="shared" si="4"/>
        <v xml:space="preserve">Natalie </v>
      </c>
      <c r="B81" s="1" t="str">
        <f t="shared" si="5"/>
        <v xml:space="preserve">White </v>
      </c>
      <c r="C81" s="1" t="s">
        <v>608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4">
        <v>42623</v>
      </c>
      <c r="AC81" s="1" t="s">
        <v>56</v>
      </c>
      <c r="AD81" s="1">
        <v>220.34</v>
      </c>
      <c r="AE81" s="1" t="str" cm="1">
        <f t="array" ref="AE81">_xlfn.IFS(AD81&gt;300,"Large",AD81&gt;100,"Medium",AD81&gt;0,"Small")</f>
        <v>Medium</v>
      </c>
      <c r="AF81" s="1" t="str">
        <f t="shared" si="6"/>
        <v>Medium</v>
      </c>
      <c r="AG81" s="1" t="s">
        <v>574</v>
      </c>
      <c r="AH81" s="1" t="str">
        <f t="shared" si="7"/>
        <v>Yes</v>
      </c>
      <c r="AI81" s="1" t="s">
        <v>38</v>
      </c>
      <c r="AJ81" s="1" t="s">
        <v>66</v>
      </c>
      <c r="AK81" s="1" t="s">
        <v>58</v>
      </c>
      <c r="AL81" s="1" t="s">
        <v>571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0</v>
      </c>
      <c r="BG81" s="1">
        <v>1</v>
      </c>
      <c r="BH81" s="1">
        <v>0</v>
      </c>
      <c r="BI81" s="1">
        <v>1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3">
      <c r="A82" s="1" t="str">
        <f t="shared" si="4"/>
        <v xml:space="preserve">Natalie </v>
      </c>
      <c r="B82" s="1" t="str">
        <f t="shared" si="5"/>
        <v xml:space="preserve">White </v>
      </c>
      <c r="C82" s="1" t="s">
        <v>608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56</v>
      </c>
      <c r="AD82" s="1">
        <v>281.44</v>
      </c>
      <c r="AE82" s="1" t="str" cm="1">
        <f t="array" ref="AE82">_xlfn.IFS(AD82&gt;300,"Large",AD82&gt;100,"Medium",AD82&gt;0,"Small")</f>
        <v>Medium</v>
      </c>
      <c r="AF82" s="1" t="str">
        <f t="shared" si="6"/>
        <v>Medium</v>
      </c>
      <c r="AG82" s="1" t="s">
        <v>574</v>
      </c>
      <c r="AH82" s="1" t="str">
        <f t="shared" si="7"/>
        <v>Yes</v>
      </c>
      <c r="AI82" s="1" t="s">
        <v>43</v>
      </c>
      <c r="AJ82" s="1" t="s">
        <v>66</v>
      </c>
      <c r="AK82" s="1" t="s">
        <v>58</v>
      </c>
      <c r="AL82" s="1" t="s">
        <v>571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1</v>
      </c>
    </row>
    <row r="83" spans="1:67" x14ac:dyDescent="0.3">
      <c r="A83" s="1" t="str">
        <f t="shared" si="4"/>
        <v xml:space="preserve">Donna </v>
      </c>
      <c r="B83" s="1" t="str">
        <f t="shared" si="5"/>
        <v xml:space="preserve">Klock </v>
      </c>
      <c r="C83" s="1" t="s">
        <v>640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4">
        <v>42724</v>
      </c>
      <c r="AC83" s="1">
        <v>53</v>
      </c>
      <c r="AD83" s="1">
        <v>40.119999999999997</v>
      </c>
      <c r="AE83" s="1" t="str" cm="1">
        <f t="array" ref="AE83">_xlfn.IFS(AD83&gt;300,"Large",AD83&gt;100,"Medium",AD83&gt;0,"Small")</f>
        <v>Small</v>
      </c>
      <c r="AF83" s="1" t="str">
        <f t="shared" si="6"/>
        <v>Small</v>
      </c>
      <c r="AG83" s="1" t="s">
        <v>574</v>
      </c>
      <c r="AH83" s="1" t="str">
        <f t="shared" si="7"/>
        <v>Yes</v>
      </c>
      <c r="AI83" s="1" t="s">
        <v>38</v>
      </c>
      <c r="AJ83" s="1" t="s">
        <v>66</v>
      </c>
      <c r="AK83" s="1" t="s">
        <v>44</v>
      </c>
      <c r="AL83" s="1" t="s">
        <v>572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1</v>
      </c>
      <c r="AZ83" s="1">
        <v>1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">
      <c r="A84" s="1" t="str">
        <f t="shared" si="4"/>
        <v xml:space="preserve">Donna </v>
      </c>
      <c r="B84" s="1" t="str">
        <f t="shared" si="5"/>
        <v xml:space="preserve">Klock </v>
      </c>
      <c r="C84" s="1" t="s">
        <v>640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4">
        <v>42384</v>
      </c>
      <c r="AC84" s="1">
        <v>53</v>
      </c>
      <c r="AD84" s="1">
        <v>28.48</v>
      </c>
      <c r="AE84" s="1" t="str" cm="1">
        <f t="array" ref="AE84">_xlfn.IFS(AD84&gt;300,"Large",AD84&gt;100,"Medium",AD84&gt;0,"Small")</f>
        <v>Small</v>
      </c>
      <c r="AF84" s="1" t="str">
        <f t="shared" si="6"/>
        <v>Small</v>
      </c>
      <c r="AG84" s="1" t="s">
        <v>574</v>
      </c>
      <c r="AH84" s="1" t="str">
        <f t="shared" si="7"/>
        <v>Yes</v>
      </c>
      <c r="AI84" s="1" t="s">
        <v>38</v>
      </c>
      <c r="AJ84" s="1" t="s">
        <v>66</v>
      </c>
      <c r="AK84" s="1" t="s">
        <v>44</v>
      </c>
      <c r="AL84" s="1" t="s">
        <v>572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3">
      <c r="A85" s="1" t="str">
        <f t="shared" si="4"/>
        <v xml:space="preserve">Donna </v>
      </c>
      <c r="B85" s="1" t="str">
        <f t="shared" si="5"/>
        <v xml:space="preserve">Klock </v>
      </c>
      <c r="C85" s="1" t="s">
        <v>640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4">
        <v>42498</v>
      </c>
      <c r="AC85" s="1">
        <v>53</v>
      </c>
      <c r="AD85" s="1">
        <v>25.83</v>
      </c>
      <c r="AE85" s="1" t="str" cm="1">
        <f t="array" ref="AE85">_xlfn.IFS(AD85&gt;300,"Large",AD85&gt;100,"Medium",AD85&gt;0,"Small")</f>
        <v>Small</v>
      </c>
      <c r="AF85" s="1" t="str">
        <f t="shared" si="6"/>
        <v>Small</v>
      </c>
      <c r="AG85" s="1" t="s">
        <v>574</v>
      </c>
      <c r="AH85" s="1" t="str">
        <f t="shared" si="7"/>
        <v>Yes</v>
      </c>
      <c r="AI85" s="1" t="s">
        <v>38</v>
      </c>
      <c r="AJ85" s="1" t="s">
        <v>66</v>
      </c>
      <c r="AK85" s="1" t="s">
        <v>44</v>
      </c>
      <c r="AL85" s="1" t="s">
        <v>572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 t="shared" si="4"/>
        <v xml:space="preserve">Donna </v>
      </c>
      <c r="B86" s="1" t="str">
        <f t="shared" si="5"/>
        <v xml:space="preserve">Klock </v>
      </c>
      <c r="C86" s="1" t="s">
        <v>640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4">
        <v>42651</v>
      </c>
      <c r="AC86" s="1">
        <v>53</v>
      </c>
      <c r="AD86" s="1">
        <v>42.85</v>
      </c>
      <c r="AE86" s="1" t="str" cm="1">
        <f t="array" ref="AE86">_xlfn.IFS(AD86&gt;300,"Large",AD86&gt;100,"Medium",AD86&gt;0,"Small")</f>
        <v>Small</v>
      </c>
      <c r="AF86" s="1" t="str">
        <f t="shared" si="6"/>
        <v>Small</v>
      </c>
      <c r="AG86" s="1" t="s">
        <v>577</v>
      </c>
      <c r="AH86" s="1" t="str">
        <f t="shared" si="7"/>
        <v>no</v>
      </c>
      <c r="AI86" s="1" t="s">
        <v>38</v>
      </c>
      <c r="AJ86" s="1" t="s">
        <v>66</v>
      </c>
      <c r="AK86" s="1" t="s">
        <v>44</v>
      </c>
      <c r="AL86" s="1" t="s">
        <v>572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 t="shared" si="4"/>
        <v xml:space="preserve">Donald </v>
      </c>
      <c r="B87" s="1" t="str">
        <f t="shared" si="5"/>
        <v xml:space="preserve">Velazquez </v>
      </c>
      <c r="C87" s="1" t="s">
        <v>583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536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4">
        <v>42489</v>
      </c>
      <c r="AC87" s="1" t="s">
        <v>292</v>
      </c>
      <c r="AD87" s="1">
        <v>6.47</v>
      </c>
      <c r="AE87" s="1" t="str" cm="1">
        <f t="array" ref="AE87">_xlfn.IFS(AD87&gt;300,"Large",AD87&gt;100,"Medium",AD87&gt;0,"Small")</f>
        <v>Small</v>
      </c>
      <c r="AF87" s="1" t="str">
        <f t="shared" si="6"/>
        <v>Small</v>
      </c>
      <c r="AG87" s="1" t="s">
        <v>574</v>
      </c>
      <c r="AH87" s="1" t="str">
        <f t="shared" si="7"/>
        <v>Yes</v>
      </c>
      <c r="AI87" s="1" t="s">
        <v>38</v>
      </c>
      <c r="AJ87" s="1" t="s">
        <v>57</v>
      </c>
      <c r="AK87" s="1" t="s">
        <v>44</v>
      </c>
      <c r="AL87" s="1" t="s">
        <v>571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 t="shared" si="4"/>
        <v xml:space="preserve">Donald </v>
      </c>
      <c r="B88" s="1" t="str">
        <f t="shared" si="5"/>
        <v xml:space="preserve">Velazquez </v>
      </c>
      <c r="C88" s="1" t="s">
        <v>583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536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4">
        <v>42694</v>
      </c>
      <c r="AC88" s="1" t="s">
        <v>292</v>
      </c>
      <c r="AD88" s="1">
        <v>93.67</v>
      </c>
      <c r="AE88" s="1" t="str" cm="1">
        <f t="array" ref="AE88">_xlfn.IFS(AD88&gt;300,"Large",AD88&gt;100,"Medium",AD88&gt;0,"Small")</f>
        <v>Small</v>
      </c>
      <c r="AF88" s="1" t="str">
        <f t="shared" si="6"/>
        <v>Small</v>
      </c>
      <c r="AG88" s="1" t="s">
        <v>576</v>
      </c>
      <c r="AH88" s="1" t="str">
        <f t="shared" si="7"/>
        <v>no</v>
      </c>
      <c r="AI88" s="1" t="s">
        <v>43</v>
      </c>
      <c r="AJ88" s="1" t="s">
        <v>57</v>
      </c>
      <c r="AK88" s="1" t="s">
        <v>40</v>
      </c>
      <c r="AL88" s="1" t="s">
        <v>571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3">
      <c r="A89" s="1" t="str">
        <f t="shared" si="4"/>
        <v xml:space="preserve">Harry </v>
      </c>
      <c r="B89" s="1" t="str">
        <f t="shared" si="5"/>
        <v xml:space="preserve">Brumback </v>
      </c>
      <c r="C89" s="1" t="s">
        <v>609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1" t="str" cm="1">
        <f t="array" ref="AE89">_xlfn.IFS(AD89&gt;300,"Large",AD89&gt;100,"Medium",AD89&gt;0,"Small")</f>
        <v>Small</v>
      </c>
      <c r="AF89" s="1" t="str">
        <f t="shared" si="6"/>
        <v>Small</v>
      </c>
      <c r="AG89" s="1" t="s">
        <v>574</v>
      </c>
      <c r="AH89" s="1" t="str">
        <f t="shared" si="7"/>
        <v>Yes</v>
      </c>
      <c r="AI89" s="1" t="s">
        <v>43</v>
      </c>
      <c r="AJ89" s="1" t="s">
        <v>39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">
      <c r="A90" s="1" t="str">
        <f t="shared" si="4"/>
        <v xml:space="preserve">Harry </v>
      </c>
      <c r="B90" s="1" t="str">
        <f t="shared" si="5"/>
        <v xml:space="preserve">Brumback </v>
      </c>
      <c r="C90" s="1" t="s">
        <v>609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4">
        <v>42430</v>
      </c>
      <c r="AC90" s="1">
        <v>75</v>
      </c>
      <c r="AD90" s="1">
        <v>217.37</v>
      </c>
      <c r="AE90" s="1" t="str" cm="1">
        <f t="array" ref="AE90">_xlfn.IFS(AD90&gt;300,"Large",AD90&gt;100,"Medium",AD90&gt;0,"Small")</f>
        <v>Medium</v>
      </c>
      <c r="AF90" s="1" t="str">
        <f t="shared" si="6"/>
        <v>Medium</v>
      </c>
      <c r="AG90" s="1" t="s">
        <v>576</v>
      </c>
      <c r="AH90" s="1" t="str">
        <f t="shared" si="7"/>
        <v>no</v>
      </c>
      <c r="AI90" s="1" t="s">
        <v>43</v>
      </c>
      <c r="AJ90" s="1" t="s">
        <v>39</v>
      </c>
      <c r="AK90" s="1" t="s">
        <v>58</v>
      </c>
      <c r="AL90" s="1" t="s">
        <v>572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1</v>
      </c>
      <c r="BI90" s="1">
        <v>1</v>
      </c>
      <c r="BJ90" s="1">
        <v>0</v>
      </c>
      <c r="BK90" s="1">
        <v>0</v>
      </c>
      <c r="BL90" s="1">
        <v>1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 t="shared" si="4"/>
        <v xml:space="preserve">Harry </v>
      </c>
      <c r="B91" s="1" t="str">
        <f t="shared" si="5"/>
        <v xml:space="preserve">Brumback </v>
      </c>
      <c r="C91" s="1" t="s">
        <v>609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4">
        <v>42719</v>
      </c>
      <c r="AC91" s="1">
        <v>75</v>
      </c>
      <c r="AD91" s="1">
        <v>48.8</v>
      </c>
      <c r="AE91" s="1" t="str" cm="1">
        <f t="array" ref="AE91">_xlfn.IFS(AD91&gt;300,"Large",AD91&gt;100,"Medium",AD91&gt;0,"Small")</f>
        <v>Small</v>
      </c>
      <c r="AF91" s="1" t="str">
        <f t="shared" si="6"/>
        <v>Small</v>
      </c>
      <c r="AG91" s="1" t="s">
        <v>574</v>
      </c>
      <c r="AH91" s="1" t="str">
        <f t="shared" si="7"/>
        <v>Yes</v>
      </c>
      <c r="AI91" s="1" t="s">
        <v>43</v>
      </c>
      <c r="AJ91" s="1" t="s">
        <v>39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 t="shared" si="4"/>
        <v xml:space="preserve">Harold </v>
      </c>
      <c r="B92" s="1" t="str">
        <f t="shared" si="5"/>
        <v xml:space="preserve">Magee </v>
      </c>
      <c r="C92" s="1" t="s">
        <v>610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4">
        <v>42650</v>
      </c>
      <c r="AC92" s="1">
        <v>40</v>
      </c>
      <c r="AD92" s="1">
        <v>22.38</v>
      </c>
      <c r="AE92" s="1" t="str" cm="1">
        <f t="array" ref="AE92">_xlfn.IFS(AD92&gt;300,"Large",AD92&gt;100,"Medium",AD92&gt;0,"Small")</f>
        <v>Small</v>
      </c>
      <c r="AF92" s="1" t="str">
        <f t="shared" si="6"/>
        <v>Small</v>
      </c>
      <c r="AG92" s="1" t="s">
        <v>574</v>
      </c>
      <c r="AH92" s="1" t="str">
        <f t="shared" si="7"/>
        <v>Yes</v>
      </c>
      <c r="AI92" s="1" t="s">
        <v>38</v>
      </c>
      <c r="AJ92" s="1" t="s">
        <v>66</v>
      </c>
      <c r="AK92" s="1" t="s">
        <v>44</v>
      </c>
      <c r="AL92" s="1" t="s">
        <v>570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 t="shared" si="4"/>
        <v xml:space="preserve">Harold </v>
      </c>
      <c r="B93" s="1" t="str">
        <f t="shared" si="5"/>
        <v xml:space="preserve">Magee </v>
      </c>
      <c r="C93" s="1" t="s">
        <v>610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4">
        <v>42651</v>
      </c>
      <c r="AC93" s="1">
        <v>40</v>
      </c>
      <c r="AD93" s="1">
        <v>17.02</v>
      </c>
      <c r="AE93" s="1" t="str" cm="1">
        <f t="array" ref="AE93">_xlfn.IFS(AD93&gt;300,"Large",AD93&gt;100,"Medium",AD93&gt;0,"Small")</f>
        <v>Small</v>
      </c>
      <c r="AF93" s="1" t="str">
        <f t="shared" si="6"/>
        <v>Small</v>
      </c>
      <c r="AG93" s="1" t="s">
        <v>574</v>
      </c>
      <c r="AH93" s="1" t="str">
        <f t="shared" si="7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">
      <c r="A94" s="1" t="str">
        <f t="shared" si="4"/>
        <v xml:space="preserve">Harold </v>
      </c>
      <c r="B94" s="1" t="str">
        <f t="shared" si="5"/>
        <v xml:space="preserve">Magee </v>
      </c>
      <c r="C94" s="1" t="s">
        <v>610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4">
        <v>42602</v>
      </c>
      <c r="AC94" s="1">
        <v>40</v>
      </c>
      <c r="AD94" s="1">
        <v>19.350000000000001</v>
      </c>
      <c r="AE94" s="1" t="str" cm="1">
        <f t="array" ref="AE94">_xlfn.IFS(AD94&gt;300,"Large",AD94&gt;100,"Medium",AD94&gt;0,"Small")</f>
        <v>Small</v>
      </c>
      <c r="AF94" s="1" t="str">
        <f t="shared" si="6"/>
        <v>Small</v>
      </c>
      <c r="AG94" s="1" t="s">
        <v>574</v>
      </c>
      <c r="AH94" s="1" t="str">
        <f t="shared" si="7"/>
        <v>Yes</v>
      </c>
      <c r="AI94" s="1" t="s">
        <v>38</v>
      </c>
      <c r="AJ94" s="1" t="s">
        <v>66</v>
      </c>
      <c r="AK94" s="1" t="s">
        <v>44</v>
      </c>
      <c r="AL94" s="1" t="s">
        <v>570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</row>
    <row r="95" spans="1:67" x14ac:dyDescent="0.3">
      <c r="A95" s="1" t="str">
        <f t="shared" si="4"/>
        <v xml:space="preserve">Harold </v>
      </c>
      <c r="B95" s="1" t="str">
        <f t="shared" si="5"/>
        <v xml:space="preserve">Magee </v>
      </c>
      <c r="C95" s="1" t="s">
        <v>610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4">
        <v>42485</v>
      </c>
      <c r="AC95" s="1">
        <v>40</v>
      </c>
      <c r="AD95" s="1">
        <v>30.45</v>
      </c>
      <c r="AE95" s="1" t="str" cm="1">
        <f t="array" ref="AE95">_xlfn.IFS(AD95&gt;300,"Large",AD95&gt;100,"Medium",AD95&gt;0,"Small")</f>
        <v>Small</v>
      </c>
      <c r="AF95" s="1" t="str">
        <f t="shared" si="6"/>
        <v>Small</v>
      </c>
      <c r="AG95" s="1" t="s">
        <v>575</v>
      </c>
      <c r="AH95" s="1" t="str">
        <f t="shared" si="7"/>
        <v>no</v>
      </c>
      <c r="AI95" s="1" t="s">
        <v>38</v>
      </c>
      <c r="AJ95" s="1" t="s">
        <v>66</v>
      </c>
      <c r="AK95" s="1" t="s">
        <v>44</v>
      </c>
      <c r="AL95" s="1" t="s">
        <v>570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3">
      <c r="A96" s="1" t="str">
        <f t="shared" si="4"/>
        <v xml:space="preserve">Harold </v>
      </c>
      <c r="B96" s="1" t="str">
        <f t="shared" si="5"/>
        <v xml:space="preserve">Magee </v>
      </c>
      <c r="C96" s="1" t="s">
        <v>610</v>
      </c>
      <c r="D96" s="1" t="s">
        <v>28</v>
      </c>
      <c r="E96" s="1" t="s">
        <v>578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4">
        <v>42384</v>
      </c>
      <c r="AC96" s="1">
        <v>40</v>
      </c>
      <c r="AD96" s="1">
        <v>40.619999999999997</v>
      </c>
      <c r="AE96" s="1" t="str" cm="1">
        <f t="array" ref="AE96">_xlfn.IFS(AD96&gt;300,"Large",AD96&gt;100,"Medium",AD96&gt;0,"Small")</f>
        <v>Small</v>
      </c>
      <c r="AF96" s="1" t="str">
        <f t="shared" si="6"/>
        <v>Small</v>
      </c>
      <c r="AG96" s="1" t="s">
        <v>574</v>
      </c>
      <c r="AH96" s="1" t="str">
        <f t="shared" si="7"/>
        <v>Yes</v>
      </c>
      <c r="AI96" s="1" t="s">
        <v>38</v>
      </c>
      <c r="AJ96" s="1" t="s">
        <v>66</v>
      </c>
      <c r="AK96" s="1" t="s">
        <v>44</v>
      </c>
      <c r="AL96" s="1" t="s">
        <v>570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3">
      <c r="A97" s="1" t="str">
        <f t="shared" si="4"/>
        <v xml:space="preserve">Melba </v>
      </c>
      <c r="B97" s="1" t="str">
        <f t="shared" si="5"/>
        <v xml:space="preserve">Whitehead </v>
      </c>
      <c r="C97" s="1" t="s">
        <v>611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4">
        <v>42724</v>
      </c>
      <c r="AC97" s="1">
        <v>53</v>
      </c>
      <c r="AD97" s="1">
        <v>28.95</v>
      </c>
      <c r="AE97" s="1" t="str" cm="1">
        <f t="array" ref="AE97">_xlfn.IFS(AD97&gt;300,"Large",AD97&gt;100,"Medium",AD97&gt;0,"Small")</f>
        <v>Small</v>
      </c>
      <c r="AF97" s="1" t="str">
        <f t="shared" si="6"/>
        <v>Small</v>
      </c>
      <c r="AG97" s="1" t="s">
        <v>574</v>
      </c>
      <c r="AH97" s="1" t="str">
        <f t="shared" si="7"/>
        <v>Yes</v>
      </c>
      <c r="AI97" s="1" t="s">
        <v>38</v>
      </c>
      <c r="AJ97" s="1" t="s">
        <v>66</v>
      </c>
      <c r="AK97" s="1" t="s">
        <v>44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3">
      <c r="A98" s="1" t="str">
        <f t="shared" si="4"/>
        <v xml:space="preserve">Melba </v>
      </c>
      <c r="B98" s="1" t="str">
        <f t="shared" si="5"/>
        <v xml:space="preserve">Whitehead </v>
      </c>
      <c r="C98" s="1" t="s">
        <v>611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1" t="str" cm="1">
        <f t="array" ref="AE98">_xlfn.IFS(AD98&gt;300,"Large",AD98&gt;100,"Medium",AD98&gt;0,"Small")</f>
        <v>Small</v>
      </c>
      <c r="AF98" s="1" t="str">
        <f t="shared" si="6"/>
        <v>Small</v>
      </c>
      <c r="AG98" s="1" t="s">
        <v>574</v>
      </c>
      <c r="AH98" s="1" t="str">
        <f t="shared" si="7"/>
        <v>Yes</v>
      </c>
      <c r="AI98" s="1" t="s">
        <v>38</v>
      </c>
      <c r="AJ98" s="1" t="s">
        <v>66</v>
      </c>
      <c r="AK98" s="1" t="s">
        <v>44</v>
      </c>
      <c r="AL98" s="1" t="s">
        <v>572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3">
      <c r="A99" s="1" t="str">
        <f t="shared" si="4"/>
        <v xml:space="preserve">Melba </v>
      </c>
      <c r="B99" s="1" t="str">
        <f t="shared" si="5"/>
        <v xml:space="preserve">Whitehead </v>
      </c>
      <c r="C99" s="1" t="s">
        <v>611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4">
        <v>42716</v>
      </c>
      <c r="AC99" s="1">
        <v>53</v>
      </c>
      <c r="AD99" s="1">
        <v>45.27</v>
      </c>
      <c r="AE99" s="1" t="str" cm="1">
        <f t="array" ref="AE99">_xlfn.IFS(AD99&gt;300,"Large",AD99&gt;100,"Medium",AD99&gt;0,"Small")</f>
        <v>Small</v>
      </c>
      <c r="AF99" s="1" t="str">
        <f t="shared" si="6"/>
        <v>Small</v>
      </c>
      <c r="AG99" s="1" t="s">
        <v>574</v>
      </c>
      <c r="AH99" s="1" t="str">
        <f t="shared" si="7"/>
        <v>Yes</v>
      </c>
      <c r="AI99" s="1" t="s">
        <v>38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3">
      <c r="A100" s="1" t="str">
        <f t="shared" si="4"/>
        <v xml:space="preserve">Melba </v>
      </c>
      <c r="B100" s="1" t="str">
        <f t="shared" si="5"/>
        <v xml:space="preserve">Whitehead </v>
      </c>
      <c r="C100" s="1" t="s">
        <v>611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4">
        <v>42688</v>
      </c>
      <c r="AC100" s="1">
        <v>53</v>
      </c>
      <c r="AD100" s="1">
        <v>8.4600000000000009</v>
      </c>
      <c r="AE100" s="1" t="str" cm="1">
        <f t="array" ref="AE100">_xlfn.IFS(AD100&gt;300,"Large",AD100&gt;100,"Medium",AD100&gt;0,"Small")</f>
        <v>Small</v>
      </c>
      <c r="AF100" s="1" t="str">
        <f t="shared" si="6"/>
        <v>Small</v>
      </c>
      <c r="AG100" s="1" t="s">
        <v>576</v>
      </c>
      <c r="AH100" s="1" t="str">
        <f t="shared" si="7"/>
        <v>no</v>
      </c>
      <c r="AI100" s="1" t="s">
        <v>38</v>
      </c>
      <c r="AJ100" s="1" t="s">
        <v>66</v>
      </c>
      <c r="AK100" s="1" t="s">
        <v>44</v>
      </c>
      <c r="AL100" s="1" t="s">
        <v>572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3">
      <c r="A101" s="1" t="str">
        <f t="shared" si="4"/>
        <v xml:space="preserve">Melba </v>
      </c>
      <c r="B101" s="1" t="str">
        <f t="shared" si="5"/>
        <v xml:space="preserve">Whitehead </v>
      </c>
      <c r="C101" s="1" t="s">
        <v>611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4">
        <v>42541</v>
      </c>
      <c r="AC101" s="1">
        <v>53</v>
      </c>
      <c r="AD101" s="1">
        <v>800.9</v>
      </c>
      <c r="AE101" s="1" t="str" cm="1">
        <f t="array" ref="AE101">_xlfn.IFS(AD101&gt;300,"Large",AD101&gt;100,"Medium",AD101&gt;0,"Small")</f>
        <v>Large</v>
      </c>
      <c r="AF101" s="1" t="str">
        <f t="shared" si="6"/>
        <v>Large</v>
      </c>
      <c r="AG101" s="1" t="s">
        <v>574</v>
      </c>
      <c r="AH101" s="1" t="str">
        <f t="shared" si="7"/>
        <v>Yes</v>
      </c>
      <c r="AI101" s="1" t="s">
        <v>38</v>
      </c>
      <c r="AJ101" s="1" t="s">
        <v>66</v>
      </c>
      <c r="AK101" s="1" t="s">
        <v>44</v>
      </c>
      <c r="AL101" s="1" t="s">
        <v>572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1</v>
      </c>
      <c r="AZ101" s="1">
        <v>1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 t="shared" si="4"/>
        <v xml:space="preserve">Ivan </v>
      </c>
      <c r="B102" s="1" t="str">
        <f t="shared" si="5"/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4">
        <v>42724</v>
      </c>
      <c r="AC102" s="1">
        <v>27</v>
      </c>
      <c r="AD102" s="1">
        <v>190.12</v>
      </c>
      <c r="AE102" s="1" t="str" cm="1">
        <f t="array" ref="AE102">_xlfn.IFS(AD102&gt;300,"Large",AD102&gt;100,"Medium",AD102&gt;0,"Small")</f>
        <v>Medium</v>
      </c>
      <c r="AF102" s="1" t="str">
        <f t="shared" si="6"/>
        <v>Medium</v>
      </c>
      <c r="AG102" s="1" t="s">
        <v>574</v>
      </c>
      <c r="AH102" s="1" t="str">
        <f t="shared" si="7"/>
        <v>Yes</v>
      </c>
      <c r="AI102" s="1" t="s">
        <v>43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3">
      <c r="A103" s="1" t="str">
        <f t="shared" si="4"/>
        <v xml:space="preserve">Ivan </v>
      </c>
      <c r="B103" s="1" t="str">
        <f t="shared" si="5"/>
        <v xml:space="preserve">Case </v>
      </c>
      <c r="C103" s="1" t="s">
        <v>641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tr" cm="1">
        <f t="array" ref="AE103">_xlfn.IFS(AD103&gt;300,"Large",AD103&gt;100,"Medium",AD103&gt;0,"Small")</f>
        <v>Medium</v>
      </c>
      <c r="AF103" s="1" t="str">
        <f t="shared" si="6"/>
        <v>Medium</v>
      </c>
      <c r="AG103" s="1" t="s">
        <v>577</v>
      </c>
      <c r="AH103" s="1" t="str">
        <f t="shared" si="7"/>
        <v>no</v>
      </c>
      <c r="AI103" s="1" t="s">
        <v>38</v>
      </c>
      <c r="AJ103" s="1" t="s">
        <v>57</v>
      </c>
      <c r="AK103" s="1" t="s">
        <v>58</v>
      </c>
      <c r="AL103" s="1" t="s">
        <v>570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1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1</v>
      </c>
      <c r="BO103" s="1">
        <v>1</v>
      </c>
    </row>
    <row r="104" spans="1:67" x14ac:dyDescent="0.3">
      <c r="A104" s="1" t="str">
        <f t="shared" si="4"/>
        <v xml:space="preserve">Bob </v>
      </c>
      <c r="B104" s="1" t="str">
        <f t="shared" si="5"/>
        <v xml:space="preserve">Davenport </v>
      </c>
      <c r="C104" s="1" t="s">
        <v>612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4">
        <v>42623</v>
      </c>
      <c r="AC104" s="1" t="s">
        <v>56</v>
      </c>
      <c r="AD104" s="1">
        <v>267.24</v>
      </c>
      <c r="AE104" s="1" t="str" cm="1">
        <f t="array" ref="AE104">_xlfn.IFS(AD104&gt;300,"Large",AD104&gt;100,"Medium",AD104&gt;0,"Small")</f>
        <v>Medium</v>
      </c>
      <c r="AF104" s="1" t="str">
        <f t="shared" si="6"/>
        <v>Medium</v>
      </c>
      <c r="AG104" s="1" t="s">
        <v>574</v>
      </c>
      <c r="AH104" s="1" t="str">
        <f t="shared" si="7"/>
        <v>Yes</v>
      </c>
      <c r="AI104" s="1" t="s">
        <v>38</v>
      </c>
      <c r="AJ104" s="1" t="s">
        <v>39</v>
      </c>
      <c r="AK104" s="1" t="s">
        <v>58</v>
      </c>
      <c r="AL104" s="1" t="s">
        <v>571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1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1</v>
      </c>
      <c r="BK104" s="1">
        <v>0</v>
      </c>
      <c r="BL104" s="1">
        <v>1</v>
      </c>
      <c r="BM104" s="1">
        <v>0</v>
      </c>
      <c r="BN104" s="1">
        <v>0</v>
      </c>
      <c r="BO104" s="1">
        <v>1</v>
      </c>
    </row>
    <row r="105" spans="1:67" x14ac:dyDescent="0.3">
      <c r="A105" s="1" t="str">
        <f t="shared" si="4"/>
        <v xml:space="preserve">Jennifer </v>
      </c>
      <c r="B105" s="1" t="str">
        <f t="shared" si="5"/>
        <v xml:space="preserve">Howard </v>
      </c>
      <c r="C105" s="1" t="s">
        <v>613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4">
        <v>42520</v>
      </c>
      <c r="AC105" s="1" t="s">
        <v>56</v>
      </c>
      <c r="AD105" s="1">
        <v>50.67</v>
      </c>
      <c r="AE105" s="1" t="str" cm="1">
        <f t="array" ref="AE105">_xlfn.IFS(AD105&gt;300,"Large",AD105&gt;100,"Medium",AD105&gt;0,"Small")</f>
        <v>Small</v>
      </c>
      <c r="AF105" s="1" t="str">
        <f t="shared" si="6"/>
        <v>Small</v>
      </c>
      <c r="AG105" s="1" t="s">
        <v>574</v>
      </c>
      <c r="AH105" s="1" t="str">
        <f t="shared" si="7"/>
        <v>Yes</v>
      </c>
      <c r="AI105" s="1" t="s">
        <v>38</v>
      </c>
      <c r="AJ105" s="1" t="s">
        <v>57</v>
      </c>
      <c r="AK105" s="1" t="s">
        <v>44</v>
      </c>
      <c r="AL105" s="1" t="s">
        <v>571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3">
      <c r="A106" s="1" t="str">
        <f t="shared" si="4"/>
        <v xml:space="preserve">Jennifer </v>
      </c>
      <c r="B106" s="1" t="str">
        <f t="shared" si="5"/>
        <v xml:space="preserve">Howard </v>
      </c>
      <c r="C106" s="1" t="s">
        <v>613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tr" cm="1">
        <f t="array" ref="AE106">_xlfn.IFS(AD106&gt;300,"Large",AD106&gt;100,"Medium",AD106&gt;0,"Small")</f>
        <v>Small</v>
      </c>
      <c r="AF106" s="1" t="str">
        <f t="shared" si="6"/>
        <v>Small</v>
      </c>
      <c r="AG106" s="1" t="s">
        <v>576</v>
      </c>
      <c r="AH106" s="1" t="str">
        <f t="shared" si="7"/>
        <v>no</v>
      </c>
      <c r="AI106" s="1" t="s">
        <v>38</v>
      </c>
      <c r="AJ106" s="1" t="s">
        <v>57</v>
      </c>
      <c r="AK106" s="1" t="s">
        <v>44</v>
      </c>
      <c r="AL106" s="1" t="s">
        <v>571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 t="shared" si="4"/>
        <v xml:space="preserve">Jennifer </v>
      </c>
      <c r="B107" s="1" t="str">
        <f t="shared" si="5"/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4">
        <v>42509</v>
      </c>
      <c r="AC107" s="1" t="s">
        <v>56</v>
      </c>
      <c r="AD107" s="1">
        <v>7.12</v>
      </c>
      <c r="AE107" s="1" t="str" cm="1">
        <f t="array" ref="AE107">_xlfn.IFS(AD107&gt;300,"Large",AD107&gt;100,"Medium",AD107&gt;0,"Small")</f>
        <v>Small</v>
      </c>
      <c r="AF107" s="1" t="str">
        <f t="shared" si="6"/>
        <v>Small</v>
      </c>
      <c r="AG107" s="1" t="s">
        <v>574</v>
      </c>
      <c r="AH107" s="1" t="str">
        <f t="shared" si="7"/>
        <v>Yes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1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 t="str">
        <f t="shared" si="4"/>
        <v xml:space="preserve">Jana </v>
      </c>
      <c r="B108" s="1" t="str">
        <f t="shared" si="5"/>
        <v xml:space="preserve">Hall </v>
      </c>
      <c r="C108" s="1" t="s">
        <v>642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4">
        <v>42554</v>
      </c>
      <c r="AC108" s="1">
        <v>30</v>
      </c>
      <c r="AD108" s="1">
        <v>29.89</v>
      </c>
      <c r="AE108" s="1" t="str" cm="1">
        <f t="array" ref="AE108">_xlfn.IFS(AD108&gt;300,"Large",AD108&gt;100,"Medium",AD108&gt;0,"Small")</f>
        <v>Small</v>
      </c>
      <c r="AF108" s="1" t="str">
        <f t="shared" si="6"/>
        <v>Small</v>
      </c>
      <c r="AG108" s="1" t="s">
        <v>574</v>
      </c>
      <c r="AH108" s="1" t="str">
        <f t="shared" si="7"/>
        <v>Yes</v>
      </c>
      <c r="AI108" s="1" t="s">
        <v>38</v>
      </c>
      <c r="AJ108" s="1" t="s">
        <v>66</v>
      </c>
      <c r="AK108" s="1" t="s">
        <v>44</v>
      </c>
      <c r="AL108" s="1" t="s">
        <v>570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1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1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">
      <c r="A109" s="1" t="str">
        <f t="shared" si="4"/>
        <v xml:space="preserve">Jana </v>
      </c>
      <c r="B109" s="1" t="str">
        <f t="shared" si="5"/>
        <v xml:space="preserve">Hall </v>
      </c>
      <c r="C109" s="1" t="s">
        <v>642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4">
        <v>42394</v>
      </c>
      <c r="AC109" s="1">
        <v>30</v>
      </c>
      <c r="AD109" s="1">
        <v>49.78</v>
      </c>
      <c r="AE109" s="1" t="str" cm="1">
        <f t="array" ref="AE109">_xlfn.IFS(AD109&gt;300,"Large",AD109&gt;100,"Medium",AD109&gt;0,"Small")</f>
        <v>Small</v>
      </c>
      <c r="AF109" s="1" t="str">
        <f t="shared" si="6"/>
        <v>Small</v>
      </c>
      <c r="AG109" s="1" t="s">
        <v>577</v>
      </c>
      <c r="AH109" s="1" t="str">
        <f t="shared" si="7"/>
        <v>no</v>
      </c>
      <c r="AI109" s="1" t="s">
        <v>38</v>
      </c>
      <c r="AJ109" s="1" t="s">
        <v>66</v>
      </c>
      <c r="AK109" s="1" t="s">
        <v>44</v>
      </c>
      <c r="AL109" s="1" t="s">
        <v>570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x14ac:dyDescent="0.3">
      <c r="A110" s="1" t="str">
        <f t="shared" si="4"/>
        <v xml:space="preserve">Arlene </v>
      </c>
      <c r="B110" s="1" t="str">
        <f t="shared" si="5"/>
        <v xml:space="preserve">Cruz </v>
      </c>
      <c r="C110" s="1" t="s">
        <v>643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536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4">
        <v>42536</v>
      </c>
      <c r="AC110" s="1">
        <v>35</v>
      </c>
      <c r="AD110" s="1">
        <v>30.79</v>
      </c>
      <c r="AE110" s="1" t="str" cm="1">
        <f t="array" ref="AE110">_xlfn.IFS(AD110&gt;300,"Large",AD110&gt;100,"Medium",AD110&gt;0,"Small")</f>
        <v>Small</v>
      </c>
      <c r="AF110" s="1" t="str">
        <f t="shared" si="6"/>
        <v>Small</v>
      </c>
      <c r="AG110" s="1" t="s">
        <v>574</v>
      </c>
      <c r="AH110" s="1" t="str">
        <f t="shared" si="7"/>
        <v>Yes</v>
      </c>
      <c r="AI110" s="1" t="s">
        <v>38</v>
      </c>
      <c r="AJ110" s="1" t="s">
        <v>66</v>
      </c>
      <c r="AK110" s="1" t="s">
        <v>44</v>
      </c>
      <c r="AL110" s="1" t="s">
        <v>570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1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 t="shared" si="4"/>
        <v xml:space="preserve">Arlene </v>
      </c>
      <c r="B111" s="1" t="str">
        <f t="shared" si="5"/>
        <v xml:space="preserve">Cruz </v>
      </c>
      <c r="C111" s="1" t="s">
        <v>643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536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4">
        <v>42649</v>
      </c>
      <c r="AC111" s="1">
        <v>35</v>
      </c>
      <c r="AD111" s="1">
        <v>42.66</v>
      </c>
      <c r="AE111" s="1" t="str" cm="1">
        <f t="array" ref="AE111">_xlfn.IFS(AD111&gt;300,"Large",AD111&gt;100,"Medium",AD111&gt;0,"Small")</f>
        <v>Small</v>
      </c>
      <c r="AF111" s="1" t="str">
        <f t="shared" si="6"/>
        <v>Small</v>
      </c>
      <c r="AG111" s="1" t="s">
        <v>574</v>
      </c>
      <c r="AH111" s="1" t="str">
        <f t="shared" si="7"/>
        <v>Yes</v>
      </c>
      <c r="AI111" s="1" t="s">
        <v>38</v>
      </c>
      <c r="AJ111" s="1" t="s">
        <v>66</v>
      </c>
      <c r="AK111" s="1" t="s">
        <v>44</v>
      </c>
      <c r="AL111" s="1" t="s">
        <v>570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 t="shared" si="4"/>
        <v xml:space="preserve">Mildred </v>
      </c>
      <c r="B112" s="1" t="str">
        <f t="shared" si="5"/>
        <v xml:space="preserve">Carey </v>
      </c>
      <c r="C112" s="1" t="s">
        <v>614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4">
        <v>42650</v>
      </c>
      <c r="AC112" s="1">
        <v>75</v>
      </c>
      <c r="AD112" s="1">
        <v>150.79</v>
      </c>
      <c r="AE112" s="1" t="str" cm="1">
        <f t="array" ref="AE112">_xlfn.IFS(AD112&gt;300,"Large",AD112&gt;100,"Medium",AD112&gt;0,"Small")</f>
        <v>Medium</v>
      </c>
      <c r="AF112" s="1" t="str">
        <f t="shared" si="6"/>
        <v>Medium</v>
      </c>
      <c r="AG112" s="1" t="s">
        <v>576</v>
      </c>
      <c r="AH112" s="1" t="str">
        <f t="shared" si="7"/>
        <v>no</v>
      </c>
      <c r="AI112" s="1" t="s">
        <v>43</v>
      </c>
      <c r="AJ112" s="1" t="s">
        <v>39</v>
      </c>
      <c r="AK112" s="1" t="s">
        <v>40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1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 t="str">
        <f t="shared" si="4"/>
        <v xml:space="preserve">Mildred </v>
      </c>
      <c r="B113" s="1" t="str">
        <f t="shared" si="5"/>
        <v xml:space="preserve">Carey </v>
      </c>
      <c r="C113" s="1" t="s">
        <v>614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4">
        <v>42652</v>
      </c>
      <c r="AC113" s="1">
        <v>75</v>
      </c>
      <c r="AD113" s="1">
        <v>219.64</v>
      </c>
      <c r="AE113" s="1" t="str" cm="1">
        <f t="array" ref="AE113">_xlfn.IFS(AD113&gt;300,"Large",AD113&gt;100,"Medium",AD113&gt;0,"Small")</f>
        <v>Medium</v>
      </c>
      <c r="AF113" s="1" t="str">
        <f t="shared" si="6"/>
        <v>Medium</v>
      </c>
      <c r="AG113" s="1" t="s">
        <v>574</v>
      </c>
      <c r="AH113" s="1" t="str">
        <f t="shared" si="7"/>
        <v>Yes</v>
      </c>
      <c r="AI113" s="1" t="s">
        <v>43</v>
      </c>
      <c r="AJ113" s="1" t="s">
        <v>39</v>
      </c>
      <c r="AK113" s="1" t="s">
        <v>58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</row>
    <row r="114" spans="1:67" x14ac:dyDescent="0.3">
      <c r="A114" s="1" t="str">
        <f t="shared" si="4"/>
        <v xml:space="preserve">Mildred </v>
      </c>
      <c r="B114" s="1" t="str">
        <f t="shared" si="5"/>
        <v xml:space="preserve">Carey </v>
      </c>
      <c r="C114" s="1" t="s">
        <v>614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4">
        <v>42623</v>
      </c>
      <c r="AC114" s="1">
        <v>75</v>
      </c>
      <c r="AD114" s="1">
        <v>260.83999999999997</v>
      </c>
      <c r="AE114" s="1" t="str" cm="1">
        <f t="array" ref="AE114">_xlfn.IFS(AD114&gt;300,"Large",AD114&gt;100,"Medium",AD114&gt;0,"Small")</f>
        <v>Medium</v>
      </c>
      <c r="AF114" s="1" t="str">
        <f t="shared" si="6"/>
        <v>Medium</v>
      </c>
      <c r="AG114" s="1" t="s">
        <v>574</v>
      </c>
      <c r="AH114" s="1" t="str">
        <f t="shared" si="7"/>
        <v>Yes</v>
      </c>
      <c r="AI114" s="1" t="s">
        <v>38</v>
      </c>
      <c r="AJ114" s="1" t="s">
        <v>39</v>
      </c>
      <c r="AK114" s="1" t="s">
        <v>58</v>
      </c>
      <c r="AL114" s="1" t="s">
        <v>572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</row>
    <row r="115" spans="1:67" x14ac:dyDescent="0.3">
      <c r="A115" s="1" t="str">
        <f t="shared" si="4"/>
        <v xml:space="preserve">Mildred </v>
      </c>
      <c r="B115" s="1" t="str">
        <f t="shared" si="5"/>
        <v xml:space="preserve">Carey </v>
      </c>
      <c r="C115" s="1" t="s">
        <v>614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4">
        <v>42720</v>
      </c>
      <c r="AC115" s="1">
        <v>75</v>
      </c>
      <c r="AD115" s="1">
        <v>260.57</v>
      </c>
      <c r="AE115" s="1" t="str" cm="1">
        <f t="array" ref="AE115">_xlfn.IFS(AD115&gt;300,"Large",AD115&gt;100,"Medium",AD115&gt;0,"Small")</f>
        <v>Medium</v>
      </c>
      <c r="AF115" s="1" t="str">
        <f t="shared" si="6"/>
        <v>Medium</v>
      </c>
      <c r="AG115" s="1" t="s">
        <v>574</v>
      </c>
      <c r="AH115" s="1" t="str">
        <f t="shared" si="7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1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1</v>
      </c>
      <c r="BO115" s="1">
        <v>1</v>
      </c>
    </row>
    <row r="116" spans="1:67" x14ac:dyDescent="0.3">
      <c r="A116" s="1" t="str">
        <f t="shared" si="4"/>
        <v xml:space="preserve">Yasmin </v>
      </c>
      <c r="B116" s="1" t="str">
        <f t="shared" si="5"/>
        <v xml:space="preserve">Cole </v>
      </c>
      <c r="C116" s="1" t="s">
        <v>644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4">
        <v>42440</v>
      </c>
      <c r="AC116" s="1">
        <v>68</v>
      </c>
      <c r="AD116" s="1">
        <v>550</v>
      </c>
      <c r="AE116" s="1" t="str" cm="1">
        <f t="array" ref="AE116">_xlfn.IFS(AD116&gt;300,"Large",AD116&gt;100,"Medium",AD116&gt;0,"Small")</f>
        <v>Large</v>
      </c>
      <c r="AF116" s="1" t="str">
        <f t="shared" si="6"/>
        <v>Large</v>
      </c>
      <c r="AG116" s="1" t="s">
        <v>574</v>
      </c>
      <c r="AH116" s="1" t="str">
        <f t="shared" si="7"/>
        <v>Yes</v>
      </c>
      <c r="AI116" s="1" t="s">
        <v>43</v>
      </c>
      <c r="AJ116" s="1" t="s">
        <v>66</v>
      </c>
      <c r="AK116" s="1" t="s">
        <v>58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</row>
    <row r="117" spans="1:67" x14ac:dyDescent="0.3">
      <c r="A117" s="1" t="str">
        <f t="shared" si="4"/>
        <v xml:space="preserve">Yasmin </v>
      </c>
      <c r="B117" s="1" t="str">
        <f t="shared" si="5"/>
        <v xml:space="preserve">Cole </v>
      </c>
      <c r="C117" s="1" t="s">
        <v>644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4">
        <v>42633</v>
      </c>
      <c r="AC117" s="1">
        <v>68</v>
      </c>
      <c r="AD117" s="1">
        <v>31.03</v>
      </c>
      <c r="AE117" s="1" t="str" cm="1">
        <f t="array" ref="AE117">_xlfn.IFS(AD117&gt;300,"Large",AD117&gt;100,"Medium",AD117&gt;0,"Small")</f>
        <v>Small</v>
      </c>
      <c r="AF117" s="1" t="str">
        <f t="shared" si="6"/>
        <v>Small</v>
      </c>
      <c r="AG117" s="1" t="s">
        <v>575</v>
      </c>
      <c r="AH117" s="1" t="str">
        <f t="shared" si="7"/>
        <v>no</v>
      </c>
      <c r="AI117" s="1" t="s">
        <v>43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 t="str">
        <f t="shared" si="4"/>
        <v xml:space="preserve">Yasmin </v>
      </c>
      <c r="B118" s="1" t="str">
        <f t="shared" si="5"/>
        <v xml:space="preserve">Cole </v>
      </c>
      <c r="C118" s="1" t="s">
        <v>644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4">
        <v>42574</v>
      </c>
      <c r="AC118" s="1">
        <v>68</v>
      </c>
      <c r="AD118" s="1">
        <v>211.78</v>
      </c>
      <c r="AE118" s="1" t="str" cm="1">
        <f t="array" ref="AE118">_xlfn.IFS(AD118&gt;300,"Large",AD118&gt;100,"Medium",AD118&gt;0,"Small")</f>
        <v>Medium</v>
      </c>
      <c r="AF118" s="1" t="str">
        <f t="shared" si="6"/>
        <v>Medium</v>
      </c>
      <c r="AG118" s="1" t="s">
        <v>574</v>
      </c>
      <c r="AH118" s="1" t="str">
        <f t="shared" si="7"/>
        <v>Yes</v>
      </c>
      <c r="AI118" s="1" t="s">
        <v>43</v>
      </c>
      <c r="AJ118" s="1" t="s">
        <v>66</v>
      </c>
      <c r="AK118" s="1" t="s">
        <v>58</v>
      </c>
      <c r="AL118" s="1" t="s">
        <v>572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1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1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</row>
    <row r="119" spans="1:67" x14ac:dyDescent="0.3">
      <c r="A119" s="1" t="str">
        <f t="shared" si="4"/>
        <v xml:space="preserve">Yasmin </v>
      </c>
      <c r="B119" s="1" t="str">
        <f t="shared" si="5"/>
        <v xml:space="preserve">Cole </v>
      </c>
      <c r="C119" s="1" t="s">
        <v>644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4">
        <v>42724</v>
      </c>
      <c r="AC119" s="1">
        <v>68</v>
      </c>
      <c r="AD119" s="1">
        <v>235.03</v>
      </c>
      <c r="AE119" s="1" t="str" cm="1">
        <f t="array" ref="AE119">_xlfn.IFS(AD119&gt;300,"Large",AD119&gt;100,"Medium",AD119&gt;0,"Small")</f>
        <v>Medium</v>
      </c>
      <c r="AF119" s="1" t="str">
        <f t="shared" si="6"/>
        <v>Medium</v>
      </c>
      <c r="AG119" s="1" t="s">
        <v>574</v>
      </c>
      <c r="AH119" s="1" t="str">
        <f t="shared" si="7"/>
        <v>Yes</v>
      </c>
      <c r="AI119" s="1" t="s">
        <v>43</v>
      </c>
      <c r="AJ119" s="1" t="s">
        <v>66</v>
      </c>
      <c r="AK119" s="1" t="s">
        <v>58</v>
      </c>
      <c r="AL119" s="1" t="s">
        <v>572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>
        <v>1</v>
      </c>
      <c r="BI119" s="1">
        <v>1</v>
      </c>
      <c r="BJ119" s="1">
        <v>0</v>
      </c>
      <c r="BK119" s="1">
        <v>0</v>
      </c>
      <c r="BL119" s="1">
        <v>0</v>
      </c>
      <c r="BM119" s="1">
        <v>1</v>
      </c>
      <c r="BN119" s="1">
        <v>1</v>
      </c>
      <c r="BO119" s="1">
        <v>0</v>
      </c>
    </row>
    <row r="120" spans="1:67" x14ac:dyDescent="0.3">
      <c r="A120" s="1" t="str">
        <f t="shared" si="4"/>
        <v xml:space="preserve">Yasmin </v>
      </c>
      <c r="B120" s="1" t="str">
        <f t="shared" si="5"/>
        <v xml:space="preserve">Cole </v>
      </c>
      <c r="C120" s="1" t="s">
        <v>644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1" t="str" cm="1">
        <f t="array" ref="AE120">_xlfn.IFS(AD120&gt;300,"Large",AD120&gt;100,"Medium",AD120&gt;0,"Small")</f>
        <v>Medium</v>
      </c>
      <c r="AF120" s="1" t="str">
        <f t="shared" si="6"/>
        <v>Medium</v>
      </c>
      <c r="AG120" s="1" t="s">
        <v>574</v>
      </c>
      <c r="AH120" s="1" t="str">
        <f t="shared" si="7"/>
        <v>Yes</v>
      </c>
      <c r="AI120" s="1" t="s">
        <v>43</v>
      </c>
      <c r="AJ120" s="1" t="s">
        <v>66</v>
      </c>
      <c r="AK120" s="1" t="s">
        <v>58</v>
      </c>
      <c r="AL120" s="1" t="s">
        <v>572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</row>
    <row r="121" spans="1:67" x14ac:dyDescent="0.3">
      <c r="A121" s="1" t="str">
        <f t="shared" si="4"/>
        <v xml:space="preserve">Jodi </v>
      </c>
      <c r="B121" s="1" t="str">
        <f t="shared" si="5"/>
        <v xml:space="preserve">Bugg </v>
      </c>
      <c r="C121" s="1" t="s">
        <v>645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4">
        <v>42651</v>
      </c>
      <c r="AC121" s="1">
        <v>38</v>
      </c>
      <c r="AD121" s="1">
        <v>39.619999999999997</v>
      </c>
      <c r="AE121" s="1" t="str" cm="1">
        <f t="array" ref="AE121">_xlfn.IFS(AD121&gt;300,"Large",AD121&gt;100,"Medium",AD121&gt;0,"Small")</f>
        <v>Small</v>
      </c>
      <c r="AF121" s="1" t="str">
        <f t="shared" si="6"/>
        <v>Small</v>
      </c>
      <c r="AG121" s="1" t="s">
        <v>574</v>
      </c>
      <c r="AH121" s="1" t="str">
        <f t="shared" si="7"/>
        <v>Yes</v>
      </c>
      <c r="AI121" s="1" t="s">
        <v>38</v>
      </c>
      <c r="AJ121" s="1" t="s">
        <v>66</v>
      </c>
      <c r="AK121" s="1" t="s">
        <v>44</v>
      </c>
      <c r="AL121" s="1" t="s">
        <v>570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 x14ac:dyDescent="0.3">
      <c r="A122" s="1" t="str">
        <f t="shared" si="4"/>
        <v xml:space="preserve">Jodi </v>
      </c>
      <c r="B122" s="1" t="str">
        <f t="shared" si="5"/>
        <v xml:space="preserve">Bugg </v>
      </c>
      <c r="C122" s="1" t="s">
        <v>645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4">
        <v>42724</v>
      </c>
      <c r="AC122" s="1">
        <v>38</v>
      </c>
      <c r="AD122" s="1">
        <v>11.64</v>
      </c>
      <c r="AE122" s="1" t="str" cm="1">
        <f t="array" ref="AE122">_xlfn.IFS(AD122&gt;300,"Large",AD122&gt;100,"Medium",AD122&gt;0,"Small")</f>
        <v>Small</v>
      </c>
      <c r="AF122" s="1" t="str">
        <f t="shared" si="6"/>
        <v>Small</v>
      </c>
      <c r="AG122" s="1" t="s">
        <v>574</v>
      </c>
      <c r="AH122" s="1" t="str">
        <f t="shared" si="7"/>
        <v>Yes</v>
      </c>
      <c r="AI122" s="1" t="s">
        <v>38</v>
      </c>
      <c r="AJ122" s="1" t="s">
        <v>66</v>
      </c>
      <c r="AK122" s="1" t="s">
        <v>44</v>
      </c>
      <c r="AL122" s="1" t="s">
        <v>570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1</v>
      </c>
      <c r="AZ122" s="1">
        <v>1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3">
      <c r="A123" s="1" t="str">
        <f t="shared" si="4"/>
        <v xml:space="preserve">Henry </v>
      </c>
      <c r="B123" s="1" t="str">
        <f t="shared" si="5"/>
        <v xml:space="preserve">Williams </v>
      </c>
      <c r="C123" s="1" t="s">
        <v>615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4">
        <v>42554</v>
      </c>
      <c r="AC123" s="1">
        <v>70</v>
      </c>
      <c r="AD123" s="1">
        <v>22.85</v>
      </c>
      <c r="AE123" s="1" t="str" cm="1">
        <f t="array" ref="AE123">_xlfn.IFS(AD123&gt;300,"Large",AD123&gt;100,"Medium",AD123&gt;0,"Small")</f>
        <v>Small</v>
      </c>
      <c r="AF123" s="1" t="str">
        <f t="shared" si="6"/>
        <v>Small</v>
      </c>
      <c r="AG123" s="1" t="s">
        <v>574</v>
      </c>
      <c r="AH123" s="1" t="str">
        <f t="shared" si="7"/>
        <v>Yes</v>
      </c>
      <c r="AI123" s="1" t="s">
        <v>43</v>
      </c>
      <c r="AJ123" s="1" t="s">
        <v>66</v>
      </c>
      <c r="AK123" s="1" t="s">
        <v>44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x14ac:dyDescent="0.3">
      <c r="A124" s="1" t="str">
        <f t="shared" si="4"/>
        <v xml:space="preserve">Allen </v>
      </c>
      <c r="B124" s="1" t="str">
        <f t="shared" si="5"/>
        <v xml:space="preserve">Rice </v>
      </c>
      <c r="C124" s="1" t="s">
        <v>646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4">
        <v>42498</v>
      </c>
      <c r="AC124" s="1" t="s">
        <v>56</v>
      </c>
      <c r="AD124" s="1">
        <v>77.900000000000006</v>
      </c>
      <c r="AE124" s="1" t="str" cm="1">
        <f t="array" ref="AE124">_xlfn.IFS(AD124&gt;300,"Large",AD124&gt;100,"Medium",AD124&gt;0,"Small")</f>
        <v>Small</v>
      </c>
      <c r="AF124" s="1" t="str">
        <f t="shared" si="6"/>
        <v>Small</v>
      </c>
      <c r="AG124" s="1" t="s">
        <v>577</v>
      </c>
      <c r="AH124" s="1" t="str">
        <f t="shared" si="7"/>
        <v>no</v>
      </c>
      <c r="AI124" s="1" t="s">
        <v>38</v>
      </c>
      <c r="AJ124" s="1" t="s">
        <v>57</v>
      </c>
      <c r="AK124" s="1" t="s">
        <v>40</v>
      </c>
      <c r="AL124" s="1" t="s">
        <v>571</v>
      </c>
      <c r="AM124" s="1">
        <v>1</v>
      </c>
      <c r="AN124" s="1">
        <v>1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x14ac:dyDescent="0.3">
      <c r="A125" s="1" t="str">
        <f t="shared" si="4"/>
        <v xml:space="preserve">Allen </v>
      </c>
      <c r="B125" s="1" t="str">
        <f t="shared" si="5"/>
        <v xml:space="preserve">Rice </v>
      </c>
      <c r="C125" s="1" t="s">
        <v>646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4">
        <v>42509</v>
      </c>
      <c r="AC125" s="1" t="s">
        <v>56</v>
      </c>
      <c r="AD125" s="1">
        <v>237.25</v>
      </c>
      <c r="AE125" s="1" t="str" cm="1">
        <f t="array" ref="AE125">_xlfn.IFS(AD125&gt;300,"Large",AD125&gt;100,"Medium",AD125&gt;0,"Small")</f>
        <v>Medium</v>
      </c>
      <c r="AF125" s="1" t="str">
        <f t="shared" si="6"/>
        <v>Medium</v>
      </c>
      <c r="AG125" s="1" t="s">
        <v>574</v>
      </c>
      <c r="AH125" s="1" t="str">
        <f t="shared" si="7"/>
        <v>Yes</v>
      </c>
      <c r="AI125" s="1" t="s">
        <v>38</v>
      </c>
      <c r="AJ125" s="1" t="s">
        <v>57</v>
      </c>
      <c r="AK125" s="1" t="s">
        <v>58</v>
      </c>
      <c r="AL125" s="1" t="s">
        <v>571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 t="shared" si="4"/>
        <v xml:space="preserve">Allen </v>
      </c>
      <c r="B126" s="1" t="str">
        <f t="shared" si="5"/>
        <v xml:space="preserve">Rice </v>
      </c>
      <c r="C126" s="1" t="s">
        <v>646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4">
        <v>42420</v>
      </c>
      <c r="AC126" s="1" t="s">
        <v>56</v>
      </c>
      <c r="AD126" s="1">
        <v>27.23</v>
      </c>
      <c r="AE126" s="1" t="str" cm="1">
        <f t="array" ref="AE126">_xlfn.IFS(AD126&gt;300,"Large",AD126&gt;100,"Medium",AD126&gt;0,"Small")</f>
        <v>Small</v>
      </c>
      <c r="AF126" s="1" t="str">
        <f t="shared" si="6"/>
        <v>Small</v>
      </c>
      <c r="AG126" s="1" t="s">
        <v>575</v>
      </c>
      <c r="AH126" s="1" t="str">
        <f t="shared" si="7"/>
        <v>no</v>
      </c>
      <c r="AI126" s="1" t="s">
        <v>38</v>
      </c>
      <c r="AJ126" s="1" t="s">
        <v>57</v>
      </c>
      <c r="AK126" s="1" t="s">
        <v>44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x14ac:dyDescent="0.3">
      <c r="A127" s="1" t="str">
        <f t="shared" si="4"/>
        <v xml:space="preserve">Bradford </v>
      </c>
      <c r="B127" s="1" t="str">
        <f t="shared" si="5"/>
        <v xml:space="preserve">Claassen </v>
      </c>
      <c r="C127" s="1" t="s">
        <v>584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536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4">
        <v>42571</v>
      </c>
      <c r="AC127" s="1" t="s">
        <v>56</v>
      </c>
      <c r="AD127" s="1">
        <v>114.25</v>
      </c>
      <c r="AE127" s="1" t="str" cm="1">
        <f t="array" ref="AE127">_xlfn.IFS(AD127&gt;300,"Large",AD127&gt;100,"Medium",AD127&gt;0,"Small")</f>
        <v>Medium</v>
      </c>
      <c r="AF127" s="1" t="str">
        <f t="shared" si="6"/>
        <v>Medium</v>
      </c>
      <c r="AG127" s="1" t="s">
        <v>574</v>
      </c>
      <c r="AH127" s="1" t="str">
        <f t="shared" si="7"/>
        <v>Yes</v>
      </c>
      <c r="AI127" s="1" t="s">
        <v>38</v>
      </c>
      <c r="AJ127" s="1" t="s">
        <v>57</v>
      </c>
      <c r="AK127" s="1" t="s">
        <v>40</v>
      </c>
      <c r="AL127" s="1" t="s">
        <v>571</v>
      </c>
      <c r="AM127" s="1">
        <v>1</v>
      </c>
      <c r="AN127" s="1">
        <v>1</v>
      </c>
      <c r="AO127" s="1">
        <v>0</v>
      </c>
      <c r="AP127" s="1">
        <v>0</v>
      </c>
      <c r="AQ127" s="1">
        <v>1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 t="shared" si="4"/>
        <v xml:space="preserve">Bradford </v>
      </c>
      <c r="B128" s="1" t="str">
        <f t="shared" si="5"/>
        <v xml:space="preserve">Claassen </v>
      </c>
      <c r="C128" s="1" t="s">
        <v>584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536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4">
        <v>42498</v>
      </c>
      <c r="AC128" s="1" t="s">
        <v>56</v>
      </c>
      <c r="AD128" s="1">
        <v>132.36000000000001</v>
      </c>
      <c r="AE128" s="1" t="str" cm="1">
        <f t="array" ref="AE128">_xlfn.IFS(AD128&gt;300,"Large",AD128&gt;100,"Medium",AD128&gt;0,"Small")</f>
        <v>Medium</v>
      </c>
      <c r="AF128" s="1" t="str">
        <f t="shared" si="6"/>
        <v>Medium</v>
      </c>
      <c r="AG128" s="1" t="s">
        <v>574</v>
      </c>
      <c r="AH128" s="1" t="str">
        <f t="shared" si="7"/>
        <v>Yes</v>
      </c>
      <c r="AI128" s="1" t="s">
        <v>38</v>
      </c>
      <c r="AJ128" s="1" t="s">
        <v>57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0</v>
      </c>
      <c r="BM128" s="1">
        <v>0</v>
      </c>
      <c r="BN128" s="1">
        <v>0</v>
      </c>
      <c r="BO128" s="1">
        <v>1</v>
      </c>
    </row>
    <row r="129" spans="1:67" x14ac:dyDescent="0.3">
      <c r="A129" s="1" t="str">
        <f t="shared" si="4"/>
        <v xml:space="preserve">Elizabeth </v>
      </c>
      <c r="B129" s="1" t="str">
        <f t="shared" si="5"/>
        <v xml:space="preserve">Turner </v>
      </c>
      <c r="C129" s="1" t="s">
        <v>585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4">
        <v>42498</v>
      </c>
      <c r="AC129" s="1" t="s">
        <v>382</v>
      </c>
      <c r="AD129" s="1">
        <v>15.63</v>
      </c>
      <c r="AE129" s="1" t="str" cm="1">
        <f t="array" ref="AE129">_xlfn.IFS(AD129&gt;300,"Large",AD129&gt;100,"Medium",AD129&gt;0,"Small")</f>
        <v>Small</v>
      </c>
      <c r="AF129" s="1" t="str">
        <f t="shared" si="6"/>
        <v>Small</v>
      </c>
      <c r="AG129" s="1" t="s">
        <v>574</v>
      </c>
      <c r="AH129" s="1" t="str">
        <f t="shared" si="7"/>
        <v>Yes</v>
      </c>
      <c r="AI129" s="1" t="s">
        <v>38</v>
      </c>
      <c r="AJ129" s="1" t="s">
        <v>66</v>
      </c>
      <c r="AK129" s="1" t="s">
        <v>44</v>
      </c>
      <c r="AL129" s="1" t="s">
        <v>571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 t="shared" si="4"/>
        <v xml:space="preserve">Elizabeth </v>
      </c>
      <c r="B130" s="1" t="str">
        <f t="shared" si="5"/>
        <v xml:space="preserve">Turner </v>
      </c>
      <c r="C130" s="1" t="s">
        <v>585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4">
        <v>42581</v>
      </c>
      <c r="AC130" s="1" t="s">
        <v>382</v>
      </c>
      <c r="AD130" s="1">
        <v>33.630000000000003</v>
      </c>
      <c r="AE130" s="1" t="str" cm="1">
        <f t="array" ref="AE130">_xlfn.IFS(AD130&gt;300,"Large",AD130&gt;100,"Medium",AD130&gt;0,"Small")</f>
        <v>Small</v>
      </c>
      <c r="AF130" s="1" t="str">
        <f t="shared" si="6"/>
        <v>Small</v>
      </c>
      <c r="AG130" s="1" t="s">
        <v>574</v>
      </c>
      <c r="AH130" s="1" t="str">
        <f t="shared" si="7"/>
        <v>Yes</v>
      </c>
      <c r="AI130" s="1" t="s">
        <v>43</v>
      </c>
      <c r="AJ130" s="1" t="s">
        <v>66</v>
      </c>
      <c r="AK130" s="1" t="s">
        <v>44</v>
      </c>
      <c r="AL130" s="1" t="s">
        <v>571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 t="shared" ref="A131:A194" si="8">LEFT(C131, SEARCH(" ",C131,1))</f>
        <v xml:space="preserve">Dwight </v>
      </c>
      <c r="B131" s="1" t="str">
        <f t="shared" ref="B131:B194" si="9">RIGHT(C131,LEN(C131)-SEARCH(" ",C131,1))</f>
        <v xml:space="preserve">Armenta </v>
      </c>
      <c r="C131" s="1" t="s">
        <v>616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387</v>
      </c>
      <c r="AD131" s="1">
        <v>80.569999999999993</v>
      </c>
      <c r="AE131" s="1" t="str" cm="1">
        <f t="array" ref="AE131">_xlfn.IFS(AD131&gt;300,"Large",AD131&gt;100,"Medium",AD131&gt;0,"Small")</f>
        <v>Small</v>
      </c>
      <c r="AF131" s="1" t="str">
        <f t="shared" ref="AF131:AF194" si="10">IF(AD131&gt;300,"Large",IF(AD131&gt;100,"Medium",IF(AD131&gt;0,"Small")))</f>
        <v>Small</v>
      </c>
      <c r="AG131" s="1" t="s">
        <v>574</v>
      </c>
      <c r="AH131" s="1" t="str">
        <f t="shared" ref="AH131:AH194" si="11">IF(AG131="complete","Yes","no")</f>
        <v>Yes</v>
      </c>
      <c r="AI131" s="1" t="s">
        <v>38</v>
      </c>
      <c r="AJ131" s="1" t="s">
        <v>57</v>
      </c>
      <c r="AK131" s="1" t="s">
        <v>40</v>
      </c>
      <c r="AL131" s="1" t="s">
        <v>571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 t="shared" si="8"/>
        <v xml:space="preserve">Dwight </v>
      </c>
      <c r="B132" s="1" t="str">
        <f t="shared" si="9"/>
        <v xml:space="preserve">Armenta </v>
      </c>
      <c r="C132" s="1" t="s">
        <v>616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4">
        <v>42427</v>
      </c>
      <c r="AC132" s="1" t="s">
        <v>387</v>
      </c>
      <c r="AD132" s="1">
        <v>39.36</v>
      </c>
      <c r="AE132" s="1" t="str" cm="1">
        <f t="array" ref="AE132">_xlfn.IFS(AD132&gt;300,"Large",AD132&gt;100,"Medium",AD132&gt;0,"Small")</f>
        <v>Small</v>
      </c>
      <c r="AF132" s="1" t="str">
        <f t="shared" si="10"/>
        <v>Small</v>
      </c>
      <c r="AG132" s="1" t="s">
        <v>574</v>
      </c>
      <c r="AH132" s="1" t="str">
        <f t="shared" si="11"/>
        <v>Yes</v>
      </c>
      <c r="AI132" s="1" t="s">
        <v>38</v>
      </c>
      <c r="AJ132" s="1" t="s">
        <v>57</v>
      </c>
      <c r="AK132" s="1" t="s">
        <v>44</v>
      </c>
      <c r="AL132" s="1" t="s">
        <v>571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 t="shared" si="8"/>
        <v xml:space="preserve">Dwight </v>
      </c>
      <c r="B133" s="1" t="str">
        <f t="shared" si="9"/>
        <v xml:space="preserve">Armenta </v>
      </c>
      <c r="C133" s="1" t="s">
        <v>616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4">
        <v>42650</v>
      </c>
      <c r="AC133" s="1" t="s">
        <v>387</v>
      </c>
      <c r="AD133" s="1">
        <v>106.06</v>
      </c>
      <c r="AE133" s="1" t="str" cm="1">
        <f t="array" ref="AE133">_xlfn.IFS(AD133&gt;300,"Large",AD133&gt;100,"Medium",AD133&gt;0,"Small")</f>
        <v>Medium</v>
      </c>
      <c r="AF133" s="1" t="str">
        <f t="shared" si="10"/>
        <v>Medium</v>
      </c>
      <c r="AG133" s="1" t="s">
        <v>574</v>
      </c>
      <c r="AH133" s="1" t="str">
        <f t="shared" si="11"/>
        <v>Yes</v>
      </c>
      <c r="AI133" s="1" t="s">
        <v>38</v>
      </c>
      <c r="AJ133" s="1" t="s">
        <v>57</v>
      </c>
      <c r="AK133" s="1" t="s">
        <v>40</v>
      </c>
      <c r="AL133" s="1" t="s">
        <v>571</v>
      </c>
      <c r="AM133" s="1">
        <v>1</v>
      </c>
      <c r="AN133" s="1">
        <v>0</v>
      </c>
      <c r="AO133" s="1">
        <v>1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 t="shared" si="8"/>
        <v xml:space="preserve">Michael </v>
      </c>
      <c r="B134" s="1" t="str">
        <f t="shared" si="9"/>
        <v xml:space="preserve">Pritchard </v>
      </c>
      <c r="C134" s="1" t="s">
        <v>586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4">
        <v>42490</v>
      </c>
      <c r="AC134" s="1">
        <v>36</v>
      </c>
      <c r="AD134" s="1">
        <v>350</v>
      </c>
      <c r="AE134" s="1" t="str" cm="1">
        <f t="array" ref="AE134">_xlfn.IFS(AD134&gt;300,"Large",AD134&gt;100,"Medium",AD134&gt;0,"Small")</f>
        <v>Large</v>
      </c>
      <c r="AF134" s="1" t="str">
        <f t="shared" si="10"/>
        <v>Large</v>
      </c>
      <c r="AG134" s="1" t="s">
        <v>574</v>
      </c>
      <c r="AH134" s="1" t="str">
        <f t="shared" si="11"/>
        <v>Yes</v>
      </c>
      <c r="AI134" s="1" t="s">
        <v>38</v>
      </c>
      <c r="AJ134" s="1" t="s">
        <v>66</v>
      </c>
      <c r="AK134" s="1" t="s">
        <v>44</v>
      </c>
      <c r="AL134" s="1" t="s">
        <v>570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 t="shared" si="8"/>
        <v xml:space="preserve">Michael </v>
      </c>
      <c r="B135" s="1" t="str">
        <f t="shared" si="9"/>
        <v xml:space="preserve">Pritchard </v>
      </c>
      <c r="C135" s="1" t="s">
        <v>586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4">
        <v>42394</v>
      </c>
      <c r="AC135" s="1">
        <v>36</v>
      </c>
      <c r="AD135" s="1">
        <v>16</v>
      </c>
      <c r="AE135" s="1" t="str" cm="1">
        <f t="array" ref="AE135">_xlfn.IFS(AD135&gt;300,"Large",AD135&gt;100,"Medium",AD135&gt;0,"Small")</f>
        <v>Small</v>
      </c>
      <c r="AF135" s="1" t="str">
        <f t="shared" si="10"/>
        <v>Small</v>
      </c>
      <c r="AG135" s="1" t="s">
        <v>577</v>
      </c>
      <c r="AH135" s="1" t="str">
        <f t="shared" si="11"/>
        <v>no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 t="shared" si="8"/>
        <v xml:space="preserve">Elizabeth </v>
      </c>
      <c r="B136" s="1" t="str">
        <f t="shared" si="9"/>
        <v xml:space="preserve">Martinez </v>
      </c>
      <c r="C136" s="1" t="s">
        <v>579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4">
        <v>42372</v>
      </c>
      <c r="AC136" s="1">
        <v>73</v>
      </c>
      <c r="AD136" s="1">
        <v>250.36</v>
      </c>
      <c r="AE136" s="1" t="str" cm="1">
        <f t="array" ref="AE136">_xlfn.IFS(AD136&gt;300,"Large",AD136&gt;100,"Medium",AD136&gt;0,"Small")</f>
        <v>Medium</v>
      </c>
      <c r="AF136" s="1" t="str">
        <f t="shared" si="10"/>
        <v>Medium</v>
      </c>
      <c r="AG136" s="1" t="s">
        <v>574</v>
      </c>
      <c r="AH136" s="1" t="str">
        <f t="shared" si="11"/>
        <v>Yes</v>
      </c>
      <c r="AI136" s="1" t="s">
        <v>43</v>
      </c>
      <c r="AJ136" s="1" t="s">
        <v>39</v>
      </c>
      <c r="AK136" s="1" t="s">
        <v>58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</row>
    <row r="137" spans="1:67" x14ac:dyDescent="0.3">
      <c r="A137" s="1" t="str">
        <f t="shared" si="8"/>
        <v xml:space="preserve">Elizabeth </v>
      </c>
      <c r="B137" s="1" t="str">
        <f t="shared" si="9"/>
        <v xml:space="preserve">Martinez </v>
      </c>
      <c r="C137" s="1" t="s">
        <v>579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1" t="str" cm="1">
        <f t="array" ref="AE137">_xlfn.IFS(AD137&gt;300,"Large",AD137&gt;100,"Medium",AD137&gt;0,"Small")</f>
        <v>Medium</v>
      </c>
      <c r="AF137" s="1" t="str">
        <f t="shared" si="10"/>
        <v>Medium</v>
      </c>
      <c r="AG137" s="1" t="s">
        <v>574</v>
      </c>
      <c r="AH137" s="1" t="str">
        <f t="shared" si="11"/>
        <v>Yes</v>
      </c>
      <c r="AI137" s="1" t="s">
        <v>43</v>
      </c>
      <c r="AJ137" s="1" t="s">
        <v>39</v>
      </c>
      <c r="AK137" s="1" t="s">
        <v>58</v>
      </c>
      <c r="AL137" s="1" t="s">
        <v>572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1</v>
      </c>
      <c r="BO137" s="1">
        <v>0</v>
      </c>
    </row>
    <row r="138" spans="1:67" x14ac:dyDescent="0.3">
      <c r="A138" s="1" t="str">
        <f t="shared" si="8"/>
        <v xml:space="preserve">Mary </v>
      </c>
      <c r="B138" s="1" t="str">
        <f t="shared" si="9"/>
        <v xml:space="preserve">Bates </v>
      </c>
      <c r="C138" s="1" t="s">
        <v>647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4">
        <v>42652</v>
      </c>
      <c r="AC138" s="1" t="s">
        <v>56</v>
      </c>
      <c r="AD138" s="1">
        <v>31.51</v>
      </c>
      <c r="AE138" s="1" t="str" cm="1">
        <f t="array" ref="AE138">_xlfn.IFS(AD138&gt;300,"Large",AD138&gt;100,"Medium",AD138&gt;0,"Small")</f>
        <v>Small</v>
      </c>
      <c r="AF138" s="1" t="str">
        <f t="shared" si="10"/>
        <v>Small</v>
      </c>
      <c r="AG138" s="1" t="s">
        <v>574</v>
      </c>
      <c r="AH138" s="1" t="str">
        <f t="shared" si="11"/>
        <v>Yes</v>
      </c>
      <c r="AI138" s="1" t="s">
        <v>38</v>
      </c>
      <c r="AJ138" s="1" t="s">
        <v>66</v>
      </c>
      <c r="AK138" s="1" t="s">
        <v>44</v>
      </c>
      <c r="AL138" s="1" t="s">
        <v>571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 t="shared" si="8"/>
        <v xml:space="preserve">Mary </v>
      </c>
      <c r="B139" s="1" t="str">
        <f t="shared" si="9"/>
        <v xml:space="preserve">Bates </v>
      </c>
      <c r="C139" s="1" t="s">
        <v>647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4">
        <v>42650</v>
      </c>
      <c r="AC139" s="1" t="s">
        <v>56</v>
      </c>
      <c r="AD139" s="1">
        <v>48.23</v>
      </c>
      <c r="AE139" s="1" t="str" cm="1">
        <f t="array" ref="AE139">_xlfn.IFS(AD139&gt;300,"Large",AD139&gt;100,"Medium",AD139&gt;0,"Small")</f>
        <v>Small</v>
      </c>
      <c r="AF139" s="1" t="str">
        <f t="shared" si="10"/>
        <v>Small</v>
      </c>
      <c r="AG139" s="1" t="s">
        <v>574</v>
      </c>
      <c r="AH139" s="1" t="str">
        <f t="shared" si="11"/>
        <v>Yes</v>
      </c>
      <c r="AI139" s="1" t="s">
        <v>43</v>
      </c>
      <c r="AJ139" s="1" t="s">
        <v>66</v>
      </c>
      <c r="AK139" s="1" t="s">
        <v>44</v>
      </c>
      <c r="AL139" s="1" t="s">
        <v>571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 t="shared" si="8"/>
        <v xml:space="preserve">Mandy </v>
      </c>
      <c r="B140" s="1" t="str">
        <f t="shared" si="9"/>
        <v xml:space="preserve">Fernandez </v>
      </c>
      <c r="C140" s="1" t="s">
        <v>617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4">
        <v>42571</v>
      </c>
      <c r="AC140" s="1">
        <v>42</v>
      </c>
      <c r="AD140" s="1">
        <v>32.99</v>
      </c>
      <c r="AE140" s="1" t="str" cm="1">
        <f t="array" ref="AE140">_xlfn.IFS(AD140&gt;300,"Large",AD140&gt;100,"Medium",AD140&gt;0,"Small")</f>
        <v>Small</v>
      </c>
      <c r="AF140" s="1" t="str">
        <f t="shared" si="10"/>
        <v>Small</v>
      </c>
      <c r="AG140" s="1" t="s">
        <v>574</v>
      </c>
      <c r="AH140" s="1" t="str">
        <f t="shared" si="11"/>
        <v>Yes</v>
      </c>
      <c r="AI140" s="1" t="s">
        <v>38</v>
      </c>
      <c r="AJ140" s="1" t="s">
        <v>66</v>
      </c>
      <c r="AK140" s="1" t="s">
        <v>44</v>
      </c>
      <c r="AL140" s="1" t="s">
        <v>573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 t="shared" si="8"/>
        <v xml:space="preserve">Megan </v>
      </c>
      <c r="B141" s="1" t="str">
        <f t="shared" si="9"/>
        <v xml:space="preserve">Mauro </v>
      </c>
      <c r="C141" s="1" t="s">
        <v>648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4">
        <v>42617</v>
      </c>
      <c r="AC141" s="1">
        <v>48</v>
      </c>
      <c r="AD141" s="1">
        <v>41.89</v>
      </c>
      <c r="AE141" s="1" t="str" cm="1">
        <f t="array" ref="AE141">_xlfn.IFS(AD141&gt;300,"Large",AD141&gt;100,"Medium",AD141&gt;0,"Small")</f>
        <v>Small</v>
      </c>
      <c r="AF141" s="1" t="str">
        <f t="shared" si="10"/>
        <v>Small</v>
      </c>
      <c r="AG141" s="1" t="s">
        <v>577</v>
      </c>
      <c r="AH141" s="1" t="str">
        <f t="shared" si="11"/>
        <v>no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 t="shared" si="8"/>
        <v xml:space="preserve">John </v>
      </c>
      <c r="B142" s="1" t="str">
        <f t="shared" si="9"/>
        <v xml:space="preserve">Riley </v>
      </c>
      <c r="C142" s="1" t="s">
        <v>649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4">
        <v>42651</v>
      </c>
      <c r="AC142" s="1">
        <v>40</v>
      </c>
      <c r="AD142" s="1">
        <v>100.5</v>
      </c>
      <c r="AE142" s="1" t="str" cm="1">
        <f t="array" ref="AE142">_xlfn.IFS(AD142&gt;300,"Large",AD142&gt;100,"Medium",AD142&gt;0,"Small")</f>
        <v>Medium</v>
      </c>
      <c r="AF142" s="1" t="str">
        <f t="shared" si="10"/>
        <v>Medium</v>
      </c>
      <c r="AG142" s="1" t="s">
        <v>575</v>
      </c>
      <c r="AH142" s="1" t="str">
        <f t="shared" si="11"/>
        <v>no</v>
      </c>
      <c r="AI142" s="1" t="s">
        <v>38</v>
      </c>
      <c r="AJ142" s="1" t="s">
        <v>66</v>
      </c>
      <c r="AK142" s="1" t="s">
        <v>44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</row>
    <row r="143" spans="1:67" x14ac:dyDescent="0.3">
      <c r="A143" s="1" t="str">
        <f t="shared" si="8"/>
        <v xml:space="preserve">Felix </v>
      </c>
      <c r="B143" s="1" t="str">
        <f t="shared" si="9"/>
        <v xml:space="preserve">Myers </v>
      </c>
      <c r="C143" s="1" t="s">
        <v>650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4">
        <v>42459</v>
      </c>
      <c r="AC143" s="1">
        <v>52</v>
      </c>
      <c r="AD143" s="1">
        <v>50.43</v>
      </c>
      <c r="AE143" s="1" t="str" cm="1">
        <f t="array" ref="AE143">_xlfn.IFS(AD143&gt;300,"Large",AD143&gt;100,"Medium",AD143&gt;0,"Small")</f>
        <v>Small</v>
      </c>
      <c r="AF143" s="1" t="str">
        <f t="shared" si="10"/>
        <v>Small</v>
      </c>
      <c r="AG143" s="1" t="s">
        <v>574</v>
      </c>
      <c r="AH143" s="1" t="str">
        <f t="shared" si="11"/>
        <v>Yes</v>
      </c>
      <c r="AI143" s="1" t="s">
        <v>38</v>
      </c>
      <c r="AJ143" s="1" t="s">
        <v>66</v>
      </c>
      <c r="AK143" s="1" t="s">
        <v>44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1</v>
      </c>
      <c r="AZ143" s="1">
        <v>1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 t="shared" si="8"/>
        <v xml:space="preserve">Felix </v>
      </c>
      <c r="B144" s="1" t="str">
        <f t="shared" si="9"/>
        <v xml:space="preserve">Myers </v>
      </c>
      <c r="C144" s="1" t="s">
        <v>650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4">
        <v>42622</v>
      </c>
      <c r="AC144" s="1">
        <v>52</v>
      </c>
      <c r="AD144" s="1">
        <v>39</v>
      </c>
      <c r="AE144" s="1" t="str" cm="1">
        <f t="array" ref="AE144">_xlfn.IFS(AD144&gt;300,"Large",AD144&gt;100,"Medium",AD144&gt;0,"Small")</f>
        <v>Small</v>
      </c>
      <c r="AF144" s="1" t="str">
        <f t="shared" si="10"/>
        <v>Small</v>
      </c>
      <c r="AG144" s="1" t="s">
        <v>574</v>
      </c>
      <c r="AH144" s="1" t="str">
        <f t="shared" si="11"/>
        <v>Yes</v>
      </c>
      <c r="AI144" s="1" t="s">
        <v>38</v>
      </c>
      <c r="AJ144" s="1" t="s">
        <v>66</v>
      </c>
      <c r="AK144" s="1" t="s">
        <v>44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 t="shared" si="8"/>
        <v xml:space="preserve">Felix </v>
      </c>
      <c r="B145" s="1" t="str">
        <f t="shared" si="9"/>
        <v xml:space="preserve">Myers </v>
      </c>
      <c r="C145" s="1" t="s">
        <v>650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4">
        <v>42649</v>
      </c>
      <c r="AC145" s="1">
        <v>52</v>
      </c>
      <c r="AD145" s="1">
        <v>42.8</v>
      </c>
      <c r="AE145" s="1" t="str" cm="1">
        <f t="array" ref="AE145">_xlfn.IFS(AD145&gt;300,"Large",AD145&gt;100,"Medium",AD145&gt;0,"Small")</f>
        <v>Small</v>
      </c>
      <c r="AF145" s="1" t="str">
        <f t="shared" si="10"/>
        <v>Small</v>
      </c>
      <c r="AG145" s="1" t="s">
        <v>574</v>
      </c>
      <c r="AH145" s="1" t="str">
        <f t="shared" si="11"/>
        <v>Yes</v>
      </c>
      <c r="AI145" s="1" t="s">
        <v>38</v>
      </c>
      <c r="AJ145" s="1" t="s">
        <v>66</v>
      </c>
      <c r="AK145" s="1" t="s">
        <v>44</v>
      </c>
      <c r="AL145" s="1" t="s">
        <v>572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1</v>
      </c>
      <c r="AX145" s="1">
        <v>0</v>
      </c>
      <c r="AY145" s="1">
        <v>1</v>
      </c>
      <c r="AZ145" s="1">
        <v>1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">
      <c r="A146" s="1" t="str">
        <f t="shared" si="8"/>
        <v xml:space="preserve">Frank </v>
      </c>
      <c r="B146" s="1" t="str">
        <f t="shared" si="9"/>
        <v xml:space="preserve">Westra </v>
      </c>
      <c r="C146" s="1" t="s">
        <v>618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4">
        <v>42485</v>
      </c>
      <c r="AC146" s="1">
        <v>24</v>
      </c>
      <c r="AD146" s="1">
        <v>288.95</v>
      </c>
      <c r="AE146" s="1" t="str" cm="1">
        <f t="array" ref="AE146">_xlfn.IFS(AD146&gt;300,"Large",AD146&gt;100,"Medium",AD146&gt;0,"Small")</f>
        <v>Medium</v>
      </c>
      <c r="AF146" s="1" t="str">
        <f t="shared" si="10"/>
        <v>Medium</v>
      </c>
      <c r="AG146" s="1" t="s">
        <v>576</v>
      </c>
      <c r="AH146" s="1" t="str">
        <f t="shared" si="11"/>
        <v>no</v>
      </c>
      <c r="AI146" s="1" t="s">
        <v>38</v>
      </c>
      <c r="AJ146" s="1" t="s">
        <v>57</v>
      </c>
      <c r="AK146" s="1" t="s">
        <v>58</v>
      </c>
      <c r="AL146" s="1" t="s">
        <v>570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</row>
    <row r="147" spans="1:67" x14ac:dyDescent="0.3">
      <c r="A147" s="1" t="str">
        <f t="shared" si="8"/>
        <v xml:space="preserve">Frank </v>
      </c>
      <c r="B147" s="1" t="str">
        <f t="shared" si="9"/>
        <v xml:space="preserve">Westra </v>
      </c>
      <c r="C147" s="1" t="s">
        <v>618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4">
        <v>42456</v>
      </c>
      <c r="AC147" s="1">
        <v>24</v>
      </c>
      <c r="AD147" s="1">
        <v>16.940000000000001</v>
      </c>
      <c r="AE147" s="1" t="str" cm="1">
        <f t="array" ref="AE147">_xlfn.IFS(AD147&gt;300,"Large",AD147&gt;100,"Medium",AD147&gt;0,"Small")</f>
        <v>Small</v>
      </c>
      <c r="AF147" s="1" t="str">
        <f t="shared" si="10"/>
        <v>Small</v>
      </c>
      <c r="AG147" s="1" t="s">
        <v>577</v>
      </c>
      <c r="AH147" s="1" t="str">
        <f t="shared" si="11"/>
        <v>no</v>
      </c>
      <c r="AI147" s="1" t="s">
        <v>38</v>
      </c>
      <c r="AJ147" s="1" t="s">
        <v>57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1</v>
      </c>
      <c r="AZ147" s="1">
        <v>1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3">
      <c r="A148" s="1" t="str">
        <f t="shared" si="8"/>
        <v xml:space="preserve">Jack </v>
      </c>
      <c r="B148" s="1" t="str">
        <f t="shared" si="9"/>
        <v xml:space="preserve">Owens </v>
      </c>
      <c r="C148" s="1" t="s">
        <v>651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4">
        <v>42489</v>
      </c>
      <c r="AC148" s="1">
        <v>69</v>
      </c>
      <c r="AD148" s="1">
        <v>192.48</v>
      </c>
      <c r="AE148" s="1" t="str" cm="1">
        <f t="array" ref="AE148">_xlfn.IFS(AD148&gt;300,"Large",AD148&gt;100,"Medium",AD148&gt;0,"Small")</f>
        <v>Medium</v>
      </c>
      <c r="AF148" s="1" t="str">
        <f t="shared" si="10"/>
        <v>Medium</v>
      </c>
      <c r="AG148" s="1" t="s">
        <v>574</v>
      </c>
      <c r="AH148" s="1" t="str">
        <f t="shared" si="11"/>
        <v>Yes</v>
      </c>
      <c r="AI148" s="1" t="s">
        <v>43</v>
      </c>
      <c r="AJ148" s="1" t="s">
        <v>39</v>
      </c>
      <c r="AK148" s="1" t="s">
        <v>58</v>
      </c>
      <c r="AL148" s="1" t="s">
        <v>572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1</v>
      </c>
      <c r="BM148" s="1">
        <v>0</v>
      </c>
      <c r="BN148" s="1">
        <v>1</v>
      </c>
      <c r="BO148" s="1">
        <v>1</v>
      </c>
    </row>
    <row r="149" spans="1:67" x14ac:dyDescent="0.3">
      <c r="A149" s="1" t="str">
        <f t="shared" si="8"/>
        <v xml:space="preserve">Therese </v>
      </c>
      <c r="B149" s="1" t="str">
        <f t="shared" si="9"/>
        <v xml:space="preserve">Pickering </v>
      </c>
      <c r="C149" s="1" t="s">
        <v>587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4">
        <v>42648</v>
      </c>
      <c r="AC149" s="1">
        <v>31</v>
      </c>
      <c r="AD149" s="1">
        <v>46.48</v>
      </c>
      <c r="AE149" s="1" t="str" cm="1">
        <f t="array" ref="AE149">_xlfn.IFS(AD149&gt;300,"Large",AD149&gt;100,"Medium",AD149&gt;0,"Small")</f>
        <v>Small</v>
      </c>
      <c r="AF149" s="1" t="str">
        <f t="shared" si="10"/>
        <v>Small</v>
      </c>
      <c r="AG149" s="1" t="s">
        <v>574</v>
      </c>
      <c r="AH149" s="1" t="str">
        <f t="shared" si="11"/>
        <v>Yes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 t="shared" si="8"/>
        <v xml:space="preserve">Therese </v>
      </c>
      <c r="B150" s="1" t="str">
        <f t="shared" si="9"/>
        <v xml:space="preserve">Pickering </v>
      </c>
      <c r="C150" s="1" t="s">
        <v>587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4">
        <v>42373</v>
      </c>
      <c r="AC150" s="1">
        <v>31</v>
      </c>
      <c r="AD150" s="1">
        <v>14.6</v>
      </c>
      <c r="AE150" s="1" t="str" cm="1">
        <f t="array" ref="AE150">_xlfn.IFS(AD150&gt;300,"Large",AD150&gt;100,"Medium",AD150&gt;0,"Small")</f>
        <v>Small</v>
      </c>
      <c r="AF150" s="1" t="str">
        <f t="shared" si="10"/>
        <v>Small</v>
      </c>
      <c r="AG150" s="1" t="s">
        <v>576</v>
      </c>
      <c r="AH150" s="1" t="str">
        <f t="shared" si="11"/>
        <v>no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 t="shared" si="8"/>
        <v xml:space="preserve">Robert </v>
      </c>
      <c r="B151" s="1" t="str">
        <f t="shared" si="9"/>
        <v xml:space="preserve">Ojeda </v>
      </c>
      <c r="C151" s="1" t="s">
        <v>619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536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4">
        <v>42554</v>
      </c>
      <c r="AC151" s="1">
        <v>76</v>
      </c>
      <c r="AD151" s="1">
        <v>236.03</v>
      </c>
      <c r="AE151" s="1" t="str" cm="1">
        <f t="array" ref="AE151">_xlfn.IFS(AD151&gt;300,"Large",AD151&gt;100,"Medium",AD151&gt;0,"Small")</f>
        <v>Medium</v>
      </c>
      <c r="AF151" s="1" t="str">
        <f t="shared" si="10"/>
        <v>Medium</v>
      </c>
      <c r="AG151" s="1" t="s">
        <v>574</v>
      </c>
      <c r="AH151" s="1" t="str">
        <f t="shared" si="11"/>
        <v>Yes</v>
      </c>
      <c r="AI151" s="1" t="s">
        <v>43</v>
      </c>
      <c r="AJ151" s="1" t="s">
        <v>66</v>
      </c>
      <c r="AK151" s="1" t="s">
        <v>58</v>
      </c>
      <c r="AL151" s="1" t="s">
        <v>572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</row>
    <row r="152" spans="1:67" x14ac:dyDescent="0.3">
      <c r="A152" s="1" t="str">
        <f t="shared" si="8"/>
        <v xml:space="preserve">Robert </v>
      </c>
      <c r="B152" s="1" t="str">
        <f t="shared" si="9"/>
        <v xml:space="preserve">Ojeda </v>
      </c>
      <c r="C152" s="1" t="s">
        <v>619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536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4">
        <v>42699</v>
      </c>
      <c r="AC152" s="1">
        <v>76</v>
      </c>
      <c r="AD152" s="1">
        <v>133.5</v>
      </c>
      <c r="AE152" s="1" t="str" cm="1">
        <f t="array" ref="AE152">_xlfn.IFS(AD152&gt;300,"Large",AD152&gt;100,"Medium",AD152&gt;0,"Small")</f>
        <v>Medium</v>
      </c>
      <c r="AF152" s="1" t="str">
        <f t="shared" si="10"/>
        <v>Medium</v>
      </c>
      <c r="AG152" s="1" t="s">
        <v>574</v>
      </c>
      <c r="AH152" s="1" t="str">
        <f t="shared" si="11"/>
        <v>Yes</v>
      </c>
      <c r="AI152" s="1" t="s">
        <v>43</v>
      </c>
      <c r="AJ152" s="1" t="s">
        <v>66</v>
      </c>
      <c r="AK152" s="1" t="s">
        <v>40</v>
      </c>
      <c r="AL152" s="1" t="s">
        <v>572</v>
      </c>
      <c r="AM152" s="1">
        <v>0</v>
      </c>
      <c r="AN152" s="1">
        <v>0</v>
      </c>
      <c r="AO152" s="1">
        <v>0</v>
      </c>
      <c r="AP152" s="1">
        <v>1</v>
      </c>
      <c r="AQ152" s="1">
        <v>1</v>
      </c>
      <c r="AR152" s="1">
        <v>0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x14ac:dyDescent="0.3">
      <c r="A153" s="1" t="str">
        <f t="shared" si="8"/>
        <v xml:space="preserve">Thomas </v>
      </c>
      <c r="B153" s="1" t="str">
        <f t="shared" si="9"/>
        <v xml:space="preserve">Farris </v>
      </c>
      <c r="C153" s="1" t="s">
        <v>620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4">
        <v>42724</v>
      </c>
      <c r="AC153" s="1">
        <v>68</v>
      </c>
      <c r="AD153" s="1">
        <v>197.54</v>
      </c>
      <c r="AE153" s="1" t="str" cm="1">
        <f t="array" ref="AE153">_xlfn.IFS(AD153&gt;300,"Large",AD153&gt;100,"Medium",AD153&gt;0,"Small")</f>
        <v>Medium</v>
      </c>
      <c r="AF153" s="1" t="str">
        <f t="shared" si="10"/>
        <v>Medium</v>
      </c>
      <c r="AG153" s="1" t="s">
        <v>574</v>
      </c>
      <c r="AH153" s="1" t="str">
        <f t="shared" si="11"/>
        <v>Yes</v>
      </c>
      <c r="AI153" s="1" t="s">
        <v>43</v>
      </c>
      <c r="AJ153" s="1" t="s">
        <v>39</v>
      </c>
      <c r="AK153" s="1" t="s">
        <v>58</v>
      </c>
      <c r="AL153" s="1" t="s">
        <v>572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1</v>
      </c>
      <c r="BL153" s="1">
        <v>0</v>
      </c>
      <c r="BM153" s="1">
        <v>0</v>
      </c>
      <c r="BN153" s="1">
        <v>0</v>
      </c>
      <c r="BO153" s="1">
        <v>1</v>
      </c>
    </row>
    <row r="154" spans="1:67" x14ac:dyDescent="0.3">
      <c r="A154" s="1" t="str">
        <f t="shared" si="8"/>
        <v xml:space="preserve">Thomas </v>
      </c>
      <c r="B154" s="1" t="str">
        <f t="shared" si="9"/>
        <v xml:space="preserve">Farris </v>
      </c>
      <c r="C154" s="1" t="s">
        <v>620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4">
        <v>42623</v>
      </c>
      <c r="AC154" s="1">
        <v>68</v>
      </c>
      <c r="AD154" s="1">
        <v>270.27</v>
      </c>
      <c r="AE154" s="1" t="str" cm="1">
        <f t="array" ref="AE154">_xlfn.IFS(AD154&gt;300,"Large",AD154&gt;100,"Medium",AD154&gt;0,"Small")</f>
        <v>Medium</v>
      </c>
      <c r="AF154" s="1" t="str">
        <f t="shared" si="10"/>
        <v>Medium</v>
      </c>
      <c r="AG154" s="1" t="s">
        <v>574</v>
      </c>
      <c r="AH154" s="1" t="str">
        <f t="shared" si="11"/>
        <v>Yes</v>
      </c>
      <c r="AI154" s="1" t="s">
        <v>43</v>
      </c>
      <c r="AJ154" s="1" t="s">
        <v>39</v>
      </c>
      <c r="AK154" s="1" t="s">
        <v>58</v>
      </c>
      <c r="AL154" s="1" t="s">
        <v>572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1</v>
      </c>
      <c r="BM154" s="1">
        <v>0</v>
      </c>
      <c r="BN154" s="1">
        <v>0</v>
      </c>
      <c r="BO154" s="1">
        <v>0</v>
      </c>
    </row>
    <row r="155" spans="1:67" x14ac:dyDescent="0.3">
      <c r="A155" s="1" t="str">
        <f t="shared" si="8"/>
        <v xml:space="preserve">Thomas </v>
      </c>
      <c r="B155" s="1" t="str">
        <f t="shared" si="9"/>
        <v xml:space="preserve">Farris </v>
      </c>
      <c r="C155" s="1" t="s">
        <v>620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4">
        <v>42554</v>
      </c>
      <c r="AC155" s="1">
        <v>68</v>
      </c>
      <c r="AD155" s="1">
        <v>233.39</v>
      </c>
      <c r="AE155" s="1" t="str" cm="1">
        <f t="array" ref="AE155">_xlfn.IFS(AD155&gt;300,"Large",AD155&gt;100,"Medium",AD155&gt;0,"Small")</f>
        <v>Medium</v>
      </c>
      <c r="AF155" s="1" t="str">
        <f t="shared" si="10"/>
        <v>Medium</v>
      </c>
      <c r="AG155" s="1" t="s">
        <v>574</v>
      </c>
      <c r="AH155" s="1" t="str">
        <f t="shared" si="11"/>
        <v>Yes</v>
      </c>
      <c r="AI155" s="1" t="s">
        <v>43</v>
      </c>
      <c r="AJ155" s="1" t="s">
        <v>39</v>
      </c>
      <c r="AK155" s="1" t="s">
        <v>58</v>
      </c>
      <c r="AL155" s="1" t="s">
        <v>572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1</v>
      </c>
    </row>
    <row r="156" spans="1:67" x14ac:dyDescent="0.3">
      <c r="A156" s="1" t="str">
        <f t="shared" si="8"/>
        <v xml:space="preserve">Thomas </v>
      </c>
      <c r="B156" s="1" t="str">
        <f t="shared" si="9"/>
        <v xml:space="preserve">Farris </v>
      </c>
      <c r="C156" s="1" t="s">
        <v>620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1" t="str" cm="1">
        <f t="array" ref="AE156">_xlfn.IFS(AD156&gt;300,"Large",AD156&gt;100,"Medium",AD156&gt;0,"Small")</f>
        <v>Small</v>
      </c>
      <c r="AF156" s="1" t="str">
        <f t="shared" si="10"/>
        <v>Small</v>
      </c>
      <c r="AG156" s="1" t="s">
        <v>574</v>
      </c>
      <c r="AH156" s="1" t="str">
        <f t="shared" si="11"/>
        <v>Yes</v>
      </c>
      <c r="AI156" s="1" t="s">
        <v>43</v>
      </c>
      <c r="AJ156" s="1" t="s">
        <v>39</v>
      </c>
      <c r="AK156" s="1" t="s">
        <v>40</v>
      </c>
      <c r="AL156" s="1" t="s">
        <v>572</v>
      </c>
      <c r="AM156" s="1">
        <v>0</v>
      </c>
      <c r="AN156" s="1">
        <v>1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3">
      <c r="A157" s="1" t="str">
        <f t="shared" si="8"/>
        <v xml:space="preserve">Joseph </v>
      </c>
      <c r="B157" s="1" t="str">
        <f t="shared" si="9"/>
        <v xml:space="preserve">Shafer </v>
      </c>
      <c r="C157" s="1" t="s">
        <v>621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536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4">
        <v>42650</v>
      </c>
      <c r="AC157" s="1">
        <v>72</v>
      </c>
      <c r="AD157" s="1">
        <v>126.46</v>
      </c>
      <c r="AE157" s="1" t="str" cm="1">
        <f t="array" ref="AE157">_xlfn.IFS(AD157&gt;300,"Large",AD157&gt;100,"Medium",AD157&gt;0,"Small")</f>
        <v>Medium</v>
      </c>
      <c r="AF157" s="1" t="str">
        <f t="shared" si="10"/>
        <v>Medium</v>
      </c>
      <c r="AG157" s="1" t="s">
        <v>576</v>
      </c>
      <c r="AH157" s="1" t="str">
        <f t="shared" si="11"/>
        <v>no</v>
      </c>
      <c r="AI157" s="1" t="s">
        <v>43</v>
      </c>
      <c r="AJ157" s="1" t="s">
        <v>57</v>
      </c>
      <c r="AK157" s="1" t="s">
        <v>40</v>
      </c>
      <c r="AL157" s="1" t="s">
        <v>572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1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3">
      <c r="A158" s="1" t="str">
        <f t="shared" si="8"/>
        <v xml:space="preserve">Hoyt </v>
      </c>
      <c r="B158" s="1" t="str">
        <f t="shared" si="9"/>
        <v xml:space="preserve">Ramos </v>
      </c>
      <c r="C158" s="1" t="s">
        <v>652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4">
        <v>42431</v>
      </c>
      <c r="AC158" s="1">
        <v>79</v>
      </c>
      <c r="AD158" s="1">
        <v>210.26</v>
      </c>
      <c r="AE158" s="1" t="str" cm="1">
        <f t="array" ref="AE158">_xlfn.IFS(AD158&gt;300,"Large",AD158&gt;100,"Medium",AD158&gt;0,"Small")</f>
        <v>Medium</v>
      </c>
      <c r="AF158" s="1" t="str">
        <f t="shared" si="10"/>
        <v>Medium</v>
      </c>
      <c r="AG158" s="1" t="s">
        <v>574</v>
      </c>
      <c r="AH158" s="1" t="str">
        <f t="shared" si="11"/>
        <v>Yes</v>
      </c>
      <c r="AI158" s="1" t="s">
        <v>43</v>
      </c>
      <c r="AJ158" s="1" t="s">
        <v>39</v>
      </c>
      <c r="AK158" s="1" t="s">
        <v>58</v>
      </c>
      <c r="AL158" s="1" t="s">
        <v>572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1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  <c r="BM158" s="1">
        <v>0</v>
      </c>
      <c r="BN158" s="1">
        <v>0</v>
      </c>
      <c r="BO158" s="1">
        <v>1</v>
      </c>
    </row>
    <row r="159" spans="1:67" x14ac:dyDescent="0.3">
      <c r="A159" s="1" t="str">
        <f t="shared" si="8"/>
        <v xml:space="preserve">Hoyt </v>
      </c>
      <c r="B159" s="1" t="str">
        <f t="shared" si="9"/>
        <v xml:space="preserve">Ramos </v>
      </c>
      <c r="C159" s="1" t="s">
        <v>652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4">
        <v>42640</v>
      </c>
      <c r="AC159" s="1">
        <v>79</v>
      </c>
      <c r="AD159" s="1">
        <v>260.52</v>
      </c>
      <c r="AE159" s="1" t="str" cm="1">
        <f t="array" ref="AE159">_xlfn.IFS(AD159&gt;300,"Large",AD159&gt;100,"Medium",AD159&gt;0,"Small")</f>
        <v>Medium</v>
      </c>
      <c r="AF159" s="1" t="str">
        <f t="shared" si="10"/>
        <v>Medium</v>
      </c>
      <c r="AG159" s="1" t="s">
        <v>574</v>
      </c>
      <c r="AH159" s="1" t="str">
        <f t="shared" si="11"/>
        <v>Yes</v>
      </c>
      <c r="AI159" s="1" t="s">
        <v>43</v>
      </c>
      <c r="AJ159" s="1" t="s">
        <v>39</v>
      </c>
      <c r="AK159" s="1" t="s">
        <v>58</v>
      </c>
      <c r="AL159" s="1" t="s">
        <v>572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</v>
      </c>
      <c r="BM159" s="1">
        <v>0</v>
      </c>
      <c r="BN159" s="1">
        <v>0</v>
      </c>
      <c r="BO159" s="1">
        <v>0</v>
      </c>
    </row>
    <row r="160" spans="1:67" x14ac:dyDescent="0.3">
      <c r="A160" s="1" t="str">
        <f t="shared" si="8"/>
        <v xml:space="preserve">Jodi </v>
      </c>
      <c r="B160" s="1" t="str">
        <f t="shared" si="9"/>
        <v xml:space="preserve">Stanley </v>
      </c>
      <c r="C160" s="1" t="s">
        <v>622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536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4">
        <v>42479</v>
      </c>
      <c r="AC160" s="1">
        <v>48</v>
      </c>
      <c r="AD160" s="1">
        <v>13.27</v>
      </c>
      <c r="AE160" s="1" t="str" cm="1">
        <f t="array" ref="AE160">_xlfn.IFS(AD160&gt;300,"Large",AD160&gt;100,"Medium",AD160&gt;0,"Small")</f>
        <v>Small</v>
      </c>
      <c r="AF160" s="1" t="str">
        <f t="shared" si="10"/>
        <v>Small</v>
      </c>
      <c r="AG160" s="1" t="s">
        <v>574</v>
      </c>
      <c r="AH160" s="1" t="str">
        <f t="shared" si="11"/>
        <v>Yes</v>
      </c>
      <c r="AI160" s="1" t="s">
        <v>38</v>
      </c>
      <c r="AJ160" s="1" t="s">
        <v>66</v>
      </c>
      <c r="AK160" s="1" t="s">
        <v>44</v>
      </c>
      <c r="AL160" s="1" t="s">
        <v>573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">
      <c r="A161" s="1" t="str">
        <f t="shared" si="8"/>
        <v xml:space="preserve">Jodi </v>
      </c>
      <c r="B161" s="1" t="str">
        <f t="shared" si="9"/>
        <v xml:space="preserve">Stanley </v>
      </c>
      <c r="C161" s="1" t="s">
        <v>622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536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1" t="str" cm="1">
        <f t="array" ref="AE161">_xlfn.IFS(AD161&gt;300,"Large",AD161&gt;100,"Medium",AD161&gt;0,"Small")</f>
        <v>Small</v>
      </c>
      <c r="AF161" s="1" t="str">
        <f t="shared" si="10"/>
        <v>Small</v>
      </c>
      <c r="AG161" s="1" t="s">
        <v>574</v>
      </c>
      <c r="AH161" s="1" t="str">
        <f t="shared" si="11"/>
        <v>Yes</v>
      </c>
      <c r="AI161" s="1" t="s">
        <v>38</v>
      </c>
      <c r="AJ161" s="1" t="s">
        <v>66</v>
      </c>
      <c r="AK161" s="1" t="s">
        <v>44</v>
      </c>
      <c r="AL161" s="1" t="s">
        <v>573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1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 t="shared" si="8"/>
        <v xml:space="preserve">Jodi </v>
      </c>
      <c r="B162" s="1" t="str">
        <f t="shared" si="9"/>
        <v xml:space="preserve">Stanley </v>
      </c>
      <c r="C162" s="1" t="s">
        <v>622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536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4">
        <v>42602</v>
      </c>
      <c r="AC162" s="1">
        <v>48</v>
      </c>
      <c r="AD162" s="1">
        <v>15.96</v>
      </c>
      <c r="AE162" s="1" t="str" cm="1">
        <f t="array" ref="AE162">_xlfn.IFS(AD162&gt;300,"Large",AD162&gt;100,"Medium",AD162&gt;0,"Small")</f>
        <v>Small</v>
      </c>
      <c r="AF162" s="1" t="str">
        <f t="shared" si="10"/>
        <v>Small</v>
      </c>
      <c r="AG162" s="1" t="s">
        <v>577</v>
      </c>
      <c r="AH162" s="1" t="str">
        <f t="shared" si="11"/>
        <v>no</v>
      </c>
      <c r="AI162" s="1" t="s">
        <v>38</v>
      </c>
      <c r="AJ162" s="1" t="s">
        <v>66</v>
      </c>
      <c r="AK162" s="1" t="s">
        <v>44</v>
      </c>
      <c r="AL162" s="1" t="s">
        <v>573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x14ac:dyDescent="0.3">
      <c r="A163" s="1" t="str">
        <f t="shared" si="8"/>
        <v xml:space="preserve">Betty </v>
      </c>
      <c r="B163" s="1" t="str">
        <f t="shared" si="9"/>
        <v xml:space="preserve">Grimes </v>
      </c>
      <c r="C163" s="1" t="s">
        <v>623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1" t="str" cm="1">
        <f t="array" ref="AE163">_xlfn.IFS(AD163&gt;300,"Large",AD163&gt;100,"Medium",AD163&gt;0,"Small")</f>
        <v>Small</v>
      </c>
      <c r="AF163" s="1" t="str">
        <f t="shared" si="10"/>
        <v>Small</v>
      </c>
      <c r="AG163" s="1" t="s">
        <v>574</v>
      </c>
      <c r="AH163" s="1" t="str">
        <f t="shared" si="11"/>
        <v>Yes</v>
      </c>
      <c r="AI163" s="1" t="s">
        <v>38</v>
      </c>
      <c r="AJ163" s="1" t="s">
        <v>66</v>
      </c>
      <c r="AK163" s="1" t="s">
        <v>44</v>
      </c>
      <c r="AL163" s="1" t="s">
        <v>570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3">
      <c r="A164" s="1" t="str">
        <f t="shared" si="8"/>
        <v xml:space="preserve">Betty </v>
      </c>
      <c r="B164" s="1" t="str">
        <f t="shared" si="9"/>
        <v xml:space="preserve">Grimes </v>
      </c>
      <c r="C164" s="1" t="s">
        <v>623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4">
        <v>42649</v>
      </c>
      <c r="AC164" s="1">
        <v>41</v>
      </c>
      <c r="AD164" s="1">
        <v>48.44</v>
      </c>
      <c r="AE164" s="1" t="str" cm="1">
        <f t="array" ref="AE164">_xlfn.IFS(AD164&gt;300,"Large",AD164&gt;100,"Medium",AD164&gt;0,"Small")</f>
        <v>Small</v>
      </c>
      <c r="AF164" s="1" t="str">
        <f t="shared" si="10"/>
        <v>Small</v>
      </c>
      <c r="AG164" s="1" t="s">
        <v>577</v>
      </c>
      <c r="AH164" s="1" t="str">
        <f t="shared" si="11"/>
        <v>no</v>
      </c>
      <c r="AI164" s="1" t="s">
        <v>38</v>
      </c>
      <c r="AJ164" s="1" t="s">
        <v>66</v>
      </c>
      <c r="AK164" s="1" t="s">
        <v>44</v>
      </c>
      <c r="AL164" s="1" t="s">
        <v>570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">
      <c r="A165" s="1" t="str">
        <f t="shared" si="8"/>
        <v xml:space="preserve">Betty </v>
      </c>
      <c r="B165" s="1" t="str">
        <f t="shared" si="9"/>
        <v xml:space="preserve">Grimes </v>
      </c>
      <c r="C165" s="1" t="s">
        <v>623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4">
        <v>42720</v>
      </c>
      <c r="AC165" s="1">
        <v>41</v>
      </c>
      <c r="AD165" s="1">
        <v>50</v>
      </c>
      <c r="AE165" s="1" t="str" cm="1">
        <f t="array" ref="AE165">_xlfn.IFS(AD165&gt;300,"Large",AD165&gt;100,"Medium",AD165&gt;0,"Small")</f>
        <v>Small</v>
      </c>
      <c r="AF165" s="1" t="str">
        <f t="shared" si="10"/>
        <v>Small</v>
      </c>
      <c r="AG165" s="1" t="s">
        <v>574</v>
      </c>
      <c r="AH165" s="1" t="str">
        <f t="shared" si="11"/>
        <v>Yes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 t="shared" si="8"/>
        <v xml:space="preserve">Betty </v>
      </c>
      <c r="B166" s="1" t="str">
        <f t="shared" si="9"/>
        <v xml:space="preserve">Grimes </v>
      </c>
      <c r="C166" s="1" t="s">
        <v>623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4">
        <v>42485</v>
      </c>
      <c r="AC166" s="1">
        <v>41</v>
      </c>
      <c r="AD166" s="1">
        <v>47.57</v>
      </c>
      <c r="AE166" s="1" t="str" cm="1">
        <f t="array" ref="AE166">_xlfn.IFS(AD166&gt;300,"Large",AD166&gt;100,"Medium",AD166&gt;0,"Small")</f>
        <v>Small</v>
      </c>
      <c r="AF166" s="1" t="str">
        <f t="shared" si="10"/>
        <v>Small</v>
      </c>
      <c r="AG166" s="1" t="s">
        <v>574</v>
      </c>
      <c r="AH166" s="1" t="str">
        <f t="shared" si="11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 t="shared" si="8"/>
        <v xml:space="preserve">Tony </v>
      </c>
      <c r="B167" s="1" t="str">
        <f t="shared" si="9"/>
        <v xml:space="preserve">Brooks </v>
      </c>
      <c r="C167" s="1" t="s">
        <v>653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4">
        <v>42519</v>
      </c>
      <c r="AC167" s="1">
        <v>22</v>
      </c>
      <c r="AD167" s="1">
        <v>190.12</v>
      </c>
      <c r="AE167" s="1" t="str" cm="1">
        <f t="array" ref="AE167">_xlfn.IFS(AD167&gt;300,"Large",AD167&gt;100,"Medium",AD167&gt;0,"Small")</f>
        <v>Medium</v>
      </c>
      <c r="AF167" s="1" t="str">
        <f t="shared" si="10"/>
        <v>Medium</v>
      </c>
      <c r="AG167" s="1" t="s">
        <v>574</v>
      </c>
      <c r="AH167" s="1" t="str">
        <f t="shared" si="11"/>
        <v>Yes</v>
      </c>
      <c r="AI167" s="1" t="s">
        <v>38</v>
      </c>
      <c r="AJ167" s="1" t="s">
        <v>66</v>
      </c>
      <c r="AK167" s="1" t="s">
        <v>58</v>
      </c>
      <c r="AL167" s="1" t="s">
        <v>571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</row>
    <row r="168" spans="1:67" x14ac:dyDescent="0.3">
      <c r="A168" s="1" t="str">
        <f t="shared" si="8"/>
        <v xml:space="preserve">Tony </v>
      </c>
      <c r="B168" s="1" t="str">
        <f t="shared" si="9"/>
        <v xml:space="preserve">Brooks </v>
      </c>
      <c r="C168" s="1" t="s">
        <v>653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1" t="str" cm="1">
        <f t="array" ref="AE168">_xlfn.IFS(AD168&gt;300,"Large",AD168&gt;100,"Medium",AD168&gt;0,"Small")</f>
        <v>Medium</v>
      </c>
      <c r="AF168" s="1" t="str">
        <f t="shared" si="10"/>
        <v>Medium</v>
      </c>
      <c r="AG168" s="1" t="s">
        <v>574</v>
      </c>
      <c r="AH168" s="1" t="str">
        <f t="shared" si="11"/>
        <v>Yes</v>
      </c>
      <c r="AI168" s="1" t="s">
        <v>38</v>
      </c>
      <c r="AJ168" s="1" t="s">
        <v>66</v>
      </c>
      <c r="AK168" s="1" t="s">
        <v>58</v>
      </c>
      <c r="AL168" s="1" t="s">
        <v>571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>
        <v>1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 t="shared" si="8"/>
        <v xml:space="preserve">Tony </v>
      </c>
      <c r="B169" s="1" t="str">
        <f t="shared" si="9"/>
        <v xml:space="preserve">Brooks </v>
      </c>
      <c r="C169" s="1" t="s">
        <v>653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4">
        <v>42441</v>
      </c>
      <c r="AC169" s="1">
        <v>22</v>
      </c>
      <c r="AD169" s="1">
        <v>153.47</v>
      </c>
      <c r="AE169" s="1" t="str" cm="1">
        <f t="array" ref="AE169">_xlfn.IFS(AD169&gt;300,"Large",AD169&gt;100,"Medium",AD169&gt;0,"Small")</f>
        <v>Medium</v>
      </c>
      <c r="AF169" s="1" t="str">
        <f t="shared" si="10"/>
        <v>Medium</v>
      </c>
      <c r="AG169" s="1" t="s">
        <v>574</v>
      </c>
      <c r="AH169" s="1" t="str">
        <f t="shared" si="11"/>
        <v>Yes</v>
      </c>
      <c r="AI169" s="1" t="s">
        <v>38</v>
      </c>
      <c r="AJ169" s="1" t="s">
        <v>66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</v>
      </c>
      <c r="BM169" s="1">
        <v>0</v>
      </c>
      <c r="BN169" s="1">
        <v>0</v>
      </c>
      <c r="BO169" s="1">
        <v>1</v>
      </c>
    </row>
    <row r="170" spans="1:67" x14ac:dyDescent="0.3">
      <c r="A170" s="1" t="str">
        <f t="shared" si="8"/>
        <v xml:space="preserve">Michael </v>
      </c>
      <c r="B170" s="1" t="str">
        <f t="shared" si="9"/>
        <v xml:space="preserve">Reed </v>
      </c>
      <c r="C170" s="1" t="s">
        <v>624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4">
        <v>42623</v>
      </c>
      <c r="AC170" s="1" t="s">
        <v>56</v>
      </c>
      <c r="AD170" s="1">
        <v>40.270000000000003</v>
      </c>
      <c r="AE170" s="1" t="str" cm="1">
        <f t="array" ref="AE170">_xlfn.IFS(AD170&gt;300,"Large",AD170&gt;100,"Medium",AD170&gt;0,"Small")</f>
        <v>Small</v>
      </c>
      <c r="AF170" s="1" t="str">
        <f t="shared" si="10"/>
        <v>Small</v>
      </c>
      <c r="AG170" s="1" t="s">
        <v>574</v>
      </c>
      <c r="AH170" s="1" t="str">
        <f t="shared" si="11"/>
        <v>Yes</v>
      </c>
      <c r="AI170" s="1" t="s">
        <v>38</v>
      </c>
      <c r="AJ170" s="1" t="s">
        <v>66</v>
      </c>
      <c r="AK170" s="1" t="s">
        <v>44</v>
      </c>
      <c r="AL170" s="1" t="s">
        <v>571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">
      <c r="A171" s="1" t="str">
        <f t="shared" si="8"/>
        <v xml:space="preserve">Michael </v>
      </c>
      <c r="B171" s="1" t="str">
        <f t="shared" si="9"/>
        <v xml:space="preserve">Reed </v>
      </c>
      <c r="C171" s="1" t="s">
        <v>624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4">
        <v>42427</v>
      </c>
      <c r="AC171" s="1" t="s">
        <v>56</v>
      </c>
      <c r="AD171" s="1">
        <v>253.96</v>
      </c>
      <c r="AE171" s="1" t="str" cm="1">
        <f t="array" ref="AE171">_xlfn.IFS(AD171&gt;300,"Large",AD171&gt;100,"Medium",AD171&gt;0,"Small")</f>
        <v>Medium</v>
      </c>
      <c r="AF171" s="1" t="str">
        <f t="shared" si="10"/>
        <v>Medium</v>
      </c>
      <c r="AG171" s="1" t="s">
        <v>574</v>
      </c>
      <c r="AH171" s="1" t="str">
        <f t="shared" si="11"/>
        <v>Yes</v>
      </c>
      <c r="AI171" s="1" t="s">
        <v>38</v>
      </c>
      <c r="AJ171" s="1" t="s">
        <v>66</v>
      </c>
      <c r="AK171" s="1" t="s">
        <v>58</v>
      </c>
      <c r="AL171" s="1" t="s">
        <v>571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1</v>
      </c>
      <c r="BM171" s="1">
        <v>0</v>
      </c>
      <c r="BN171" s="1">
        <v>1</v>
      </c>
      <c r="BO171" s="1">
        <v>0</v>
      </c>
    </row>
    <row r="172" spans="1:67" x14ac:dyDescent="0.3">
      <c r="A172" s="1" t="str">
        <f t="shared" si="8"/>
        <v xml:space="preserve">Michael </v>
      </c>
      <c r="B172" s="1" t="str">
        <f t="shared" si="9"/>
        <v xml:space="preserve">Reed </v>
      </c>
      <c r="C172" s="1" t="s">
        <v>624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4">
        <v>42509</v>
      </c>
      <c r="AC172" s="1" t="s">
        <v>56</v>
      </c>
      <c r="AD172" s="1">
        <v>188.03</v>
      </c>
      <c r="AE172" s="1" t="str" cm="1">
        <f t="array" ref="AE172">_xlfn.IFS(AD172&gt;300,"Large",AD172&gt;100,"Medium",AD172&gt;0,"Small")</f>
        <v>Medium</v>
      </c>
      <c r="AF172" s="1" t="str">
        <f t="shared" si="10"/>
        <v>Medium</v>
      </c>
      <c r="AG172" s="1" t="s">
        <v>574</v>
      </c>
      <c r="AH172" s="1" t="str">
        <f t="shared" si="11"/>
        <v>Yes</v>
      </c>
      <c r="AI172" s="1" t="s">
        <v>38</v>
      </c>
      <c r="AJ172" s="1" t="s">
        <v>66</v>
      </c>
      <c r="AK172" s="1" t="s">
        <v>58</v>
      </c>
      <c r="AL172" s="1" t="s">
        <v>571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 x14ac:dyDescent="0.3">
      <c r="A173" s="1" t="str">
        <f t="shared" si="8"/>
        <v xml:space="preserve">Michael </v>
      </c>
      <c r="B173" s="1" t="str">
        <f t="shared" si="9"/>
        <v xml:space="preserve">Reed </v>
      </c>
      <c r="C173" s="1" t="s">
        <v>624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4">
        <v>42498</v>
      </c>
      <c r="AC173" s="1" t="s">
        <v>56</v>
      </c>
      <c r="AD173" s="1">
        <v>35.25</v>
      </c>
      <c r="AE173" s="1" t="str" cm="1">
        <f t="array" ref="AE173">_xlfn.IFS(AD173&gt;300,"Large",AD173&gt;100,"Medium",AD173&gt;0,"Small")</f>
        <v>Small</v>
      </c>
      <c r="AF173" s="1" t="str">
        <f t="shared" si="10"/>
        <v>Small</v>
      </c>
      <c r="AG173" s="1" t="s">
        <v>574</v>
      </c>
      <c r="AH173" s="1" t="str">
        <f t="shared" si="11"/>
        <v>Yes</v>
      </c>
      <c r="AI173" s="1" t="s">
        <v>38</v>
      </c>
      <c r="AJ173" s="1" t="s">
        <v>66</v>
      </c>
      <c r="AK173" s="1" t="s">
        <v>44</v>
      </c>
      <c r="AL173" s="1" t="s">
        <v>571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 t="shared" si="8"/>
        <v xml:space="preserve">Rosemary </v>
      </c>
      <c r="B174" s="1" t="str">
        <f t="shared" si="9"/>
        <v xml:space="preserve">Herbert </v>
      </c>
      <c r="C174" s="1" t="s">
        <v>588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4">
        <v>42699</v>
      </c>
      <c r="AC174" s="1">
        <v>40</v>
      </c>
      <c r="AD174" s="1">
        <v>15.99</v>
      </c>
      <c r="AE174" s="1" t="str" cm="1">
        <f t="array" ref="AE174">_xlfn.IFS(AD174&gt;300,"Large",AD174&gt;100,"Medium",AD174&gt;0,"Small")</f>
        <v>Small</v>
      </c>
      <c r="AF174" s="1" t="str">
        <f t="shared" si="10"/>
        <v>Small</v>
      </c>
      <c r="AG174" s="1" t="s">
        <v>574</v>
      </c>
      <c r="AH174" s="1" t="str">
        <f t="shared" si="11"/>
        <v>Yes</v>
      </c>
      <c r="AI174" s="1" t="s">
        <v>38</v>
      </c>
      <c r="AJ174" s="1" t="s">
        <v>66</v>
      </c>
      <c r="AK174" s="1" t="s">
        <v>44</v>
      </c>
      <c r="AL174" s="1" t="s">
        <v>570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 t="shared" si="8"/>
        <v xml:space="preserve">Judy </v>
      </c>
      <c r="B175" s="1" t="str">
        <f t="shared" si="9"/>
        <v xml:space="preserve">Larkin </v>
      </c>
      <c r="C175" s="1" t="s">
        <v>654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4">
        <v>42430</v>
      </c>
      <c r="AC175" s="1" t="s">
        <v>56</v>
      </c>
      <c r="AD175" s="1">
        <v>66.319999999999993</v>
      </c>
      <c r="AE175" s="1" t="str" cm="1">
        <f t="array" ref="AE175">_xlfn.IFS(AD175&gt;300,"Large",AD175&gt;100,"Medium",AD175&gt;0,"Small")</f>
        <v>Small</v>
      </c>
      <c r="AF175" s="1" t="str">
        <f t="shared" si="10"/>
        <v>Small</v>
      </c>
      <c r="AG175" s="1" t="s">
        <v>574</v>
      </c>
      <c r="AH175" s="1" t="str">
        <f t="shared" si="11"/>
        <v>Yes</v>
      </c>
      <c r="AI175" s="1" t="s">
        <v>38</v>
      </c>
      <c r="AJ175" s="1" t="s">
        <v>66</v>
      </c>
      <c r="AK175" s="1" t="s">
        <v>40</v>
      </c>
      <c r="AL175" s="1" t="s">
        <v>571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3">
      <c r="A176" s="1" t="str">
        <f t="shared" si="8"/>
        <v xml:space="preserve">Judy </v>
      </c>
      <c r="B176" s="1" t="str">
        <f t="shared" si="9"/>
        <v xml:space="preserve">Larkin </v>
      </c>
      <c r="C176" s="1" t="s">
        <v>654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4">
        <v>42633</v>
      </c>
      <c r="AC176" s="1" t="s">
        <v>56</v>
      </c>
      <c r="AD176" s="1">
        <v>102.6</v>
      </c>
      <c r="AE176" s="1" t="str" cm="1">
        <f t="array" ref="AE176">_xlfn.IFS(AD176&gt;300,"Large",AD176&gt;100,"Medium",AD176&gt;0,"Small")</f>
        <v>Medium</v>
      </c>
      <c r="AF176" s="1" t="str">
        <f t="shared" si="10"/>
        <v>Medium</v>
      </c>
      <c r="AG176" s="1" t="s">
        <v>574</v>
      </c>
      <c r="AH176" s="1" t="str">
        <f t="shared" si="11"/>
        <v>Yes</v>
      </c>
      <c r="AI176" s="1" t="s">
        <v>43</v>
      </c>
      <c r="AJ176" s="1" t="s">
        <v>66</v>
      </c>
      <c r="AK176" s="1" t="s">
        <v>40</v>
      </c>
      <c r="AL176" s="1" t="s">
        <v>571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 t="str">
        <f t="shared" si="8"/>
        <v xml:space="preserve">Judy </v>
      </c>
      <c r="B177" s="1" t="str">
        <f t="shared" si="9"/>
        <v xml:space="preserve">Hopping </v>
      </c>
      <c r="C177" s="1" t="s">
        <v>625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4">
        <v>42536</v>
      </c>
      <c r="AC177" s="1">
        <v>26</v>
      </c>
      <c r="AD177" s="1">
        <v>240.95</v>
      </c>
      <c r="AE177" s="1" t="str" cm="1">
        <f t="array" ref="AE177">_xlfn.IFS(AD177&gt;300,"Large",AD177&gt;100,"Medium",AD177&gt;0,"Small")</f>
        <v>Medium</v>
      </c>
      <c r="AF177" s="1" t="str">
        <f t="shared" si="10"/>
        <v>Medium</v>
      </c>
      <c r="AG177" s="1" t="s">
        <v>574</v>
      </c>
      <c r="AH177" s="1" t="str">
        <f t="shared" si="11"/>
        <v>Yes</v>
      </c>
      <c r="AI177" s="1" t="s">
        <v>38</v>
      </c>
      <c r="AJ177" s="1" t="s">
        <v>66</v>
      </c>
      <c r="AK177" s="1" t="s">
        <v>58</v>
      </c>
      <c r="AL177" s="1" t="s">
        <v>570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1</v>
      </c>
      <c r="BM177" s="1">
        <v>0</v>
      </c>
      <c r="BN177" s="1">
        <v>1</v>
      </c>
      <c r="BO177" s="1">
        <v>0</v>
      </c>
    </row>
    <row r="178" spans="1:67" x14ac:dyDescent="0.3">
      <c r="A178" s="1" t="str">
        <f t="shared" si="8"/>
        <v xml:space="preserve">Judy </v>
      </c>
      <c r="B178" s="1" t="str">
        <f t="shared" si="9"/>
        <v xml:space="preserve">Hopping </v>
      </c>
      <c r="C178" s="1" t="s">
        <v>625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4">
        <v>42548</v>
      </c>
      <c r="AC178" s="1">
        <v>26</v>
      </c>
      <c r="AD178" s="1">
        <v>42.26</v>
      </c>
      <c r="AE178" s="1" t="str" cm="1">
        <f t="array" ref="AE178">_xlfn.IFS(AD178&gt;300,"Large",AD178&gt;100,"Medium",AD178&gt;0,"Small")</f>
        <v>Small</v>
      </c>
      <c r="AF178" s="1" t="str">
        <f t="shared" si="10"/>
        <v>Small</v>
      </c>
      <c r="AG178" s="1" t="s">
        <v>574</v>
      </c>
      <c r="AH178" s="1" t="str">
        <f t="shared" si="11"/>
        <v>Yes</v>
      </c>
      <c r="AI178" s="1" t="s">
        <v>38</v>
      </c>
      <c r="AJ178" s="1" t="s">
        <v>66</v>
      </c>
      <c r="AK178" s="1" t="s">
        <v>44</v>
      </c>
      <c r="AL178" s="1" t="s">
        <v>570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x14ac:dyDescent="0.3">
      <c r="A179" s="1" t="str">
        <f t="shared" si="8"/>
        <v xml:space="preserve">Judy </v>
      </c>
      <c r="B179" s="1" t="str">
        <f t="shared" si="9"/>
        <v xml:space="preserve">Hopping </v>
      </c>
      <c r="C179" s="1" t="s">
        <v>625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4">
        <v>42694</v>
      </c>
      <c r="AC179" s="1">
        <v>26</v>
      </c>
      <c r="AD179" s="1">
        <v>250</v>
      </c>
      <c r="AE179" s="1" t="str" cm="1">
        <f t="array" ref="AE179">_xlfn.IFS(AD179&gt;300,"Large",AD179&gt;100,"Medium",AD179&gt;0,"Small")</f>
        <v>Medium</v>
      </c>
      <c r="AF179" s="1" t="str">
        <f t="shared" si="10"/>
        <v>Medium</v>
      </c>
      <c r="AG179" s="1" t="s">
        <v>574</v>
      </c>
      <c r="AH179" s="1" t="str">
        <f t="shared" si="11"/>
        <v>Yes</v>
      </c>
      <c r="AI179" s="1" t="s">
        <v>38</v>
      </c>
      <c r="AJ179" s="1" t="s">
        <v>66</v>
      </c>
      <c r="AK179" s="1" t="s">
        <v>58</v>
      </c>
      <c r="AL179" s="1" t="s">
        <v>570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1</v>
      </c>
      <c r="BO179" s="1">
        <v>0</v>
      </c>
    </row>
    <row r="180" spans="1:67" x14ac:dyDescent="0.3">
      <c r="A180" s="1" t="str">
        <f t="shared" si="8"/>
        <v xml:space="preserve">Judy </v>
      </c>
      <c r="B180" s="1" t="str">
        <f t="shared" si="9"/>
        <v xml:space="preserve">Hopping </v>
      </c>
      <c r="C180" s="1" t="s">
        <v>625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4">
        <v>42650</v>
      </c>
      <c r="AC180" s="1">
        <v>26</v>
      </c>
      <c r="AD180" s="1">
        <v>213.19</v>
      </c>
      <c r="AE180" s="1" t="str" cm="1">
        <f t="array" ref="AE180">_xlfn.IFS(AD180&gt;300,"Large",AD180&gt;100,"Medium",AD180&gt;0,"Small")</f>
        <v>Medium</v>
      </c>
      <c r="AF180" s="1" t="str">
        <f t="shared" si="10"/>
        <v>Medium</v>
      </c>
      <c r="AG180" s="1" t="s">
        <v>574</v>
      </c>
      <c r="AH180" s="1" t="str">
        <f t="shared" si="11"/>
        <v>Yes</v>
      </c>
      <c r="AI180" s="1" t="s">
        <v>38</v>
      </c>
      <c r="AJ180" s="1" t="s">
        <v>66</v>
      </c>
      <c r="AK180" s="1" t="s">
        <v>58</v>
      </c>
      <c r="AL180" s="1" t="s">
        <v>570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</v>
      </c>
      <c r="BM180" s="1">
        <v>0</v>
      </c>
      <c r="BN180" s="1">
        <v>1</v>
      </c>
      <c r="BO180" s="1">
        <v>1</v>
      </c>
    </row>
    <row r="181" spans="1:67" x14ac:dyDescent="0.3">
      <c r="A181" s="1" t="str">
        <f t="shared" si="8"/>
        <v xml:space="preserve">Joseph </v>
      </c>
      <c r="B181" s="1" t="str">
        <f t="shared" si="9"/>
        <v xml:space="preserve">Rogers </v>
      </c>
      <c r="C181" s="1" t="s">
        <v>626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4">
        <v>42729</v>
      </c>
      <c r="AC181" s="1" t="s">
        <v>56</v>
      </c>
      <c r="AD181" s="1">
        <v>45.77</v>
      </c>
      <c r="AE181" s="1" t="str" cm="1">
        <f t="array" ref="AE181">_xlfn.IFS(AD181&gt;300,"Large",AD181&gt;100,"Medium",AD181&gt;0,"Small")</f>
        <v>Small</v>
      </c>
      <c r="AF181" s="1" t="str">
        <f t="shared" si="10"/>
        <v>Small</v>
      </c>
      <c r="AG181" s="1" t="s">
        <v>577</v>
      </c>
      <c r="AH181" s="1" t="str">
        <f t="shared" si="11"/>
        <v>no</v>
      </c>
      <c r="AI181" s="1" t="s">
        <v>38</v>
      </c>
      <c r="AJ181" s="1" t="s">
        <v>57</v>
      </c>
      <c r="AK181" s="1" t="s">
        <v>44</v>
      </c>
      <c r="AL181" s="1" t="s">
        <v>571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3">
      <c r="A182" s="1" t="str">
        <f t="shared" si="8"/>
        <v xml:space="preserve">Joseph </v>
      </c>
      <c r="B182" s="1" t="str">
        <f t="shared" si="9"/>
        <v xml:space="preserve">Rogers </v>
      </c>
      <c r="C182" s="1" t="s">
        <v>626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4">
        <v>42491</v>
      </c>
      <c r="AC182" s="1" t="s">
        <v>56</v>
      </c>
      <c r="AD182" s="1">
        <v>30.69</v>
      </c>
      <c r="AE182" s="1" t="str" cm="1">
        <f t="array" ref="AE182">_xlfn.IFS(AD182&gt;300,"Large",AD182&gt;100,"Medium",AD182&gt;0,"Small")</f>
        <v>Small</v>
      </c>
      <c r="AF182" s="1" t="str">
        <f t="shared" si="10"/>
        <v>Small</v>
      </c>
      <c r="AG182" s="1" t="s">
        <v>574</v>
      </c>
      <c r="AH182" s="1" t="str">
        <f t="shared" si="11"/>
        <v>Yes</v>
      </c>
      <c r="AI182" s="1" t="s">
        <v>43</v>
      </c>
      <c r="AJ182" s="1" t="s">
        <v>57</v>
      </c>
      <c r="AK182" s="1" t="s">
        <v>44</v>
      </c>
      <c r="AL182" s="1" t="s">
        <v>571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1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x14ac:dyDescent="0.3">
      <c r="A183" s="1" t="str">
        <f t="shared" si="8"/>
        <v xml:space="preserve">James </v>
      </c>
      <c r="B183" s="1" t="str">
        <f t="shared" si="9"/>
        <v xml:space="preserve">Sales </v>
      </c>
      <c r="C183" s="1" t="s">
        <v>655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4">
        <v>42554</v>
      </c>
      <c r="AC183" s="1">
        <v>65</v>
      </c>
      <c r="AD183" s="1">
        <v>290.10000000000002</v>
      </c>
      <c r="AE183" s="1" t="str" cm="1">
        <f t="array" ref="AE183">_xlfn.IFS(AD183&gt;300,"Large",AD183&gt;100,"Medium",AD183&gt;0,"Small")</f>
        <v>Medium</v>
      </c>
      <c r="AF183" s="1" t="str">
        <f t="shared" si="10"/>
        <v>Medium</v>
      </c>
      <c r="AG183" s="1" t="s">
        <v>574</v>
      </c>
      <c r="AH183" s="1" t="str">
        <f t="shared" si="11"/>
        <v>Yes</v>
      </c>
      <c r="AI183" s="1" t="s">
        <v>43</v>
      </c>
      <c r="AJ183" s="1" t="s">
        <v>39</v>
      </c>
      <c r="AK183" s="1" t="s">
        <v>58</v>
      </c>
      <c r="AL183" s="1" t="s">
        <v>572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1</v>
      </c>
      <c r="BL183" s="1">
        <v>0</v>
      </c>
      <c r="BM183" s="1">
        <v>0</v>
      </c>
      <c r="BN183" s="1">
        <v>0</v>
      </c>
      <c r="BO183" s="1">
        <v>1</v>
      </c>
    </row>
    <row r="184" spans="1:67" x14ac:dyDescent="0.3">
      <c r="A184" s="1" t="str">
        <f t="shared" si="8"/>
        <v xml:space="preserve">James </v>
      </c>
      <c r="B184" s="1" t="str">
        <f t="shared" si="9"/>
        <v xml:space="preserve">Sales </v>
      </c>
      <c r="C184" s="1" t="s">
        <v>655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4">
        <v>42432</v>
      </c>
      <c r="AC184" s="1">
        <v>65</v>
      </c>
      <c r="AD184" s="1">
        <v>190.14</v>
      </c>
      <c r="AE184" s="1" t="str" cm="1">
        <f t="array" ref="AE184">_xlfn.IFS(AD184&gt;300,"Large",AD184&gt;100,"Medium",AD184&gt;0,"Small")</f>
        <v>Medium</v>
      </c>
      <c r="AF184" s="1" t="str">
        <f t="shared" si="10"/>
        <v>Medium</v>
      </c>
      <c r="AG184" s="1" t="s">
        <v>574</v>
      </c>
      <c r="AH184" s="1" t="str">
        <f t="shared" si="11"/>
        <v>Yes</v>
      </c>
      <c r="AI184" s="1" t="s">
        <v>43</v>
      </c>
      <c r="AJ184" s="1" t="s">
        <v>39</v>
      </c>
      <c r="AK184" s="1" t="s">
        <v>58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1</v>
      </c>
    </row>
    <row r="185" spans="1:67" x14ac:dyDescent="0.3">
      <c r="A185" s="1" t="str">
        <f t="shared" si="8"/>
        <v xml:space="preserve">James </v>
      </c>
      <c r="B185" s="1" t="str">
        <f t="shared" si="9"/>
        <v xml:space="preserve">Sales </v>
      </c>
      <c r="C185" s="1" t="s">
        <v>655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4">
        <v>42441</v>
      </c>
      <c r="AC185" s="1">
        <v>65</v>
      </c>
      <c r="AD185" s="1">
        <v>242</v>
      </c>
      <c r="AE185" s="1" t="str" cm="1">
        <f t="array" ref="AE185">_xlfn.IFS(AD185&gt;300,"Large",AD185&gt;100,"Medium",AD185&gt;0,"Small")</f>
        <v>Medium</v>
      </c>
      <c r="AF185" s="1" t="str">
        <f t="shared" si="10"/>
        <v>Medium</v>
      </c>
      <c r="AG185" s="1" t="s">
        <v>574</v>
      </c>
      <c r="AH185" s="1" t="str">
        <f t="shared" si="11"/>
        <v>Yes</v>
      </c>
      <c r="AI185" s="1" t="s">
        <v>43</v>
      </c>
      <c r="AJ185" s="1" t="s">
        <v>39</v>
      </c>
      <c r="AK185" s="1" t="s">
        <v>58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1</v>
      </c>
      <c r="BD185" s="1">
        <v>0</v>
      </c>
      <c r="BE185" s="1">
        <v>1</v>
      </c>
      <c r="BF185" s="1">
        <v>1</v>
      </c>
      <c r="BG185" s="1">
        <v>1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1</v>
      </c>
      <c r="BN185" s="1">
        <v>0</v>
      </c>
      <c r="BO185" s="1">
        <v>1</v>
      </c>
    </row>
    <row r="186" spans="1:67" x14ac:dyDescent="0.3">
      <c r="A186" s="1" t="str">
        <f t="shared" si="8"/>
        <v xml:space="preserve">James </v>
      </c>
      <c r="B186" s="1" t="str">
        <f t="shared" si="9"/>
        <v xml:space="preserve">Sales </v>
      </c>
      <c r="C186" s="1" t="s">
        <v>655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4">
        <v>42459</v>
      </c>
      <c r="AC186" s="1">
        <v>65</v>
      </c>
      <c r="AD186" s="1">
        <v>243.61</v>
      </c>
      <c r="AE186" s="1" t="str" cm="1">
        <f t="array" ref="AE186">_xlfn.IFS(AD186&gt;300,"Large",AD186&gt;100,"Medium",AD186&gt;0,"Small")</f>
        <v>Medium</v>
      </c>
      <c r="AF186" s="1" t="str">
        <f t="shared" si="10"/>
        <v>Medium</v>
      </c>
      <c r="AG186" s="1" t="s">
        <v>574</v>
      </c>
      <c r="AH186" s="1" t="str">
        <f t="shared" si="11"/>
        <v>Yes</v>
      </c>
      <c r="AI186" s="1" t="s">
        <v>43</v>
      </c>
      <c r="AJ186" s="1" t="s">
        <v>39</v>
      </c>
      <c r="AK186" s="1" t="s">
        <v>58</v>
      </c>
      <c r="AL186" s="1" t="s">
        <v>572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1</v>
      </c>
      <c r="BO186" s="1">
        <v>1</v>
      </c>
    </row>
    <row r="187" spans="1:67" x14ac:dyDescent="0.3">
      <c r="A187" s="1" t="str">
        <f t="shared" si="8"/>
        <v xml:space="preserve">James </v>
      </c>
      <c r="B187" s="1" t="str">
        <f t="shared" si="9"/>
        <v xml:space="preserve">Sales </v>
      </c>
      <c r="C187" s="1" t="s">
        <v>655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4">
        <v>42430</v>
      </c>
      <c r="AC187" s="1">
        <v>65</v>
      </c>
      <c r="AD187" s="1">
        <v>219.49</v>
      </c>
      <c r="AE187" s="1" t="str" cm="1">
        <f t="array" ref="AE187">_xlfn.IFS(AD187&gt;300,"Large",AD187&gt;100,"Medium",AD187&gt;0,"Small")</f>
        <v>Medium</v>
      </c>
      <c r="AF187" s="1" t="str">
        <f t="shared" si="10"/>
        <v>Medium</v>
      </c>
      <c r="AG187" s="1" t="s">
        <v>577</v>
      </c>
      <c r="AH187" s="1" t="str">
        <f t="shared" si="11"/>
        <v>no</v>
      </c>
      <c r="AI187" s="1" t="s">
        <v>43</v>
      </c>
      <c r="AJ187" s="1" t="s">
        <v>39</v>
      </c>
      <c r="AK187" s="1" t="s">
        <v>58</v>
      </c>
      <c r="AL187" s="1" t="s">
        <v>572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1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1</v>
      </c>
      <c r="BM187" s="1">
        <v>0</v>
      </c>
      <c r="BN187" s="1">
        <v>0</v>
      </c>
      <c r="BO187" s="1">
        <v>0</v>
      </c>
    </row>
    <row r="188" spans="1:67" x14ac:dyDescent="0.3">
      <c r="A188" s="1" t="str">
        <f t="shared" si="8"/>
        <v xml:space="preserve">Charles </v>
      </c>
      <c r="B188" s="1" t="str">
        <f t="shared" si="9"/>
        <v xml:space="preserve">Pickett </v>
      </c>
      <c r="C188" s="1" t="s">
        <v>627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4">
        <v>42716</v>
      </c>
      <c r="AC188" s="1">
        <v>64</v>
      </c>
      <c r="AD188" s="1">
        <v>10</v>
      </c>
      <c r="AE188" s="1" t="str" cm="1">
        <f t="array" ref="AE188">_xlfn.IFS(AD188&gt;300,"Large",AD188&gt;100,"Medium",AD188&gt;0,"Small")</f>
        <v>Small</v>
      </c>
      <c r="AF188" s="1" t="str">
        <f t="shared" si="10"/>
        <v>Small</v>
      </c>
      <c r="AG188" s="1" t="s">
        <v>575</v>
      </c>
      <c r="AH188" s="1" t="str">
        <f t="shared" si="11"/>
        <v>no</v>
      </c>
      <c r="AI188" s="1" t="s">
        <v>38</v>
      </c>
      <c r="AJ188" s="1" t="s">
        <v>66</v>
      </c>
      <c r="AK188" s="1" t="s">
        <v>44</v>
      </c>
      <c r="AL188" s="1" t="s">
        <v>572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">
      <c r="A189" s="1" t="str">
        <f t="shared" si="8"/>
        <v xml:space="preserve">Margaret </v>
      </c>
      <c r="B189" s="1" t="str">
        <f t="shared" si="9"/>
        <v xml:space="preserve">Shelton </v>
      </c>
      <c r="C189" s="1" t="s">
        <v>589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4">
        <v>42427</v>
      </c>
      <c r="AC189" s="1">
        <v>45</v>
      </c>
      <c r="AD189" s="1">
        <v>47.31</v>
      </c>
      <c r="AE189" s="1" t="str" cm="1">
        <f t="array" ref="AE189">_xlfn.IFS(AD189&gt;300,"Large",AD189&gt;100,"Medium",AD189&gt;0,"Small")</f>
        <v>Small</v>
      </c>
      <c r="AF189" s="1" t="str">
        <f t="shared" si="10"/>
        <v>Small</v>
      </c>
      <c r="AG189" s="1" t="s">
        <v>574</v>
      </c>
      <c r="AH189" s="1" t="str">
        <f t="shared" si="11"/>
        <v>Yes</v>
      </c>
      <c r="AI189" s="1" t="s">
        <v>38</v>
      </c>
      <c r="AJ189" s="1" t="s">
        <v>66</v>
      </c>
      <c r="AK189" s="1" t="s">
        <v>44</v>
      </c>
      <c r="AL189" s="1" t="s">
        <v>573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3">
      <c r="A190" s="1" t="str">
        <f t="shared" si="8"/>
        <v xml:space="preserve">Margaret </v>
      </c>
      <c r="B190" s="1" t="str">
        <f t="shared" si="9"/>
        <v xml:space="preserve">Shelton </v>
      </c>
      <c r="C190" s="1" t="s">
        <v>589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4">
        <v>42712</v>
      </c>
      <c r="AC190" s="1">
        <v>45</v>
      </c>
      <c r="AD190" s="1">
        <v>31.71</v>
      </c>
      <c r="AE190" s="1" t="str" cm="1">
        <f t="array" ref="AE190">_xlfn.IFS(AD190&gt;300,"Large",AD190&gt;100,"Medium",AD190&gt;0,"Small")</f>
        <v>Small</v>
      </c>
      <c r="AF190" s="1" t="str">
        <f t="shared" si="10"/>
        <v>Small</v>
      </c>
      <c r="AG190" s="1" t="s">
        <v>574</v>
      </c>
      <c r="AH190" s="1" t="str">
        <f t="shared" si="11"/>
        <v>Yes</v>
      </c>
      <c r="AI190" s="1" t="s">
        <v>38</v>
      </c>
      <c r="AJ190" s="1" t="s">
        <v>66</v>
      </c>
      <c r="AK190" s="1" t="s">
        <v>44</v>
      </c>
      <c r="AL190" s="1" t="s">
        <v>573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3">
      <c r="A191" s="1" t="str">
        <f t="shared" si="8"/>
        <v xml:space="preserve">Rebecca </v>
      </c>
      <c r="B191" s="1" t="str">
        <f t="shared" si="9"/>
        <v xml:space="preserve">Uresti </v>
      </c>
      <c r="C191" s="1" t="s">
        <v>628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4">
        <v>42541</v>
      </c>
      <c r="AC191" s="1">
        <v>55</v>
      </c>
      <c r="AD191" s="1">
        <v>8.49</v>
      </c>
      <c r="AE191" s="1" t="str" cm="1">
        <f t="array" ref="AE191">_xlfn.IFS(AD191&gt;300,"Large",AD191&gt;100,"Medium",AD191&gt;0,"Small")</f>
        <v>Small</v>
      </c>
      <c r="AF191" s="1" t="str">
        <f t="shared" si="10"/>
        <v>Small</v>
      </c>
      <c r="AG191" s="1" t="s">
        <v>574</v>
      </c>
      <c r="AH191" s="1" t="str">
        <f t="shared" si="11"/>
        <v>Yes</v>
      </c>
      <c r="AI191" s="1" t="s">
        <v>38</v>
      </c>
      <c r="AJ191" s="1" t="s">
        <v>66</v>
      </c>
      <c r="AK191" s="1" t="s">
        <v>44</v>
      </c>
      <c r="AL191" s="1" t="s">
        <v>572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1</v>
      </c>
      <c r="AZ191" s="1">
        <v>1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3">
      <c r="A192" s="1" t="str">
        <f t="shared" si="8"/>
        <v xml:space="preserve">Emma </v>
      </c>
      <c r="B192" s="1" t="str">
        <f t="shared" si="9"/>
        <v xml:space="preserve">Perez </v>
      </c>
      <c r="C192" s="1" t="s">
        <v>656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4">
        <v>42731</v>
      </c>
      <c r="AC192" s="1">
        <v>58</v>
      </c>
      <c r="AD192" s="1">
        <v>33.33</v>
      </c>
      <c r="AE192" s="1" t="str" cm="1">
        <f t="array" ref="AE192">_xlfn.IFS(AD192&gt;300,"Large",AD192&gt;100,"Medium",AD192&gt;0,"Small")</f>
        <v>Small</v>
      </c>
      <c r="AF192" s="1" t="str">
        <f t="shared" si="10"/>
        <v>Small</v>
      </c>
      <c r="AG192" s="1" t="s">
        <v>574</v>
      </c>
      <c r="AH192" s="1" t="str">
        <f t="shared" si="11"/>
        <v>Yes</v>
      </c>
      <c r="AI192" s="1" t="s">
        <v>38</v>
      </c>
      <c r="AJ192" s="1" t="s">
        <v>66</v>
      </c>
      <c r="AK192" s="1" t="s">
        <v>44</v>
      </c>
      <c r="AL192" s="1" t="s">
        <v>572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70" x14ac:dyDescent="0.3">
      <c r="A193" s="1" t="str">
        <f t="shared" si="8"/>
        <v xml:space="preserve">Reynaldo </v>
      </c>
      <c r="B193" s="1" t="str">
        <f t="shared" si="9"/>
        <v xml:space="preserve">Myers </v>
      </c>
      <c r="C193" s="1" t="s">
        <v>629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1" t="str" cm="1">
        <f t="array" ref="AE193">_xlfn.IFS(AD193&gt;300,"Large",AD193&gt;100,"Medium",AD193&gt;0,"Small")</f>
        <v>Small</v>
      </c>
      <c r="AF193" s="1" t="str">
        <f t="shared" si="10"/>
        <v>Small</v>
      </c>
      <c r="AG193" s="1" t="s">
        <v>574</v>
      </c>
      <c r="AH193" s="1" t="str">
        <f t="shared" si="11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1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70" x14ac:dyDescent="0.3">
      <c r="A194" s="1" t="str">
        <f t="shared" si="8"/>
        <v xml:space="preserve">Reynaldo </v>
      </c>
      <c r="B194" s="1" t="str">
        <f t="shared" si="9"/>
        <v xml:space="preserve">Myers </v>
      </c>
      <c r="C194" s="1" t="s">
        <v>629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4">
        <v>42640</v>
      </c>
      <c r="AC194" s="1">
        <v>54</v>
      </c>
      <c r="AD194" s="1">
        <v>27.48</v>
      </c>
      <c r="AE194" s="1" t="str" cm="1">
        <f t="array" ref="AE194">_xlfn.IFS(AD194&gt;300,"Large",AD194&gt;100,"Medium",AD194&gt;0,"Small")</f>
        <v>Small</v>
      </c>
      <c r="AF194" s="1" t="str">
        <f t="shared" si="10"/>
        <v>Small</v>
      </c>
      <c r="AG194" s="1" t="s">
        <v>574</v>
      </c>
      <c r="AH194" s="1" t="str">
        <f t="shared" si="11"/>
        <v>Yes</v>
      </c>
      <c r="AI194" s="1" t="s">
        <v>38</v>
      </c>
      <c r="AJ194" s="1" t="s">
        <v>66</v>
      </c>
      <c r="AK194" s="1" t="s">
        <v>44</v>
      </c>
      <c r="AL194" s="1" t="s">
        <v>572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70" x14ac:dyDescent="0.3">
      <c r="A195" s="1" t="str">
        <f t="shared" ref="A195" si="12">LEFT(C195, SEARCH(" ",C195,1))</f>
        <v xml:space="preserve">Jennifer </v>
      </c>
      <c r="B195" s="1" t="str">
        <f t="shared" ref="B195" si="13">RIGHT(C195,LEN(C195)-SEARCH(" ",C195,1))</f>
        <v xml:space="preserve">Becker </v>
      </c>
      <c r="C195" s="1" t="s">
        <v>630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536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4">
        <v>42665</v>
      </c>
      <c r="AC195" s="1">
        <v>24</v>
      </c>
      <c r="AD195" s="1">
        <v>165.72</v>
      </c>
      <c r="AE195" s="1" t="str" cm="1">
        <f t="array" ref="AE195">_xlfn.IFS(AD195&gt;300,"Large",AD195&gt;100,"Medium",AD195&gt;0,"Small")</f>
        <v>Medium</v>
      </c>
      <c r="AF195" s="1" t="str">
        <f t="shared" ref="AF195" si="14">IF(AD195&gt;300,"Large",IF(AD195&gt;100,"Medium",IF(AD195&gt;0,"Small")))</f>
        <v>Medium</v>
      </c>
      <c r="AG195" s="1" t="s">
        <v>574</v>
      </c>
      <c r="AH195" s="1" t="str">
        <f t="shared" ref="AH195" si="15">IF(AG195="complete","Yes","no")</f>
        <v>Yes</v>
      </c>
      <c r="AI195" s="1" t="s">
        <v>38</v>
      </c>
      <c r="AJ195" s="1" t="s">
        <v>39</v>
      </c>
      <c r="AK195" s="1" t="s">
        <v>58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1</v>
      </c>
      <c r="BO195" s="1">
        <v>1</v>
      </c>
    </row>
    <row r="196" spans="1:70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R196"/>
    </row>
    <row r="197" spans="1:70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R197"/>
    </row>
    <row r="198" spans="1:70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R198" cm="1">
        <f t="array" ref="BR198">SUMIFS(AD2:AD195, AE2:AE195,”Large”, AL2:AL195,”*BABY_BOOMERS*“)</f>
        <v>0</v>
      </c>
    </row>
    <row r="199" spans="1:70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R199"/>
    </row>
    <row r="200" spans="1:70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R200"/>
    </row>
  </sheetData>
  <autoFilter ref="A1:BO195" xr:uid="{00000000-0001-0000-0000-000000000000}"/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 Rish</cp:lastModifiedBy>
  <cp:revision/>
  <dcterms:created xsi:type="dcterms:W3CDTF">2020-07-06T10:10:33Z</dcterms:created>
  <dcterms:modified xsi:type="dcterms:W3CDTF">2023-07-11T13:51:47Z</dcterms:modified>
  <cp:category/>
  <cp:contentStatus/>
</cp:coreProperties>
</file>