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i\Downloads\"/>
    </mc:Choice>
  </mc:AlternateContent>
  <xr:revisionPtr revIDLastSave="0" documentId="13_ncr:1_{457ADD4F-A193-4E10-9D23-A5744FA19C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LOOKUP" sheetId="2" r:id="rId1"/>
    <sheet name="HLOOKUP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1" l="1"/>
  <c r="M4" i="1"/>
  <c r="M3" i="1"/>
  <c r="L4" i="1"/>
  <c r="L5" i="1"/>
  <c r="L3" i="1"/>
  <c r="H4" i="1"/>
  <c r="H5" i="1"/>
  <c r="H3" i="1" l="1"/>
  <c r="H2" i="1"/>
  <c r="H6" i="1"/>
  <c r="H7" i="1"/>
  <c r="H8" i="1"/>
  <c r="H9" i="1"/>
  <c r="H10" i="1"/>
  <c r="H11" i="1"/>
  <c r="H12" i="1"/>
  <c r="H13" i="1"/>
  <c r="B31" i="1" l="1"/>
  <c r="B33" i="1" l="1"/>
  <c r="D33" i="1"/>
  <c r="D34" i="1"/>
  <c r="D35" i="1"/>
  <c r="D36" i="1"/>
  <c r="D37" i="1"/>
  <c r="D38" i="1"/>
  <c r="D39" i="1"/>
  <c r="D40" i="1"/>
  <c r="C33" i="1"/>
  <c r="C35" i="1"/>
  <c r="C34" i="1"/>
  <c r="C36" i="1"/>
  <c r="C37" i="1"/>
  <c r="C38" i="1"/>
  <c r="C39" i="1"/>
  <c r="C40" i="1"/>
  <c r="B34" i="1"/>
  <c r="B35" i="1"/>
  <c r="B36" i="1"/>
  <c r="B37" i="1"/>
  <c r="B38" i="1"/>
  <c r="B39" i="1"/>
  <c r="B40" i="1"/>
  <c r="B14" i="1" l="1"/>
  <c r="C14" i="1"/>
  <c r="D14" i="1"/>
  <c r="E14" i="1"/>
  <c r="F14" i="1"/>
  <c r="G14" i="1"/>
  <c r="H1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A59829-956C-4615-9495-817309FCD608}" keepAlive="1" name="Query - indian-startup-funding" description="Connection to the 'indian-startup-funding' query in the workbook." type="5" refreshedVersion="0" background="1">
    <dbPr connection="Provider=Microsoft.Mashup.OleDb.1;Data Source=$Workbook$;Location=indian-startup-funding;Extended Properties=&quot;&quot;" command="SELECT * FROM [indian-startup-funding]"/>
  </connection>
</connections>
</file>

<file path=xl/sharedStrings.xml><?xml version="1.0" encoding="utf-8"?>
<sst xmlns="http://schemas.openxmlformats.org/spreadsheetml/2006/main" count="798" uniqueCount="472">
  <si>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</si>
  <si>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</si>
  <si>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</si>
  <si>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</si>
  <si>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</si>
  <si>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</si>
  <si>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</si>
  <si>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Monthly Total</t>
  </si>
  <si>
    <t>Jan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</si>
  <si>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</si>
  <si>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</si>
  <si>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</si>
  <si>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</si>
  <si>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</si>
  <si>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</si>
  <si>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</si>
  <si>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</si>
  <si>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</si>
  <si>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</si>
  <si>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</si>
  <si>
    <t>Totals</t>
  </si>
  <si>
    <t>Relative</t>
  </si>
  <si>
    <t>Absolute</t>
  </si>
  <si>
    <t>Mixed</t>
  </si>
  <si>
    <t>HLOOKUP</t>
  </si>
  <si>
    <t xml:space="preserve"> Month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</si>
  <si>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</si>
  <si>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</si>
  <si>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</si>
  <si>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</si>
  <si>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</si>
  <si>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</si>
  <si>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</si>
  <si>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</si>
  <si>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</si>
  <si>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Column1</t>
  </si>
  <si>
    <t>Column2</t>
  </si>
  <si>
    <t>Column3</t>
  </si>
  <si>
    <t>Lenskart.com</t>
  </si>
  <si>
    <t>E-Commerce</t>
  </si>
  <si>
    <t>Online Eyewear Shopping Portal</t>
  </si>
  <si>
    <t>Faridabad</t>
  </si>
  <si>
    <t>SoftBank Vision Fund</t>
  </si>
  <si>
    <t>Series G</t>
  </si>
  <si>
    <t>VLOOKUP</t>
  </si>
  <si>
    <t>Healthians</t>
  </si>
  <si>
    <t>B2B-focused foodtech startup</t>
  </si>
  <si>
    <t>Food Solutions For Corporate</t>
  </si>
  <si>
    <t>Bengaluru</t>
  </si>
  <si>
    <t>Paytm, NPTK, Sabre Partners and Neoplux</t>
  </si>
  <si>
    <t>Series C</t>
  </si>
  <si>
    <t>Rein Games</t>
  </si>
  <si>
    <t>Licious</t>
  </si>
  <si>
    <t>Online Meat And Seafood Ordering Startup</t>
  </si>
  <si>
    <t>Vertex Growth Fund</t>
  </si>
  <si>
    <t>Series E</t>
  </si>
  <si>
    <t>CarDekho</t>
  </si>
  <si>
    <t>InCred</t>
  </si>
  <si>
    <t>Finance</t>
  </si>
  <si>
    <t>Non-Banking Financial Company</t>
  </si>
  <si>
    <t>Mumbai</t>
  </si>
  <si>
    <t>Debt Funding</t>
  </si>
  <si>
    <t>Dhruva Space</t>
  </si>
  <si>
    <t>Trell</t>
  </si>
  <si>
    <t>Video</t>
  </si>
  <si>
    <t>Experience Discovery Platform</t>
  </si>
  <si>
    <t>Ruizheng Investment</t>
  </si>
  <si>
    <t>Seed Round</t>
  </si>
  <si>
    <t>Paytm</t>
  </si>
  <si>
    <t>Rivigo</t>
  </si>
  <si>
    <t>Technology</t>
  </si>
  <si>
    <t>Logistics Services and Solutions</t>
  </si>
  <si>
    <t>Gurgaon</t>
  </si>
  <si>
    <t>SAIF Partners, Spring Canter Investment Ltd.</t>
  </si>
  <si>
    <t>Series F</t>
  </si>
  <si>
    <t>Aye Finance</t>
  </si>
  <si>
    <t>Ecozen</t>
  </si>
  <si>
    <t>Agritech</t>
  </si>
  <si>
    <t>Pune</t>
  </si>
  <si>
    <t>Sathguru Catalyzer Advisors</t>
  </si>
  <si>
    <t>Series A</t>
  </si>
  <si>
    <t>Clumio</t>
  </si>
  <si>
    <t>Gaming</t>
  </si>
  <si>
    <t>Real money based gaming startup</t>
  </si>
  <si>
    <t>Noida</t>
  </si>
  <si>
    <t>Manipal Education and Medical Group (MEMG)</t>
  </si>
  <si>
    <t>Digital Mall Asia</t>
  </si>
  <si>
    <t>Automobile</t>
  </si>
  <si>
    <t>Ping An Global Voyager Fund</t>
  </si>
  <si>
    <t>Series D</t>
  </si>
  <si>
    <t>Aerospace</t>
  </si>
  <si>
    <t>Satellite Communication</t>
  </si>
  <si>
    <t>Mumbai Angels, Ravikanth Reddy</t>
  </si>
  <si>
    <t>Seed</t>
  </si>
  <si>
    <t>FinTech</t>
  </si>
  <si>
    <t>Mobile Wallet</t>
  </si>
  <si>
    <t>Vijay Shekhar Sharma</t>
  </si>
  <si>
    <t>Funding Round</t>
  </si>
  <si>
    <t>Financial Services To MSMEs</t>
  </si>
  <si>
    <t>SaaS</t>
  </si>
  <si>
    <t>Recovery software</t>
  </si>
  <si>
    <t>San Jose,</t>
  </si>
  <si>
    <t>Altimeter Capital, Sutter Hill Ventures</t>
  </si>
  <si>
    <t>Virtual e-commerce platform</t>
  </si>
  <si>
    <t>Delhi</t>
  </si>
  <si>
    <t>Amour Infrastructure</t>
  </si>
  <si>
    <t>Seed Funding</t>
  </si>
  <si>
    <t>Furtados School of Music</t>
  </si>
  <si>
    <t>Education</t>
  </si>
  <si>
    <t>Music Education</t>
  </si>
  <si>
    <t>Tulangan</t>
  </si>
  <si>
    <t>IAN Fund and DSG Consumer Partners</t>
  </si>
  <si>
    <t>Health and Wellness</t>
  </si>
  <si>
    <t>Healthcare services</t>
  </si>
  <si>
    <t>DG Daiwa Ventures, DG Incubation</t>
  </si>
  <si>
    <t>Series B</t>
  </si>
  <si>
    <t>Medikabazaar</t>
  </si>
  <si>
    <t>Healthcare</t>
  </si>
  <si>
    <t>B2B platform for medical supplies</t>
  </si>
  <si>
    <t>Ackermans &amp; van Haaren, HealthQuad, Rebright Partners, Toppan Printing</t>
  </si>
  <si>
    <t>Burger Singh</t>
  </si>
  <si>
    <t>Food and Beverage</t>
  </si>
  <si>
    <t>Indian Burger Brand</t>
  </si>
  <si>
    <t>RB Investments</t>
  </si>
  <si>
    <t>Venture</t>
  </si>
  <si>
    <t>undisclosed</t>
  </si>
  <si>
    <t>Ninjacart</t>
  </si>
  <si>
    <t>B2B Marketing</t>
  </si>
  <si>
    <t>Trifecta Capital Advisors</t>
  </si>
  <si>
    <t>Vogo Automotive</t>
  </si>
  <si>
    <t>Last Mile Transportation</t>
  </si>
  <si>
    <t>Scooter sharing app</t>
  </si>
  <si>
    <t>Kormangala</t>
  </si>
  <si>
    <t>Matrix Partners, Stellaris Venture Partners, Kalaari Capital</t>
  </si>
  <si>
    <t>Misters</t>
  </si>
  <si>
    <t>Health and wellness</t>
  </si>
  <si>
    <t>Men's Health and Wellness brand</t>
  </si>
  <si>
    <t>Sauce.vc, Rainforest Ventures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</si>
  <si>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</si>
  <si>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</si>
  <si>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</si>
  <si>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</si>
  <si>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</si>
  <si>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</si>
  <si>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Sunstone Eduversity Pvt. Ltd</t>
  </si>
  <si>
    <t>Elearning</t>
  </si>
  <si>
    <t>Prime Venture Partners, LetsVenture, PS1 Venture and GlobalLogic co-founder Rajul Garg</t>
  </si>
  <si>
    <t>SuperGaming</t>
  </si>
  <si>
    <t>Video Games</t>
  </si>
  <si>
    <t>Social gaming platform</t>
  </si>
  <si>
    <t>Dream Incubator</t>
  </si>
  <si>
    <t>eBikeGo</t>
  </si>
  <si>
    <t>Electric bike rental</t>
  </si>
  <si>
    <t>Amritsar</t>
  </si>
  <si>
    <t>Startup Buddy</t>
  </si>
  <si>
    <t>The Man Company</t>
  </si>
  <si>
    <t>Consumer Goods</t>
  </si>
  <si>
    <t>Beauty and Grooming</t>
  </si>
  <si>
    <t>Ayushmann Khurana</t>
  </si>
  <si>
    <t>Corporate Round</t>
  </si>
  <si>
    <t>unknown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</si>
  <si>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</si>
  <si>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</si>
  <si>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</si>
  <si>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</si>
  <si>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</si>
  <si>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</si>
  <si>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</si>
  <si>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</si>
  <si>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</si>
  <si>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</si>
  <si>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</si>
  <si>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</si>
  <si>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</si>
  <si>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</si>
  <si>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</si>
  <si>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</si>
  <si>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</si>
  <si>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</si>
  <si>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</si>
  <si>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Private Equity Round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</si>
  <si>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</si>
  <si>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</si>
  <si>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</si>
  <si>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</si>
  <si>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</si>
  <si>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</si>
  <si>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</si>
  <si>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</si>
  <si>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</si>
  <si>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</si>
  <si>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</si>
  <si>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</si>
  <si>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</si>
  <si>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</si>
  <si>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</si>
  <si>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</si>
  <si>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</si>
  <si>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</si>
  <si>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</si>
  <si>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</si>
  <si>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</si>
  <si>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</si>
  <si>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</si>
  <si>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</si>
  <si>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</si>
  <si>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</si>
  <si>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Rapido Bike Taxi</t>
  </si>
  <si>
    <t>Transportation</t>
  </si>
  <si>
    <t>Bike Taxi</t>
  </si>
  <si>
    <t>Westbridge Capital</t>
  </si>
  <si>
    <t>nan</t>
  </si>
  <si>
    <t>Zendrive</t>
  </si>
  <si>
    <t>Automotive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</si>
  <si>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</si>
  <si>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</si>
  <si>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</si>
  <si>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</si>
  <si>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</si>
  <si>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</si>
  <si>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</si>
  <si>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</si>
  <si>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</si>
  <si>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AdmitKard</t>
  </si>
  <si>
    <t>EdTech</t>
  </si>
  <si>
    <t>University Admissions</t>
  </si>
  <si>
    <t>Growth DNA</t>
  </si>
  <si>
    <t>INDwealth</t>
  </si>
  <si>
    <t>Wealth Management</t>
  </si>
  <si>
    <t>Tiger Global Management</t>
  </si>
  <si>
    <t>Venture Round</t>
  </si>
  <si>
    <t>HungerBox</t>
  </si>
  <si>
    <t>B2B Foodtech</t>
  </si>
  <si>
    <t>One97 Communications Ltd.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</si>
  <si>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</si>
  <si>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</si>
  <si>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</si>
  <si>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</si>
  <si>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</si>
  <si>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</si>
  <si>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</si>
  <si>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</si>
  <si>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</si>
  <si>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</si>
  <si>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</si>
  <si>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</si>
  <si>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</si>
  <si>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</si>
  <si>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</si>
  <si>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</si>
  <si>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</si>
  <si>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Meesho</t>
  </si>
  <si>
    <t>Social Commerce</t>
  </si>
  <si>
    <t>Naspers</t>
  </si>
  <si>
    <t>SC GG India Mobility Holdings LLC</t>
  </si>
  <si>
    <t>Progcap</t>
  </si>
  <si>
    <t>Supply Chain Management</t>
  </si>
  <si>
    <t>New Delhi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</si>
  <si>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</si>
  <si>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</si>
  <si>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</si>
  <si>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</si>
  <si>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</si>
  <si>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</si>
  <si>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</si>
  <si>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</si>
  <si>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</si>
  <si>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</si>
  <si>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</si>
  <si>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</si>
  <si>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Moglix</t>
  </si>
  <si>
    <t>Industrial Tools and Equipments</t>
  </si>
  <si>
    <t>Singapore</t>
  </si>
  <si>
    <t>Composite Capital Management, Sequoia Capital India, Tiger Global Management</t>
  </si>
  <si>
    <t>"BYJU\\'S"</t>
  </si>
  <si>
    <t>Qatar Investment Authority</t>
  </si>
  <si>
    <t>Ezyhaul</t>
  </si>
  <si>
    <t>Tech</t>
  </si>
  <si>
    <t>Logistics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</si>
  <si>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</si>
  <si>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</si>
  <si>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</si>
  <si>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</si>
  <si>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</si>
  <si>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</si>
  <si>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</si>
  <si>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</si>
  <si>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</si>
  <si>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</si>
  <si>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</si>
  <si>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</si>
  <si>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</si>
  <si>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</si>
  <si>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</si>
  <si>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</si>
  <si>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</si>
  <si>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Daalchini Technologies</t>
  </si>
  <si>
    <t>Digital Vending Machine</t>
  </si>
  <si>
    <t>Artha Venture</t>
  </si>
  <si>
    <t>Ola Cabs</t>
  </si>
  <si>
    <t>Transport</t>
  </si>
  <si>
    <t>Cabs</t>
  </si>
  <si>
    <t>DIG Investment Ab, Deshe Holdings, Samih Toukan and Hussam Khoury</t>
  </si>
  <si>
    <t>Series J</t>
  </si>
  <si>
    <t>RenewBuy</t>
  </si>
  <si>
    <t>Auto Insurance</t>
  </si>
  <si>
    <t>Lok Capital, IIFL Wealth</t>
  </si>
  <si>
    <t>Atlan</t>
  </si>
  <si>
    <t>Big Data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</si>
  <si>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</si>
  <si>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</si>
  <si>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</si>
  <si>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</si>
  <si>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</si>
  <si>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</si>
  <si>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</si>
  <si>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Artificial Intelligence</t>
  </si>
  <si>
    <t>Speech Recognition</t>
  </si>
  <si>
    <t>Taramani</t>
  </si>
  <si>
    <t>Bolo App</t>
  </si>
  <si>
    <t>Digital Media</t>
  </si>
  <si>
    <t>Video Platform</t>
  </si>
  <si>
    <t>Nexus Venture Partners</t>
  </si>
  <si>
    <t>OkCredit</t>
  </si>
  <si>
    <t>Haryana</t>
  </si>
  <si>
    <t>Vogo Automotive Pvt. Ltd.</t>
  </si>
  <si>
    <t>Dockless Scooter Rental Company</t>
  </si>
  <si>
    <t>Karnataka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</si>
  <si>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</si>
  <si>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</si>
  <si>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</si>
  <si>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</si>
  <si>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</si>
  <si>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</si>
  <si>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</si>
  <si>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</si>
  <si>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</si>
  <si>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</si>
  <si>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E-Books</t>
  </si>
  <si>
    <t>Qiming Venture Partners</t>
  </si>
  <si>
    <t>Biz2Credit</t>
  </si>
  <si>
    <t>Online Lending Platform</t>
  </si>
  <si>
    <t>New York</t>
  </si>
  <si>
    <t>WestBridge Capital</t>
  </si>
  <si>
    <t>NoBroker</t>
  </si>
  <si>
    <t>Real Estate</t>
  </si>
  <si>
    <t>General Atlantic</t>
  </si>
  <si>
    <t>Bira91</t>
  </si>
  <si>
    <t>Brewery</t>
  </si>
  <si>
    <t>Anicut Capital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</si>
  <si>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</si>
  <si>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</si>
  <si>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</si>
  <si>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</si>
  <si>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</si>
  <si>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</si>
  <si>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</si>
  <si>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Leegality</t>
  </si>
  <si>
    <t>Digital Documentation</t>
  </si>
  <si>
    <t>Mumbai/Bengaluru</t>
  </si>
  <si>
    <t>Mumbai Angels</t>
  </si>
  <si>
    <t>FabHotels</t>
  </si>
  <si>
    <t>Hospitality</t>
  </si>
  <si>
    <t>Goldman Sachs, Accel Partners and Qualcomm</t>
  </si>
  <si>
    <t>Avail Finance</t>
  </si>
  <si>
    <t>Matrix Partners</t>
  </si>
  <si>
    <t>Agara Labs</t>
  </si>
  <si>
    <t>Deep-Tech</t>
  </si>
  <si>
    <t>Blume Ventures and RTP Global</t>
  </si>
  <si>
    <t>Sixth Sense Ventures</t>
  </si>
  <si>
    <t>GlowRoad</t>
  </si>
  <si>
    <t>E-commerce</t>
  </si>
  <si>
    <t>Korea Investment Partners, Vertex Ventures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</si>
  <si>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</si>
  <si>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</si>
  <si>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</si>
  <si>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</si>
  <si>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</si>
  <si>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</si>
  <si>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</si>
  <si>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</si>
  <si>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</si>
  <si>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</si>
  <si>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</si>
  <si>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</si>
  <si>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</si>
  <si>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</si>
  <si>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</si>
  <si>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</si>
  <si>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Zenoti</t>
  </si>
  <si>
    <t>Saas</t>
  </si>
  <si>
    <t>Beauty and Wellness Industry</t>
  </si>
  <si>
    <t>BlackBuck</t>
  </si>
  <si>
    <t>Goldman Sachs Investment Partners and Silicon Valley-based Accel, Wellington, Sequoia Capital, B Capital, LightStreet, Sands Capital and International Finance Corporation,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</si>
  <si>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</si>
  <si>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</si>
  <si>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</si>
  <si>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</si>
  <si>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</si>
  <si>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</si>
  <si>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</si>
  <si>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Shuttl</t>
  </si>
  <si>
    <t>Bus Aggregation</t>
  </si>
  <si>
    <t>New Atlantic Ventures</t>
  </si>
  <si>
    <t>Increff</t>
  </si>
  <si>
    <t>Supply-chain technology solutions</t>
  </si>
  <si>
    <t>021 Capita, Binny Bansal</t>
  </si>
  <si>
    <t>Kuvera</t>
  </si>
  <si>
    <t>Eight Roads</t>
  </si>
  <si>
    <t>Tripoto</t>
  </si>
  <si>
    <t>Social Media</t>
  </si>
  <si>
    <t>Travel</t>
  </si>
  <si>
    <t>Orchid India, Hornbill Orchid India Fund, Chiratae Ventures (formerly IDG Ventures), 3one4 Capital, Lasmer NV</t>
  </si>
  <si>
    <t>Medlife</t>
  </si>
  <si>
    <t>Online Medicine</t>
  </si>
  <si>
    <t>Prasid Uno Family Trust</t>
  </si>
  <si>
    <t>Private Equity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</si>
  <si>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</si>
  <si>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</si>
  <si>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</si>
  <si>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</si>
  <si>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</si>
  <si>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</si>
  <si>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</si>
  <si>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CleverTap</t>
  </si>
  <si>
    <t>Mobile analytics and marketing</t>
  </si>
  <si>
    <t>Sequoia India, Tiger Global Management, Accel Partners</t>
  </si>
  <si>
    <t>Kabadiwala</t>
  </si>
  <si>
    <t>Waste Management</t>
  </si>
  <si>
    <t>Bhopal</t>
  </si>
  <si>
    <t>Unilever, Beehive Capital Advisor, ABCOM Investments, Parekh Marine Transport,</t>
  </si>
  <si>
    <t>Toppr</t>
  </si>
  <si>
    <t>Edtech</t>
  </si>
  <si>
    <t>E-learning</t>
  </si>
  <si>
    <t>Milestone</t>
  </si>
  <si>
    <t>Debt and Preference capital</t>
  </si>
  <si>
    <t>Craftsvilla</t>
  </si>
  <si>
    <t>Fashion and Apparel</t>
  </si>
  <si>
    <t>Supera Pte Ltd</t>
  </si>
  <si>
    <t>Inhouse Funding</t>
  </si>
  <si>
    <t>Unacademy</t>
  </si>
  <si>
    <t>Kalyan Krishnamurthy</t>
  </si>
  <si>
    <t>Seed/ Angel Funding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</si>
  <si>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</si>
  <si>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</si>
  <si>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</si>
  <si>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</si>
  <si>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</si>
  <si>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</si>
  <si>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</si>
  <si>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</si>
  <si>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</si>
  <si>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FleetX</t>
  </si>
  <si>
    <t>AI</t>
  </si>
  <si>
    <t>India Quotient and LetsVenture\\xe2\\x80\\x99s Angel Fund</t>
  </si>
  <si>
    <t>Pre Series A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</si>
  <si>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</si>
  <si>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</si>
  <si>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</si>
  <si>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</si>
  <si>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</si>
  <si>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</si>
  <si>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Chennai</t>
  </si>
  <si>
    <t>MASSIF, a Dutch government fund</t>
  </si>
  <si>
    <t>Debt-Funding</t>
  </si>
  <si>
    <t>Online Marketplace</t>
  </si>
  <si>
    <t>Jaipur</t>
  </si>
  <si>
    <t>Sequoia India, Hillhouse Capital, Alphabet\\xe2\\x80\\x99s growth investment arm Capital G and Axis Bank</t>
  </si>
  <si>
    <t>Column 1</t>
  </si>
  <si>
    <t>Column 2</t>
  </si>
  <si>
    <t>Column 3</t>
  </si>
  <si>
    <t>Column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</si>
</sst>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&quot;$&quot;#,##0"/>
    <numFmt numFmtId="167" formatCode="[$$-409]#,##0_);\([$$-409]#,##0\)"/>
  </numFmts>
  <fonts count="3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2" fillId="0" borderId="0" xfId="0" applyFont="1"/>
    <xf numFmtId="167" fontId="0" fillId="0" borderId="0" xfId="0" applyNumberForma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[$$-409]#,##0_);\([$$-409]#,##0\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[$$-409]#,##0_);\([$$-409]#,##0\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[$$-409]#,##0_);\([$$-409]#,##0\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[$$-409]#,##0_);\([$$-409]#,##0\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[$$-409]#,##0_);\([$$-409]#,##0\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[$$-409]#,##0_);\([$$-409]#,##0\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98057A-8D7B-409B-B279-202AE5036E74}" name="Table2" displayName="Table2" ref="A1:I112" totalsRowShown="0" headerRowDxfId="7">
  <autoFilter ref="A1:I112" xr:uid="{B398057A-8D7B-409B-B279-202AE5036E74}"/>
  <tableColumns count="9">
    <tableColumn id="1" xr3:uid="{2473D29C-2093-4380-84FC-6BEB60207293}" name="Sr No"/>
    <tableColumn id="2" xr3:uid="{0375A1CF-B784-49F8-B964-44426EC89549}" name="Date"/>
    <tableColumn id="3" xr3:uid="{386D13DD-2D5E-4556-BD44-2BD2E98F9E23}" name="Startup Name"/>
    <tableColumn id="4" xr3:uid="{2ED26429-78EC-4E53-9981-4BC47F54D3D7}" name="Industry Vertical"/>
    <tableColumn id="5" xr3:uid="{112CE49C-0B9A-4D52-AF11-5298DE265E63}" name="SubVertical"/>
    <tableColumn id="6" xr3:uid="{D4933E0B-7111-4F9F-8825-71C387A0E9E8}" name="City  Location"/>
    <tableColumn id="7" xr3:uid="{05875FC1-AABC-4596-B8FC-D47D518BD4A3}" name="Investors Name"/>
    <tableColumn id="8" xr3:uid="{FFDB4840-81BA-4A03-902E-563A26FEFBA8}" name="InvestmentnType"/>
    <tableColumn id="9" xr3:uid="{6A4F3F8A-4D86-4FFE-BAEB-4D3F682DCBBE}" name="Amount in USD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3EA143-3F3A-4AA2-A0A4-E93298051AC8}" name="Table7" displayName="Table7" ref="K1:M9" totalsRowShown="0">
  <autoFilter ref="K1:M9" xr:uid="{B43EA143-3F3A-4AA2-A0A4-E93298051AC8}"/>
  <tableColumns count="3">
    <tableColumn id="1" xr3:uid="{7C16DF24-7C96-43AF-8C95-820CEE94B420}" name="Column1"/>
    <tableColumn id="2" xr3:uid="{1A6D44C0-480F-4EFE-963E-91FBE15DA20B}" name="Column2"/>
    <tableColumn id="3" xr3:uid="{D2680E6F-BF5A-4C07-A932-FF1F3FC63073}" name="Column3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H14" totalsRowShown="0" headerRowDxfId="17" dataDxfId="16">
  <autoFilter ref="A1:H14" xr:uid="{1C96BD00-98D9-4572-8F4A-F406BBA95AE3}"/>
  <tableColumns count="8">
    <tableColumn id="1" xr3:uid="{0738465F-87B9-46AD-8314-585AF20E321C}" name="Month" dataDxfId="15"/>
    <tableColumn id="2" xr3:uid="{639B5A90-C646-4312-A12B-90EBA415C5F3}" name="Housing" dataDxfId="5" totalsRowDxfId="14"/>
    <tableColumn id="3" xr3:uid="{AC863E34-6694-4292-A7E8-5D94B1D4B90E}" name="Bills &amp; Utilities" dataDxfId="4" totalsRowDxfId="13"/>
    <tableColumn id="4" xr3:uid="{7F96B093-000D-47C8-9B3D-9C6DC794A7DD}" name="Food &amp; Dining" dataDxfId="3" totalsRowDxfId="12"/>
    <tableColumn id="5" xr3:uid="{0D73BCA8-FF88-432A-8438-8D3C42615074}" name="Personal" dataDxfId="2" totalsRowDxfId="11"/>
    <tableColumn id="6" xr3:uid="{62ECB4B2-7FAC-4168-96E6-6A3296B9F2CB}" name="Auto &amp; Transport" dataDxfId="1" totalsRowDxfId="10"/>
    <tableColumn id="7" xr3:uid="{5C8E2143-EA5D-49A7-8A33-6E4F45D73494}" name="Health &amp; Fitness" dataDxfId="0" totalsRowDxfId="9"/>
    <tableColumn id="8" xr3:uid="{1E307A05-D7E9-4385-AD72-9E5DBFC855EF}" name="Monthly Total" dataDxfId="6" totalsRowDxfId="8">
      <calculatedColumnFormula>SUM(B2:G2)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DFD1C25-3520-4180-9E15-4E8EB4D0BA9A}" name="Table8" displayName="Table8" ref="J1:M5" totalsRowShown="0">
  <autoFilter ref="J1:M5" xr:uid="{9DFD1C25-3520-4180-9E15-4E8EB4D0BA9A}"/>
  <tableColumns count="4">
    <tableColumn id="1" xr3:uid="{71203699-710F-40DE-A9CA-1C6D6F9DED17}" name="Column 1"/>
    <tableColumn id="2" xr3:uid="{DD1D8E6A-1ED7-4A1F-A078-0AB6A73395AF}" name="Column 2"/>
    <tableColumn id="3" xr3:uid="{5C0EC06B-B589-4427-9805-379518B5784D}" name="Column 3"/>
    <tableColumn id="4" xr3:uid="{76FCD2F7-34DE-4392-B4B3-FA94A6CB32D8}" name="Column 4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DBCD-FB58-4620-91FA-34EF1D0CB2C4}">
  <dimension ref="A1:M112"/>
  <sheetViews>
    <sheetView topLeftCell="E1" zoomScale="73" workbookViewId="0">
      <selection activeCell="L19" sqref="L19"/>
    </sheetView>
  </sheetViews>
  <sheetFormatPr defaultRowHeight="14.4" x14ac:dyDescent="0.3"/>
  <cols>
    <col min="1" max="1" width="7.77734375" bestFit="1" customWidth="1"/>
    <col min="2" max="2" width="11.21875" bestFit="1" customWidth="1"/>
    <col min="3" max="3" width="46" bestFit="1" customWidth="1"/>
    <col min="4" max="4" width="25.88671875" bestFit="1" customWidth="1"/>
    <col min="5" max="5" width="49.33203125" bestFit="1" customWidth="1"/>
    <col min="6" max="6" width="21.33203125" bestFit="1" customWidth="1"/>
    <col min="7" max="7" width="80.88671875" bestFit="1" customWidth="1"/>
    <col min="8" max="8" width="23.88671875" bestFit="1" customWidth="1"/>
    <col min="9" max="9" width="16.21875" bestFit="1" customWidth="1"/>
    <col min="10" max="10" width="10.44140625" bestFit="1" customWidth="1"/>
    <col min="11" max="11" width="10.77734375" bestFit="1" customWidth="1"/>
    <col min="12" max="12" width="14" bestFit="1" customWidth="1"/>
    <col min="13" max="13" width="14.21875" bestFit="1" customWidth="1"/>
  </cols>
  <sheetData>
    <row r="1" spans="1:13" x14ac:dyDescent="0.3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/>
      <c r="K1" t="s">
        <v>35</v>
      </c>
      <c r="L1" t="s">
        <v>36</v>
      </c>
      <c r="M1" t="s">
        <v>37</v>
      </c>
    </row>
    <row r="2" spans="1:13" x14ac:dyDescent="0.3">
      <c r="A2">
        <v>17</v>
      </c>
      <c r="B2">
        <v>43819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>
        <v>231000000</v>
      </c>
      <c r="K2" t="s">
        <v>44</v>
      </c>
      <c r="L2" t="s">
        <v>28</v>
      </c>
      <c r="M2" t="s">
        <v>34</v>
      </c>
    </row>
    <row r="3" spans="1:13" x14ac:dyDescent="0.3">
      <c r="A3">
        <v>12</v>
      </c>
      <c r="B3">
        <v>43816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>
        <v>12000000</v>
      </c>
      <c r="L3" t="s">
        <v>51</v>
      </c>
      <c r="M3">
        <v>50000000</v>
      </c>
    </row>
    <row r="4" spans="1:13" x14ac:dyDescent="0.3">
      <c r="A4">
        <v>13</v>
      </c>
      <c r="B4">
        <v>43815</v>
      </c>
      <c r="C4" t="s">
        <v>52</v>
      </c>
      <c r="D4" t="s">
        <v>39</v>
      </c>
      <c r="E4" t="s">
        <v>53</v>
      </c>
      <c r="F4" t="s">
        <v>48</v>
      </c>
      <c r="G4" t="s">
        <v>54</v>
      </c>
      <c r="H4" t="s">
        <v>55</v>
      </c>
      <c r="I4">
        <v>30000000</v>
      </c>
      <c r="L4" t="s">
        <v>56</v>
      </c>
      <c r="M4">
        <v>70000000</v>
      </c>
    </row>
    <row r="5" spans="1:13" x14ac:dyDescent="0.3">
      <c r="A5">
        <v>14</v>
      </c>
      <c r="B5">
        <v>43815</v>
      </c>
      <c r="C5" t="s">
        <v>57</v>
      </c>
      <c r="D5" t="s">
        <v>58</v>
      </c>
      <c r="E5" t="s">
        <v>59</v>
      </c>
      <c r="F5" t="s">
        <v>60</v>
      </c>
      <c r="H5" t="s">
        <v>61</v>
      </c>
      <c r="I5">
        <v>5900000</v>
      </c>
      <c r="L5" t="s">
        <v>62</v>
      </c>
      <c r="M5">
        <v>50000000</v>
      </c>
    </row>
    <row r="6" spans="1:13" x14ac:dyDescent="0.3">
      <c r="A6">
        <v>15</v>
      </c>
      <c r="B6">
        <v>43813</v>
      </c>
      <c r="C6" t="s">
        <v>63</v>
      </c>
      <c r="D6" t="s">
        <v>64</v>
      </c>
      <c r="E6" t="s">
        <v>65</v>
      </c>
      <c r="F6" t="s">
        <v>48</v>
      </c>
      <c r="G6" t="s">
        <v>66</v>
      </c>
      <c r="H6" t="s">
        <v>67</v>
      </c>
      <c r="I6">
        <v>2000000</v>
      </c>
      <c r="L6" t="s">
        <v>68</v>
      </c>
      <c r="M6">
        <v>1000000000</v>
      </c>
    </row>
    <row r="7" spans="1:13" x14ac:dyDescent="0.3">
      <c r="A7">
        <v>11</v>
      </c>
      <c r="B7">
        <v>43812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>
        <v>20000000</v>
      </c>
      <c r="L7" t="s">
        <v>75</v>
      </c>
      <c r="M7">
        <v>17411265</v>
      </c>
    </row>
    <row r="8" spans="1:13" x14ac:dyDescent="0.3">
      <c r="A8">
        <v>8</v>
      </c>
      <c r="B8">
        <v>43811</v>
      </c>
      <c r="C8" t="s">
        <v>76</v>
      </c>
      <c r="D8" t="s">
        <v>70</v>
      </c>
      <c r="E8" t="s">
        <v>77</v>
      </c>
      <c r="F8" t="s">
        <v>78</v>
      </c>
      <c r="G8" t="s">
        <v>79</v>
      </c>
      <c r="H8" t="s">
        <v>80</v>
      </c>
      <c r="I8">
        <v>6000000</v>
      </c>
      <c r="L8" t="s">
        <v>81</v>
      </c>
      <c r="M8">
        <v>135000000</v>
      </c>
    </row>
    <row r="9" spans="1:13" x14ac:dyDescent="0.3">
      <c r="A9">
        <v>16</v>
      </c>
      <c r="B9">
        <v>43810</v>
      </c>
      <c r="C9" t="s">
        <v>51</v>
      </c>
      <c r="D9" t="s">
        <v>82</v>
      </c>
      <c r="E9" t="s">
        <v>83</v>
      </c>
      <c r="F9" t="s">
        <v>84</v>
      </c>
      <c r="G9" t="s">
        <v>85</v>
      </c>
      <c r="H9" t="s">
        <v>67</v>
      </c>
      <c r="I9">
        <v>50000000</v>
      </c>
      <c r="L9" t="s">
        <v>86</v>
      </c>
      <c r="M9">
        <v>220000000</v>
      </c>
    </row>
    <row r="10" spans="1:13" x14ac:dyDescent="0.3">
      <c r="A10">
        <v>9</v>
      </c>
      <c r="B10">
        <v>43805</v>
      </c>
      <c r="C10" t="s">
        <v>56</v>
      </c>
      <c r="D10" t="s">
        <v>39</v>
      </c>
      <c r="E10" t="s">
        <v>87</v>
      </c>
      <c r="F10" t="s">
        <v>72</v>
      </c>
      <c r="G10" t="s">
        <v>88</v>
      </c>
      <c r="H10" t="s">
        <v>89</v>
      </c>
      <c r="I10">
        <v>70000000</v>
      </c>
    </row>
    <row r="11" spans="1:13" x14ac:dyDescent="0.3">
      <c r="A11">
        <v>10</v>
      </c>
      <c r="B11">
        <v>43802</v>
      </c>
      <c r="C11" t="s">
        <v>62</v>
      </c>
      <c r="D11" t="s">
        <v>90</v>
      </c>
      <c r="E11" t="s">
        <v>91</v>
      </c>
      <c r="F11" t="s">
        <v>48</v>
      </c>
      <c r="G11" t="s">
        <v>92</v>
      </c>
      <c r="H11" t="s">
        <v>93</v>
      </c>
      <c r="I11">
        <v>50000000</v>
      </c>
    </row>
    <row r="12" spans="1:13" x14ac:dyDescent="0.3">
      <c r="A12">
        <v>32</v>
      </c>
      <c r="B12">
        <v>43794</v>
      </c>
      <c r="C12" t="s">
        <v>68</v>
      </c>
      <c r="D12" t="s">
        <v>94</v>
      </c>
      <c r="E12" t="s">
        <v>95</v>
      </c>
      <c r="F12" t="s">
        <v>84</v>
      </c>
      <c r="G12" t="s">
        <v>96</v>
      </c>
      <c r="H12" t="s">
        <v>97</v>
      </c>
      <c r="I12">
        <v>1000000000</v>
      </c>
    </row>
    <row r="13" spans="1:13" x14ac:dyDescent="0.3">
      <c r="A13">
        <v>24</v>
      </c>
      <c r="B13">
        <v>43789</v>
      </c>
      <c r="C13" t="s">
        <v>75</v>
      </c>
      <c r="D13" t="s">
        <v>94</v>
      </c>
      <c r="E13" t="s">
        <v>98</v>
      </c>
      <c r="F13" t="s">
        <v>72</v>
      </c>
      <c r="G13" t="s">
        <v>94</v>
      </c>
      <c r="H13" t="s">
        <v>61</v>
      </c>
      <c r="I13">
        <v>17411265</v>
      </c>
    </row>
    <row r="14" spans="1:13" x14ac:dyDescent="0.3">
      <c r="A14">
        <v>26</v>
      </c>
      <c r="B14">
        <v>43789</v>
      </c>
      <c r="C14" t="s">
        <v>81</v>
      </c>
      <c r="D14" t="s">
        <v>99</v>
      </c>
      <c r="E14" t="s">
        <v>100</v>
      </c>
      <c r="F14" t="s">
        <v>101</v>
      </c>
      <c r="G14" t="s">
        <v>102</v>
      </c>
      <c r="H14" t="s">
        <v>50</v>
      </c>
      <c r="I14">
        <v>135000000</v>
      </c>
    </row>
    <row r="15" spans="1:13" x14ac:dyDescent="0.3">
      <c r="A15">
        <v>28</v>
      </c>
      <c r="B15">
        <v>43788</v>
      </c>
      <c r="C15" t="s">
        <v>86</v>
      </c>
      <c r="D15" t="s">
        <v>39</v>
      </c>
      <c r="E15" t="s">
        <v>103</v>
      </c>
      <c r="F15" t="s">
        <v>104</v>
      </c>
      <c r="G15" t="s">
        <v>105</v>
      </c>
      <c r="H15" t="s">
        <v>106</v>
      </c>
      <c r="I15">
        <v>220000000</v>
      </c>
    </row>
    <row r="16" spans="1:13" x14ac:dyDescent="0.3">
      <c r="A16">
        <v>31</v>
      </c>
      <c r="B16">
        <v>43788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I16">
        <v>200000000</v>
      </c>
    </row>
    <row r="17" spans="1:9" x14ac:dyDescent="0.3">
      <c r="A17">
        <v>22</v>
      </c>
      <c r="B17">
        <v>43787</v>
      </c>
      <c r="C17" t="s">
        <v>45</v>
      </c>
      <c r="D17" t="s">
        <v>112</v>
      </c>
      <c r="E17" t="s">
        <v>113</v>
      </c>
      <c r="F17" t="s">
        <v>72</v>
      </c>
      <c r="G17" t="s">
        <v>114</v>
      </c>
      <c r="H17" t="s">
        <v>115</v>
      </c>
      <c r="I17">
        <v>12000000</v>
      </c>
    </row>
    <row r="18" spans="1:9" x14ac:dyDescent="0.3">
      <c r="A18">
        <v>29</v>
      </c>
      <c r="B18">
        <v>43787</v>
      </c>
      <c r="C18" t="s">
        <v>116</v>
      </c>
      <c r="D18" t="s">
        <v>117</v>
      </c>
      <c r="E18" t="s">
        <v>118</v>
      </c>
      <c r="F18" t="s">
        <v>60</v>
      </c>
      <c r="G18" t="s">
        <v>119</v>
      </c>
      <c r="H18" t="s">
        <v>115</v>
      </c>
      <c r="I18">
        <v>15800000</v>
      </c>
    </row>
    <row r="19" spans="1:9" x14ac:dyDescent="0.3">
      <c r="A19">
        <v>21</v>
      </c>
      <c r="B19">
        <v>43786</v>
      </c>
      <c r="C19" t="s">
        <v>120</v>
      </c>
      <c r="D19" t="s">
        <v>121</v>
      </c>
      <c r="E19" t="s">
        <v>122</v>
      </c>
      <c r="F19" t="s">
        <v>72</v>
      </c>
      <c r="G19" t="s">
        <v>123</v>
      </c>
      <c r="H19" t="s">
        <v>124</v>
      </c>
      <c r="I19" t="s">
        <v>125</v>
      </c>
    </row>
    <row r="20" spans="1:9" x14ac:dyDescent="0.3">
      <c r="A20">
        <v>23</v>
      </c>
      <c r="B20">
        <v>43784</v>
      </c>
      <c r="C20" t="s">
        <v>126</v>
      </c>
      <c r="D20" t="s">
        <v>127</v>
      </c>
      <c r="E20" t="s">
        <v>77</v>
      </c>
      <c r="F20" t="s">
        <v>48</v>
      </c>
      <c r="G20" t="s">
        <v>128</v>
      </c>
      <c r="H20" t="s">
        <v>61</v>
      </c>
      <c r="I20">
        <v>26000000</v>
      </c>
    </row>
    <row r="21" spans="1:9" x14ac:dyDescent="0.3">
      <c r="A21">
        <v>30</v>
      </c>
      <c r="B21">
        <v>43784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115</v>
      </c>
      <c r="I21">
        <v>283000000</v>
      </c>
    </row>
    <row r="22" spans="1:9" x14ac:dyDescent="0.3">
      <c r="A22">
        <v>19</v>
      </c>
      <c r="B22">
        <v>43783</v>
      </c>
      <c r="C22" t="s">
        <v>134</v>
      </c>
      <c r="D22" t="s">
        <v>135</v>
      </c>
      <c r="E22" t="s">
        <v>136</v>
      </c>
      <c r="F22" t="s">
        <v>72</v>
      </c>
      <c r="G22" t="s">
        <v>137</v>
      </c>
      <c r="H22" t="s">
        <v>115</v>
      </c>
      <c r="I22">
        <v>486000</v>
      </c>
    </row>
    <row r="23" spans="1:9" x14ac:dyDescent="0.3">
      <c r="A23">
        <v>18</v>
      </c>
      <c r="B23">
        <v>43782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>
        <v>150000000</v>
      </c>
    </row>
    <row r="24" spans="1:9" x14ac:dyDescent="0.3">
      <c r="A24">
        <v>20</v>
      </c>
      <c r="B24">
        <v>43782</v>
      </c>
      <c r="C24" t="s">
        <v>144</v>
      </c>
      <c r="D24" t="s">
        <v>108</v>
      </c>
      <c r="E24" t="s">
        <v>145</v>
      </c>
      <c r="F24" t="s">
        <v>72</v>
      </c>
      <c r="G24" t="s">
        <v>146</v>
      </c>
      <c r="H24" t="s">
        <v>93</v>
      </c>
      <c r="I24">
        <v>1500000</v>
      </c>
    </row>
    <row r="25" spans="1:9" x14ac:dyDescent="0.3">
      <c r="A25">
        <v>25</v>
      </c>
      <c r="B25">
        <v>43781</v>
      </c>
      <c r="C25" t="s">
        <v>147</v>
      </c>
      <c r="D25" t="s">
        <v>148</v>
      </c>
      <c r="E25" t="s">
        <v>149</v>
      </c>
      <c r="F25" t="s">
        <v>78</v>
      </c>
      <c r="G25" t="s">
        <v>150</v>
      </c>
      <c r="H25" t="s">
        <v>106</v>
      </c>
      <c r="I25">
        <v>1300000</v>
      </c>
    </row>
    <row r="26" spans="1:9" x14ac:dyDescent="0.3">
      <c r="A26">
        <v>27</v>
      </c>
      <c r="B26">
        <v>43780</v>
      </c>
      <c r="C26" t="s">
        <v>151</v>
      </c>
      <c r="D26" t="s">
        <v>130</v>
      </c>
      <c r="E26" t="s">
        <v>152</v>
      </c>
      <c r="F26" t="s">
        <v>153</v>
      </c>
      <c r="G26" t="s">
        <v>154</v>
      </c>
      <c r="H26" t="s">
        <v>93</v>
      </c>
      <c r="I26">
        <v>300000</v>
      </c>
    </row>
    <row r="27" spans="1:9" x14ac:dyDescent="0.3">
      <c r="A27">
        <v>35</v>
      </c>
      <c r="B27">
        <v>43759</v>
      </c>
      <c r="C27" t="s">
        <v>155</v>
      </c>
      <c r="D27" t="s">
        <v>156</v>
      </c>
      <c r="E27" t="s">
        <v>157</v>
      </c>
      <c r="F27" t="s">
        <v>72</v>
      </c>
      <c r="G27" t="s">
        <v>158</v>
      </c>
      <c r="H27" t="s">
        <v>159</v>
      </c>
      <c r="I27" t="s">
        <v>160</v>
      </c>
    </row>
    <row r="28" spans="1:9" x14ac:dyDescent="0.3">
      <c r="A28">
        <v>33</v>
      </c>
      <c r="B28">
        <v>43742</v>
      </c>
      <c r="C28" t="s">
        <v>161</v>
      </c>
      <c r="D28" t="s">
        <v>162</v>
      </c>
      <c r="E28" t="s">
        <v>163</v>
      </c>
      <c r="F28" t="s">
        <v>48</v>
      </c>
      <c r="G28" t="s">
        <v>164</v>
      </c>
      <c r="H28" t="s">
        <v>89</v>
      </c>
      <c r="I28">
        <v>45000000</v>
      </c>
    </row>
    <row r="29" spans="1:9" x14ac:dyDescent="0.3">
      <c r="A29">
        <v>34</v>
      </c>
      <c r="B29">
        <v>43740</v>
      </c>
      <c r="C29" t="s">
        <v>165</v>
      </c>
      <c r="D29" t="s">
        <v>166</v>
      </c>
      <c r="E29" t="s">
        <v>167</v>
      </c>
      <c r="F29" t="s">
        <v>48</v>
      </c>
      <c r="G29" t="s">
        <v>168</v>
      </c>
      <c r="H29" t="s">
        <v>89</v>
      </c>
      <c r="I29">
        <v>585000000</v>
      </c>
    </row>
    <row r="30" spans="1:9" x14ac:dyDescent="0.3">
      <c r="A30">
        <v>36</v>
      </c>
      <c r="B30">
        <v>43713</v>
      </c>
      <c r="C30" t="s">
        <v>169</v>
      </c>
      <c r="D30" t="s">
        <v>94</v>
      </c>
      <c r="E30" t="s">
        <v>170</v>
      </c>
      <c r="F30" t="s">
        <v>78</v>
      </c>
      <c r="G30" t="s">
        <v>171</v>
      </c>
      <c r="H30" t="s">
        <v>172</v>
      </c>
      <c r="I30">
        <v>4500000</v>
      </c>
    </row>
    <row r="31" spans="1:9" x14ac:dyDescent="0.3">
      <c r="A31">
        <v>37</v>
      </c>
      <c r="B31">
        <v>43712</v>
      </c>
      <c r="C31" t="s">
        <v>173</v>
      </c>
      <c r="D31" t="s">
        <v>94</v>
      </c>
      <c r="E31" t="s">
        <v>174</v>
      </c>
      <c r="F31" t="s">
        <v>60</v>
      </c>
      <c r="G31" t="s">
        <v>175</v>
      </c>
      <c r="H31" t="s">
        <v>80</v>
      </c>
      <c r="I31">
        <v>3300000</v>
      </c>
    </row>
    <row r="32" spans="1:9" x14ac:dyDescent="0.3">
      <c r="A32">
        <v>38</v>
      </c>
      <c r="B32">
        <v>43712</v>
      </c>
      <c r="C32" t="s">
        <v>176</v>
      </c>
      <c r="D32" t="s">
        <v>177</v>
      </c>
      <c r="E32" t="s">
        <v>178</v>
      </c>
      <c r="F32" t="s">
        <v>60</v>
      </c>
      <c r="G32" t="s">
        <v>179</v>
      </c>
      <c r="H32" t="s">
        <v>180</v>
      </c>
      <c r="I32">
        <v>6000000</v>
      </c>
    </row>
    <row r="33" spans="1:10" x14ac:dyDescent="0.3">
      <c r="A33">
        <v>39</v>
      </c>
      <c r="B33">
        <v>43712</v>
      </c>
      <c r="C33" t="s">
        <v>181</v>
      </c>
      <c r="D33" t="s">
        <v>99</v>
      </c>
      <c r="E33" t="s">
        <v>182</v>
      </c>
      <c r="F33" t="s">
        <v>183</v>
      </c>
      <c r="G33" t="s">
        <v>184</v>
      </c>
      <c r="H33" t="s">
        <v>185</v>
      </c>
      <c r="I33">
        <v>5000000</v>
      </c>
    </row>
    <row r="34" spans="1:10" x14ac:dyDescent="0.3">
      <c r="A34">
        <v>40</v>
      </c>
      <c r="B34">
        <v>43712</v>
      </c>
      <c r="C34" t="s">
        <v>186</v>
      </c>
      <c r="D34" t="s">
        <v>187</v>
      </c>
      <c r="E34" t="s">
        <v>188</v>
      </c>
      <c r="F34" t="s">
        <v>189</v>
      </c>
      <c r="G34" t="s">
        <v>190</v>
      </c>
      <c r="H34" t="s">
        <v>80</v>
      </c>
      <c r="I34">
        <v>18000000</v>
      </c>
    </row>
    <row r="35" spans="1:10" x14ac:dyDescent="0.3">
      <c r="A35">
        <v>41</v>
      </c>
      <c r="B35">
        <v>43712</v>
      </c>
      <c r="C35" t="s">
        <v>191</v>
      </c>
      <c r="D35" t="s">
        <v>192</v>
      </c>
      <c r="E35" t="s">
        <v>193</v>
      </c>
      <c r="F35" t="s">
        <v>48</v>
      </c>
      <c r="G35" t="s">
        <v>194</v>
      </c>
      <c r="H35" t="s">
        <v>93</v>
      </c>
      <c r="I35">
        <v>1000000</v>
      </c>
    </row>
    <row r="36" spans="1:10" x14ac:dyDescent="0.3">
      <c r="A36">
        <v>42</v>
      </c>
      <c r="B36">
        <v>43712</v>
      </c>
      <c r="C36" t="s">
        <v>195</v>
      </c>
      <c r="D36" t="s">
        <v>196</v>
      </c>
      <c r="E36" t="s">
        <v>197</v>
      </c>
      <c r="F36" t="s">
        <v>60</v>
      </c>
      <c r="G36" t="s">
        <v>198</v>
      </c>
      <c r="H36" t="s">
        <v>80</v>
      </c>
      <c r="I36">
        <v>10000000</v>
      </c>
    </row>
    <row r="37" spans="1:10" x14ac:dyDescent="0.3">
      <c r="A37">
        <v>43</v>
      </c>
      <c r="B37">
        <v>43712</v>
      </c>
      <c r="C37" t="s">
        <v>199</v>
      </c>
      <c r="D37" t="s">
        <v>112</v>
      </c>
      <c r="E37" t="s">
        <v>200</v>
      </c>
      <c r="F37" t="s">
        <v>201</v>
      </c>
      <c r="G37" t="s">
        <v>202</v>
      </c>
      <c r="H37" t="s">
        <v>50</v>
      </c>
      <c r="I37">
        <v>450000000</v>
      </c>
    </row>
    <row r="38" spans="1:10" x14ac:dyDescent="0.3">
      <c r="A38">
        <v>44</v>
      </c>
      <c r="B38">
        <v>43711</v>
      </c>
      <c r="C38" t="s">
        <v>203</v>
      </c>
      <c r="D38" t="s">
        <v>204</v>
      </c>
      <c r="E38" t="s">
        <v>205</v>
      </c>
      <c r="F38" t="s">
        <v>48</v>
      </c>
      <c r="G38" t="s">
        <v>206</v>
      </c>
      <c r="H38" t="s">
        <v>80</v>
      </c>
      <c r="I38">
        <v>5000000</v>
      </c>
    </row>
    <row r="39" spans="1:10" x14ac:dyDescent="0.3">
      <c r="A39">
        <v>61</v>
      </c>
      <c r="B39">
        <v>43704</v>
      </c>
      <c r="C39" t="s">
        <v>207</v>
      </c>
      <c r="D39" t="s">
        <v>208</v>
      </c>
      <c r="E39" t="s">
        <v>209</v>
      </c>
      <c r="F39" t="s">
        <v>48</v>
      </c>
      <c r="G39" t="s">
        <v>210</v>
      </c>
      <c r="H39" t="s">
        <v>115</v>
      </c>
      <c r="I39">
        <v>3900000000</v>
      </c>
      <c r="J39" t="s">
        <v>211</v>
      </c>
    </row>
    <row r="40" spans="1:10" x14ac:dyDescent="0.3">
      <c r="A40">
        <v>53</v>
      </c>
      <c r="B40">
        <v>43700</v>
      </c>
      <c r="C40" t="s">
        <v>212</v>
      </c>
      <c r="D40" t="s">
        <v>213</v>
      </c>
      <c r="E40" t="s">
        <v>214</v>
      </c>
      <c r="F40" t="s">
        <v>141</v>
      </c>
      <c r="G40" t="s">
        <v>215</v>
      </c>
      <c r="H40" t="s">
        <v>115</v>
      </c>
      <c r="I40">
        <v>37000000</v>
      </c>
      <c r="J40" t="s">
        <v>211</v>
      </c>
    </row>
    <row r="41" spans="1:10" x14ac:dyDescent="0.3">
      <c r="A41">
        <v>54</v>
      </c>
      <c r="B41">
        <v>43700</v>
      </c>
      <c r="C41" t="s">
        <v>216</v>
      </c>
      <c r="D41" t="s">
        <v>156</v>
      </c>
      <c r="E41" t="s">
        <v>217</v>
      </c>
      <c r="F41" t="s">
        <v>48</v>
      </c>
      <c r="G41" t="s">
        <v>218</v>
      </c>
      <c r="H41" t="s">
        <v>67</v>
      </c>
      <c r="I41">
        <v>500000</v>
      </c>
      <c r="J41" t="s">
        <v>211</v>
      </c>
    </row>
    <row r="42" spans="1:10" x14ac:dyDescent="0.3">
      <c r="A42">
        <v>55</v>
      </c>
      <c r="B42">
        <v>43700</v>
      </c>
      <c r="C42" t="s">
        <v>219</v>
      </c>
      <c r="D42" t="s">
        <v>94</v>
      </c>
      <c r="E42" t="s">
        <v>220</v>
      </c>
      <c r="F42" t="s">
        <v>221</v>
      </c>
      <c r="G42" t="s">
        <v>222</v>
      </c>
      <c r="H42" t="s">
        <v>89</v>
      </c>
      <c r="I42">
        <v>110000000</v>
      </c>
      <c r="J42" t="s">
        <v>211</v>
      </c>
    </row>
    <row r="43" spans="1:10" x14ac:dyDescent="0.3">
      <c r="A43">
        <v>58</v>
      </c>
      <c r="B43">
        <v>43700</v>
      </c>
      <c r="C43" t="s">
        <v>223</v>
      </c>
      <c r="D43" t="s">
        <v>224</v>
      </c>
      <c r="E43" t="s">
        <v>225</v>
      </c>
      <c r="F43" t="s">
        <v>84</v>
      </c>
      <c r="G43" t="s">
        <v>226</v>
      </c>
      <c r="H43" t="s">
        <v>67</v>
      </c>
      <c r="I43">
        <v>1000000</v>
      </c>
      <c r="J43" t="s">
        <v>211</v>
      </c>
    </row>
    <row r="44" spans="1:10" x14ac:dyDescent="0.3">
      <c r="A44">
        <v>56</v>
      </c>
      <c r="B44">
        <v>43699</v>
      </c>
      <c r="C44" t="s">
        <v>227</v>
      </c>
      <c r="D44" t="s">
        <v>94</v>
      </c>
      <c r="E44" t="s">
        <v>228</v>
      </c>
      <c r="F44" t="s">
        <v>72</v>
      </c>
      <c r="G44" t="s">
        <v>229</v>
      </c>
      <c r="H44" t="s">
        <v>230</v>
      </c>
      <c r="I44">
        <v>15000000</v>
      </c>
      <c r="J44" t="s">
        <v>211</v>
      </c>
    </row>
    <row r="45" spans="1:10" x14ac:dyDescent="0.3">
      <c r="A45">
        <v>57</v>
      </c>
      <c r="B45">
        <v>43698</v>
      </c>
      <c r="C45" t="s">
        <v>231</v>
      </c>
      <c r="D45" t="s">
        <v>121</v>
      </c>
      <c r="E45" t="s">
        <v>232</v>
      </c>
      <c r="F45" t="s">
        <v>48</v>
      </c>
      <c r="G45" t="s">
        <v>233</v>
      </c>
      <c r="H45" t="s">
        <v>50</v>
      </c>
      <c r="I45">
        <v>6590000</v>
      </c>
      <c r="J45" t="s">
        <v>211</v>
      </c>
    </row>
    <row r="46" spans="1:10" x14ac:dyDescent="0.3">
      <c r="A46">
        <v>59</v>
      </c>
      <c r="B46">
        <v>43696</v>
      </c>
      <c r="C46" t="s">
        <v>234</v>
      </c>
      <c r="D46" t="s">
        <v>235</v>
      </c>
      <c r="E46" t="s">
        <v>236</v>
      </c>
      <c r="F46" t="s">
        <v>72</v>
      </c>
      <c r="G46" t="s">
        <v>237</v>
      </c>
      <c r="H46" t="s">
        <v>80</v>
      </c>
      <c r="I46" t="s">
        <v>238</v>
      </c>
      <c r="J46" t="s">
        <v>211</v>
      </c>
    </row>
    <row r="47" spans="1:10" x14ac:dyDescent="0.3">
      <c r="A47">
        <v>60</v>
      </c>
      <c r="B47">
        <v>43696</v>
      </c>
      <c r="C47" t="s">
        <v>239</v>
      </c>
      <c r="D47" t="s">
        <v>39</v>
      </c>
      <c r="E47" t="s">
        <v>240</v>
      </c>
      <c r="F47" t="s">
        <v>72</v>
      </c>
      <c r="G47" t="s">
        <v>241</v>
      </c>
      <c r="H47" t="s">
        <v>74</v>
      </c>
      <c r="I47">
        <v>70000000</v>
      </c>
      <c r="J47" t="s">
        <v>211</v>
      </c>
    </row>
    <row r="48" spans="1:10" x14ac:dyDescent="0.3">
      <c r="A48">
        <v>51</v>
      </c>
      <c r="B48">
        <v>43690</v>
      </c>
      <c r="C48" t="s">
        <v>242</v>
      </c>
      <c r="D48" t="s">
        <v>39</v>
      </c>
      <c r="E48" t="s">
        <v>243</v>
      </c>
      <c r="F48" t="s">
        <v>244</v>
      </c>
      <c r="G48" t="s">
        <v>245</v>
      </c>
      <c r="H48" t="s">
        <v>89</v>
      </c>
      <c r="I48">
        <v>11000000</v>
      </c>
      <c r="J48" t="s">
        <v>211</v>
      </c>
    </row>
    <row r="49" spans="1:10" x14ac:dyDescent="0.3">
      <c r="A49">
        <v>52</v>
      </c>
      <c r="B49">
        <v>43690</v>
      </c>
      <c r="C49" t="s">
        <v>246</v>
      </c>
      <c r="D49" t="s">
        <v>247</v>
      </c>
      <c r="E49" t="s">
        <v>248</v>
      </c>
      <c r="F49" t="s">
        <v>249</v>
      </c>
      <c r="G49" t="s">
        <v>250</v>
      </c>
      <c r="H49" t="s">
        <v>50</v>
      </c>
      <c r="I49">
        <v>51000000</v>
      </c>
      <c r="J49" t="s">
        <v>211</v>
      </c>
    </row>
    <row r="50" spans="1:10" x14ac:dyDescent="0.3">
      <c r="A50">
        <v>50</v>
      </c>
      <c r="B50">
        <v>43689</v>
      </c>
      <c r="C50" t="s">
        <v>251</v>
      </c>
      <c r="D50" t="s">
        <v>39</v>
      </c>
      <c r="E50" t="s">
        <v>252</v>
      </c>
      <c r="F50" t="s">
        <v>48</v>
      </c>
      <c r="G50" t="s">
        <v>253</v>
      </c>
      <c r="H50" t="s">
        <v>89</v>
      </c>
      <c r="I50">
        <v>125000000</v>
      </c>
      <c r="J50" t="s">
        <v>211</v>
      </c>
    </row>
    <row r="51" spans="1:10" x14ac:dyDescent="0.3">
      <c r="A51">
        <v>45</v>
      </c>
      <c r="B51">
        <v>43678</v>
      </c>
      <c r="C51" t="s">
        <v>56</v>
      </c>
      <c r="D51" t="s">
        <v>39</v>
      </c>
      <c r="E51" t="s">
        <v>213</v>
      </c>
      <c r="F51" t="s">
        <v>72</v>
      </c>
      <c r="G51" t="s">
        <v>254</v>
      </c>
      <c r="H51" t="s">
        <v>50</v>
      </c>
      <c r="I51">
        <v>20000000</v>
      </c>
      <c r="J51" t="s">
        <v>211</v>
      </c>
    </row>
    <row r="52" spans="1:10" x14ac:dyDescent="0.3">
      <c r="A52">
        <v>46</v>
      </c>
      <c r="B52">
        <v>43678</v>
      </c>
      <c r="C52" t="s">
        <v>255</v>
      </c>
      <c r="D52" t="s">
        <v>58</v>
      </c>
      <c r="E52" t="s">
        <v>256</v>
      </c>
      <c r="F52" t="s">
        <v>257</v>
      </c>
      <c r="G52" t="s">
        <v>258</v>
      </c>
      <c r="H52" t="s">
        <v>80</v>
      </c>
      <c r="I52">
        <v>5000000</v>
      </c>
      <c r="J52" t="s">
        <v>211</v>
      </c>
    </row>
    <row r="53" spans="1:10" x14ac:dyDescent="0.3">
      <c r="A53">
        <v>47</v>
      </c>
      <c r="B53">
        <v>43678</v>
      </c>
      <c r="C53" t="s">
        <v>259</v>
      </c>
      <c r="D53" t="s">
        <v>260</v>
      </c>
      <c r="E53" t="s">
        <v>261</v>
      </c>
      <c r="F53" t="s">
        <v>48</v>
      </c>
      <c r="H53" t="s">
        <v>262</v>
      </c>
      <c r="I53">
        <v>1600000</v>
      </c>
      <c r="J53" t="s">
        <v>211</v>
      </c>
    </row>
    <row r="54" spans="1:10" x14ac:dyDescent="0.3">
      <c r="A54">
        <v>48</v>
      </c>
      <c r="B54">
        <v>43678</v>
      </c>
      <c r="C54" t="s">
        <v>263</v>
      </c>
      <c r="D54" t="s">
        <v>58</v>
      </c>
      <c r="E54" t="s">
        <v>264</v>
      </c>
      <c r="F54" t="s">
        <v>60</v>
      </c>
      <c r="G54" t="s">
        <v>265</v>
      </c>
      <c r="H54" t="s">
        <v>266</v>
      </c>
      <c r="I54">
        <v>140000000</v>
      </c>
      <c r="J54" t="s">
        <v>211</v>
      </c>
    </row>
    <row r="55" spans="1:10" x14ac:dyDescent="0.3">
      <c r="A55">
        <v>49</v>
      </c>
      <c r="B55">
        <v>43678</v>
      </c>
      <c r="C55" t="s">
        <v>267</v>
      </c>
      <c r="D55" t="s">
        <v>192</v>
      </c>
      <c r="E55" t="s">
        <v>268</v>
      </c>
      <c r="F55" t="s">
        <v>84</v>
      </c>
      <c r="G55" t="s">
        <v>269</v>
      </c>
      <c r="H55" t="s">
        <v>159</v>
      </c>
      <c r="I55">
        <v>38080000</v>
      </c>
      <c r="J55" t="s">
        <v>211</v>
      </c>
    </row>
    <row r="56" spans="1:10" x14ac:dyDescent="0.3">
      <c r="A56">
        <v>69</v>
      </c>
      <c r="B56">
        <v>43657</v>
      </c>
      <c r="C56" t="s">
        <v>270</v>
      </c>
      <c r="D56" t="s">
        <v>39</v>
      </c>
      <c r="E56" t="s">
        <v>271</v>
      </c>
      <c r="F56" t="s">
        <v>272</v>
      </c>
      <c r="G56" t="s">
        <v>273</v>
      </c>
      <c r="H56" t="s">
        <v>89</v>
      </c>
      <c r="I56">
        <v>60000000</v>
      </c>
      <c r="J56" t="s">
        <v>211</v>
      </c>
    </row>
    <row r="57" spans="1:10" x14ac:dyDescent="0.3">
      <c r="A57">
        <v>68</v>
      </c>
      <c r="B57">
        <v>43656</v>
      </c>
      <c r="C57" t="s">
        <v>274</v>
      </c>
      <c r="D57" t="s">
        <v>224</v>
      </c>
      <c r="E57" t="s">
        <v>108</v>
      </c>
      <c r="F57" t="s">
        <v>48</v>
      </c>
      <c r="G57" t="s">
        <v>275</v>
      </c>
      <c r="H57" t="s">
        <v>180</v>
      </c>
      <c r="I57">
        <v>150000000</v>
      </c>
      <c r="J57" t="s">
        <v>211</v>
      </c>
    </row>
    <row r="58" spans="1:10" x14ac:dyDescent="0.3">
      <c r="A58">
        <v>70</v>
      </c>
      <c r="B58">
        <v>43656</v>
      </c>
      <c r="C58" t="s">
        <v>276</v>
      </c>
      <c r="D58" t="s">
        <v>277</v>
      </c>
      <c r="E58" t="s">
        <v>278</v>
      </c>
      <c r="F58" t="s">
        <v>272</v>
      </c>
      <c r="G58" t="s">
        <v>238</v>
      </c>
      <c r="H58" t="s">
        <v>115</v>
      </c>
      <c r="I58">
        <v>16000000</v>
      </c>
      <c r="J58" t="s">
        <v>211</v>
      </c>
    </row>
    <row r="59" spans="1:10" x14ac:dyDescent="0.3">
      <c r="A59">
        <v>71</v>
      </c>
      <c r="B59">
        <v>43656</v>
      </c>
      <c r="C59" t="s">
        <v>279</v>
      </c>
      <c r="D59" t="s">
        <v>277</v>
      </c>
      <c r="E59" t="s">
        <v>280</v>
      </c>
      <c r="F59" t="s">
        <v>281</v>
      </c>
      <c r="G59" t="s">
        <v>282</v>
      </c>
      <c r="H59" t="s">
        <v>115</v>
      </c>
      <c r="I59">
        <v>5750000</v>
      </c>
      <c r="J59" t="s">
        <v>211</v>
      </c>
    </row>
    <row r="60" spans="1:10" x14ac:dyDescent="0.3">
      <c r="A60">
        <v>72</v>
      </c>
      <c r="B60">
        <v>43656</v>
      </c>
      <c r="C60" t="s">
        <v>283</v>
      </c>
      <c r="D60" t="s">
        <v>284</v>
      </c>
      <c r="E60" t="s">
        <v>285</v>
      </c>
      <c r="F60" t="s">
        <v>60</v>
      </c>
      <c r="G60" t="s">
        <v>286</v>
      </c>
      <c r="H60" t="s">
        <v>80</v>
      </c>
      <c r="I60">
        <v>2500000</v>
      </c>
      <c r="J60" t="s">
        <v>211</v>
      </c>
    </row>
    <row r="61" spans="1:10" x14ac:dyDescent="0.3">
      <c r="A61">
        <v>73</v>
      </c>
      <c r="B61">
        <v>43655</v>
      </c>
      <c r="C61" t="s">
        <v>287</v>
      </c>
      <c r="D61" t="s">
        <v>288</v>
      </c>
      <c r="E61" t="s">
        <v>289</v>
      </c>
      <c r="F61" t="s">
        <v>60</v>
      </c>
      <c r="G61" t="s">
        <v>290</v>
      </c>
      <c r="H61" t="s">
        <v>80</v>
      </c>
      <c r="I61">
        <v>1000000</v>
      </c>
      <c r="J61" t="s">
        <v>211</v>
      </c>
    </row>
    <row r="62" spans="1:10" x14ac:dyDescent="0.3">
      <c r="A62">
        <v>74</v>
      </c>
      <c r="B62">
        <v>43654</v>
      </c>
      <c r="C62" t="s">
        <v>291</v>
      </c>
      <c r="D62" t="s">
        <v>224</v>
      </c>
      <c r="E62" t="s">
        <v>292</v>
      </c>
      <c r="F62" t="s">
        <v>293</v>
      </c>
      <c r="G62" t="s">
        <v>294</v>
      </c>
      <c r="H62" t="s">
        <v>295</v>
      </c>
      <c r="I62">
        <v>319605</v>
      </c>
      <c r="J62" t="s">
        <v>211</v>
      </c>
    </row>
    <row r="63" spans="1:10" x14ac:dyDescent="0.3">
      <c r="A63">
        <v>67</v>
      </c>
      <c r="B63">
        <v>43650</v>
      </c>
      <c r="C63" t="s">
        <v>296</v>
      </c>
      <c r="D63" t="s">
        <v>121</v>
      </c>
      <c r="E63" t="s">
        <v>297</v>
      </c>
      <c r="F63" t="s">
        <v>257</v>
      </c>
      <c r="G63" t="s">
        <v>298</v>
      </c>
      <c r="H63" t="s">
        <v>67</v>
      </c>
      <c r="I63">
        <v>500000</v>
      </c>
      <c r="J63" t="s">
        <v>211</v>
      </c>
    </row>
    <row r="64" spans="1:10" x14ac:dyDescent="0.3">
      <c r="A64">
        <v>65</v>
      </c>
      <c r="B64">
        <v>43649</v>
      </c>
      <c r="C64" t="s">
        <v>299</v>
      </c>
      <c r="D64" t="s">
        <v>300</v>
      </c>
      <c r="E64" t="s">
        <v>301</v>
      </c>
      <c r="F64" t="s">
        <v>132</v>
      </c>
      <c r="G64" t="s">
        <v>302</v>
      </c>
      <c r="H64" t="s">
        <v>303</v>
      </c>
      <c r="I64">
        <v>1000000</v>
      </c>
      <c r="J64" t="s">
        <v>211</v>
      </c>
    </row>
    <row r="65" spans="1:10" x14ac:dyDescent="0.3">
      <c r="A65">
        <v>62</v>
      </c>
      <c r="B65">
        <v>43648</v>
      </c>
      <c r="C65" t="s">
        <v>304</v>
      </c>
      <c r="D65" t="s">
        <v>58</v>
      </c>
      <c r="E65" t="s">
        <v>305</v>
      </c>
      <c r="F65" t="s">
        <v>72</v>
      </c>
      <c r="G65" t="s">
        <v>306</v>
      </c>
      <c r="H65" t="s">
        <v>115</v>
      </c>
      <c r="I65">
        <v>19000000</v>
      </c>
      <c r="J65" t="s">
        <v>211</v>
      </c>
    </row>
    <row r="66" spans="1:10" x14ac:dyDescent="0.3">
      <c r="A66">
        <v>63</v>
      </c>
      <c r="B66">
        <v>43648</v>
      </c>
      <c r="C66" t="s">
        <v>307</v>
      </c>
      <c r="D66" t="s">
        <v>192</v>
      </c>
      <c r="E66" t="s">
        <v>308</v>
      </c>
      <c r="F66" t="s">
        <v>272</v>
      </c>
      <c r="G66" t="s">
        <v>309</v>
      </c>
      <c r="H66" t="s">
        <v>310</v>
      </c>
      <c r="I66">
        <v>2500000</v>
      </c>
      <c r="J66" t="s">
        <v>211</v>
      </c>
    </row>
    <row r="67" spans="1:10" x14ac:dyDescent="0.3">
      <c r="A67">
        <v>64</v>
      </c>
      <c r="B67">
        <v>43647</v>
      </c>
      <c r="C67" t="s">
        <v>311</v>
      </c>
      <c r="D67" t="s">
        <v>312</v>
      </c>
      <c r="E67" t="s">
        <v>313</v>
      </c>
      <c r="F67" t="s">
        <v>257</v>
      </c>
      <c r="G67" t="s">
        <v>314</v>
      </c>
      <c r="H67" t="s">
        <v>315</v>
      </c>
      <c r="I67">
        <v>145000</v>
      </c>
      <c r="J67" t="s">
        <v>211</v>
      </c>
    </row>
    <row r="68" spans="1:10" x14ac:dyDescent="0.3">
      <c r="A68">
        <v>66</v>
      </c>
      <c r="B68">
        <v>43647</v>
      </c>
      <c r="C68" t="s">
        <v>246</v>
      </c>
      <c r="D68" t="s">
        <v>316</v>
      </c>
      <c r="E68" t="s">
        <v>317</v>
      </c>
      <c r="F68" t="s">
        <v>318</v>
      </c>
      <c r="G68" t="s">
        <v>250</v>
      </c>
      <c r="H68" t="s">
        <v>50</v>
      </c>
      <c r="I68">
        <v>38080000</v>
      </c>
      <c r="J68" t="s">
        <v>211</v>
      </c>
    </row>
    <row r="69" spans="1:10" x14ac:dyDescent="0.3">
      <c r="A69">
        <v>85</v>
      </c>
      <c r="B69">
        <v>43626</v>
      </c>
      <c r="C69" t="s">
        <v>319</v>
      </c>
      <c r="D69" t="s">
        <v>320</v>
      </c>
      <c r="E69" t="s">
        <v>321</v>
      </c>
      <c r="F69" t="s">
        <v>48</v>
      </c>
      <c r="G69" t="s">
        <v>322</v>
      </c>
      <c r="H69" t="s">
        <v>106</v>
      </c>
      <c r="I69">
        <v>430200</v>
      </c>
      <c r="J69" t="s">
        <v>211</v>
      </c>
    </row>
    <row r="70" spans="1:10" x14ac:dyDescent="0.3">
      <c r="A70">
        <v>86</v>
      </c>
      <c r="B70">
        <v>43626</v>
      </c>
      <c r="C70" t="s">
        <v>323</v>
      </c>
      <c r="D70" t="s">
        <v>94</v>
      </c>
      <c r="E70" t="s">
        <v>170</v>
      </c>
      <c r="F70" t="s">
        <v>324</v>
      </c>
      <c r="G70" t="s">
        <v>229</v>
      </c>
      <c r="H70" t="s">
        <v>80</v>
      </c>
      <c r="I70">
        <v>15500000</v>
      </c>
      <c r="J70" t="s">
        <v>211</v>
      </c>
    </row>
    <row r="71" spans="1:10" x14ac:dyDescent="0.3">
      <c r="A71">
        <v>88</v>
      </c>
      <c r="B71">
        <v>43624</v>
      </c>
      <c r="C71" t="s">
        <v>325</v>
      </c>
      <c r="D71" t="s">
        <v>208</v>
      </c>
      <c r="E71" t="s">
        <v>326</v>
      </c>
      <c r="F71" t="s">
        <v>327</v>
      </c>
      <c r="G71" t="s">
        <v>263</v>
      </c>
      <c r="H71" t="s">
        <v>61</v>
      </c>
      <c r="I71">
        <v>3584000</v>
      </c>
      <c r="J71" t="s">
        <v>211</v>
      </c>
    </row>
    <row r="72" spans="1:10" x14ac:dyDescent="0.3">
      <c r="A72">
        <v>82</v>
      </c>
      <c r="B72">
        <v>43622</v>
      </c>
      <c r="C72" t="s">
        <v>328</v>
      </c>
      <c r="D72" t="s">
        <v>329</v>
      </c>
      <c r="E72" t="s">
        <v>330</v>
      </c>
      <c r="F72" t="s">
        <v>331</v>
      </c>
      <c r="G72" t="s">
        <v>332</v>
      </c>
      <c r="I72">
        <v>2739034.68</v>
      </c>
      <c r="J72" t="s">
        <v>211</v>
      </c>
    </row>
    <row r="73" spans="1:10" x14ac:dyDescent="0.3">
      <c r="A73">
        <v>83</v>
      </c>
      <c r="B73">
        <v>43622</v>
      </c>
      <c r="C73" t="s">
        <v>333</v>
      </c>
      <c r="D73" t="s">
        <v>334</v>
      </c>
      <c r="E73" t="s">
        <v>335</v>
      </c>
      <c r="F73" t="s">
        <v>257</v>
      </c>
      <c r="G73" t="s">
        <v>336</v>
      </c>
      <c r="H73" t="s">
        <v>80</v>
      </c>
      <c r="I73">
        <v>26000000</v>
      </c>
      <c r="J73" t="s">
        <v>211</v>
      </c>
    </row>
    <row r="74" spans="1:10" x14ac:dyDescent="0.3">
      <c r="A74">
        <v>84</v>
      </c>
      <c r="B74">
        <v>43622</v>
      </c>
      <c r="C74" t="s">
        <v>337</v>
      </c>
      <c r="D74" t="s">
        <v>320</v>
      </c>
      <c r="E74" t="s">
        <v>338</v>
      </c>
      <c r="F74" t="s">
        <v>48</v>
      </c>
      <c r="G74" t="s">
        <v>339</v>
      </c>
      <c r="H74" t="s">
        <v>115</v>
      </c>
      <c r="I74">
        <v>15109500</v>
      </c>
      <c r="J74" t="s">
        <v>211</v>
      </c>
    </row>
    <row r="75" spans="1:10" x14ac:dyDescent="0.3">
      <c r="A75">
        <v>87</v>
      </c>
      <c r="B75">
        <v>43988</v>
      </c>
      <c r="C75" t="s">
        <v>340</v>
      </c>
      <c r="D75" t="s">
        <v>94</v>
      </c>
      <c r="E75" t="s">
        <v>341</v>
      </c>
      <c r="F75" t="s">
        <v>342</v>
      </c>
      <c r="G75" t="s">
        <v>343</v>
      </c>
      <c r="H75" t="s">
        <v>115</v>
      </c>
      <c r="I75">
        <v>52000000</v>
      </c>
      <c r="J75" t="s">
        <v>211</v>
      </c>
    </row>
    <row r="76" spans="1:10" x14ac:dyDescent="0.3">
      <c r="A76">
        <v>75</v>
      </c>
      <c r="B76">
        <v>43621</v>
      </c>
      <c r="C76" t="s">
        <v>344</v>
      </c>
      <c r="D76" t="s">
        <v>39</v>
      </c>
      <c r="E76" t="s">
        <v>345</v>
      </c>
      <c r="F76" t="s">
        <v>48</v>
      </c>
      <c r="G76" t="s">
        <v>346</v>
      </c>
      <c r="H76" t="s">
        <v>50</v>
      </c>
      <c r="I76">
        <v>51000000</v>
      </c>
      <c r="J76" t="s">
        <v>211</v>
      </c>
    </row>
    <row r="77" spans="1:10" x14ac:dyDescent="0.3">
      <c r="A77">
        <v>76</v>
      </c>
      <c r="B77">
        <v>43620</v>
      </c>
      <c r="C77" t="s">
        <v>347</v>
      </c>
      <c r="D77" t="s">
        <v>121</v>
      </c>
      <c r="E77" t="s">
        <v>348</v>
      </c>
      <c r="F77" t="s">
        <v>257</v>
      </c>
      <c r="G77" t="s">
        <v>349</v>
      </c>
      <c r="H77" t="s">
        <v>61</v>
      </c>
      <c r="I77">
        <v>10000000</v>
      </c>
      <c r="J77" t="s">
        <v>211</v>
      </c>
    </row>
    <row r="78" spans="1:10" x14ac:dyDescent="0.3">
      <c r="A78">
        <v>79</v>
      </c>
      <c r="B78">
        <v>43620</v>
      </c>
      <c r="C78" t="s">
        <v>350</v>
      </c>
      <c r="D78" t="s">
        <v>58</v>
      </c>
      <c r="E78" t="s">
        <v>94</v>
      </c>
      <c r="F78" t="s">
        <v>257</v>
      </c>
      <c r="G78" t="s">
        <v>351</v>
      </c>
      <c r="H78" t="s">
        <v>115</v>
      </c>
      <c r="I78">
        <v>75000000</v>
      </c>
      <c r="J78" t="s">
        <v>211</v>
      </c>
    </row>
    <row r="79" spans="1:10" x14ac:dyDescent="0.3">
      <c r="A79">
        <v>80</v>
      </c>
      <c r="B79">
        <v>43620</v>
      </c>
      <c r="C79" t="s">
        <v>352</v>
      </c>
      <c r="D79" t="s">
        <v>353</v>
      </c>
      <c r="E79" t="s">
        <v>354</v>
      </c>
      <c r="F79" t="s">
        <v>183</v>
      </c>
      <c r="G79" t="s">
        <v>355</v>
      </c>
      <c r="H79" t="s">
        <v>356</v>
      </c>
      <c r="I79">
        <v>26000000</v>
      </c>
      <c r="J79" t="s">
        <v>211</v>
      </c>
    </row>
    <row r="80" spans="1:10" x14ac:dyDescent="0.3">
      <c r="A80">
        <v>89</v>
      </c>
      <c r="B80">
        <v>43620</v>
      </c>
      <c r="C80" t="s">
        <v>357</v>
      </c>
      <c r="D80" t="s">
        <v>235</v>
      </c>
      <c r="E80" t="s">
        <v>358</v>
      </c>
      <c r="F80" t="s">
        <v>359</v>
      </c>
      <c r="G80" t="s">
        <v>360</v>
      </c>
      <c r="H80" t="s">
        <v>80</v>
      </c>
      <c r="I80">
        <v>3400000</v>
      </c>
      <c r="J80" t="s">
        <v>211</v>
      </c>
    </row>
    <row r="81" spans="1:10" x14ac:dyDescent="0.3">
      <c r="A81">
        <v>77</v>
      </c>
      <c r="B81">
        <v>43619</v>
      </c>
      <c r="C81" t="s">
        <v>361</v>
      </c>
      <c r="D81" t="s">
        <v>39</v>
      </c>
      <c r="E81" t="s">
        <v>362</v>
      </c>
      <c r="F81" t="s">
        <v>72</v>
      </c>
      <c r="G81" t="s">
        <v>363</v>
      </c>
      <c r="I81">
        <v>4889975.54</v>
      </c>
      <c r="J81" t="s">
        <v>211</v>
      </c>
    </row>
    <row r="82" spans="1:10" x14ac:dyDescent="0.3">
      <c r="A82">
        <v>78</v>
      </c>
      <c r="B82">
        <v>43619</v>
      </c>
      <c r="C82" t="s">
        <v>364</v>
      </c>
      <c r="D82" t="s">
        <v>58</v>
      </c>
      <c r="E82" t="s">
        <v>94</v>
      </c>
      <c r="F82" t="s">
        <v>48</v>
      </c>
      <c r="G82" t="s">
        <v>365</v>
      </c>
      <c r="H82" t="s">
        <v>80</v>
      </c>
      <c r="I82">
        <v>9000000</v>
      </c>
      <c r="J82" t="s">
        <v>211</v>
      </c>
    </row>
    <row r="83" spans="1:10" x14ac:dyDescent="0.3">
      <c r="A83">
        <v>81</v>
      </c>
      <c r="B83">
        <v>43619</v>
      </c>
      <c r="C83" t="s">
        <v>366</v>
      </c>
      <c r="D83" t="s">
        <v>367</v>
      </c>
      <c r="E83" t="s">
        <v>316</v>
      </c>
      <c r="F83" t="s">
        <v>48</v>
      </c>
      <c r="G83" t="s">
        <v>368</v>
      </c>
      <c r="H83" t="s">
        <v>356</v>
      </c>
      <c r="I83">
        <v>2500000</v>
      </c>
      <c r="J83" t="s">
        <v>211</v>
      </c>
    </row>
    <row r="84" spans="1:10" x14ac:dyDescent="0.3">
      <c r="A84">
        <v>98</v>
      </c>
      <c r="B84">
        <v>43616</v>
      </c>
      <c r="C84" t="s">
        <v>347</v>
      </c>
      <c r="D84" t="s">
        <v>121</v>
      </c>
      <c r="E84" t="s">
        <v>348</v>
      </c>
      <c r="F84" t="s">
        <v>257</v>
      </c>
      <c r="G84" t="s">
        <v>369</v>
      </c>
      <c r="H84" t="s">
        <v>115</v>
      </c>
      <c r="I84">
        <v>5600000</v>
      </c>
      <c r="J84" t="s">
        <v>211</v>
      </c>
    </row>
    <row r="85" spans="1:10" x14ac:dyDescent="0.3">
      <c r="A85">
        <v>97</v>
      </c>
      <c r="B85">
        <v>43615</v>
      </c>
      <c r="C85" t="s">
        <v>370</v>
      </c>
      <c r="D85" t="s">
        <v>371</v>
      </c>
      <c r="E85" t="s">
        <v>260</v>
      </c>
      <c r="F85" t="s">
        <v>48</v>
      </c>
      <c r="G85" t="s">
        <v>372</v>
      </c>
      <c r="H85" t="s">
        <v>115</v>
      </c>
      <c r="I85">
        <v>11500000</v>
      </c>
      <c r="J85" t="s">
        <v>211</v>
      </c>
    </row>
    <row r="86" spans="1:10" x14ac:dyDescent="0.3">
      <c r="A86">
        <v>95</v>
      </c>
      <c r="B86">
        <v>43613</v>
      </c>
      <c r="C86" t="s">
        <v>373</v>
      </c>
      <c r="D86" t="s">
        <v>87</v>
      </c>
      <c r="E86" t="s">
        <v>374</v>
      </c>
      <c r="F86" t="s">
        <v>48</v>
      </c>
      <c r="G86" t="s">
        <v>375</v>
      </c>
      <c r="H86" t="s">
        <v>50</v>
      </c>
      <c r="I86">
        <v>51000000</v>
      </c>
      <c r="J86" t="s">
        <v>211</v>
      </c>
    </row>
    <row r="87" spans="1:10" x14ac:dyDescent="0.3">
      <c r="A87">
        <v>96</v>
      </c>
      <c r="B87">
        <v>43613</v>
      </c>
      <c r="C87" t="s">
        <v>376</v>
      </c>
      <c r="D87" t="s">
        <v>377</v>
      </c>
      <c r="E87" t="s">
        <v>378</v>
      </c>
      <c r="F87" t="s">
        <v>60</v>
      </c>
      <c r="G87" t="s">
        <v>379</v>
      </c>
      <c r="H87" t="s">
        <v>67</v>
      </c>
      <c r="I87">
        <v>140000000</v>
      </c>
      <c r="J87" t="s">
        <v>211</v>
      </c>
    </row>
    <row r="88" spans="1:10" x14ac:dyDescent="0.3">
      <c r="A88">
        <v>90</v>
      </c>
      <c r="B88">
        <v>43591</v>
      </c>
      <c r="C88" t="s">
        <v>380</v>
      </c>
      <c r="D88" t="s">
        <v>300</v>
      </c>
      <c r="E88" t="s">
        <v>301</v>
      </c>
      <c r="F88" t="s">
        <v>48</v>
      </c>
      <c r="G88" t="s">
        <v>381</v>
      </c>
      <c r="H88" t="s">
        <v>80</v>
      </c>
      <c r="I88" t="s">
        <v>125</v>
      </c>
      <c r="J88" t="s">
        <v>211</v>
      </c>
    </row>
    <row r="89" spans="1:10" x14ac:dyDescent="0.3">
      <c r="A89">
        <v>91</v>
      </c>
      <c r="B89">
        <v>43591</v>
      </c>
      <c r="C89" t="s">
        <v>382</v>
      </c>
      <c r="D89" t="s">
        <v>353</v>
      </c>
      <c r="E89" t="s">
        <v>354</v>
      </c>
      <c r="F89" t="s">
        <v>48</v>
      </c>
      <c r="G89" t="s">
        <v>383</v>
      </c>
      <c r="H89" t="s">
        <v>384</v>
      </c>
      <c r="I89">
        <v>868600</v>
      </c>
      <c r="J89" t="s">
        <v>211</v>
      </c>
    </row>
    <row r="90" spans="1:10" x14ac:dyDescent="0.3">
      <c r="A90">
        <v>92</v>
      </c>
      <c r="B90">
        <v>43590</v>
      </c>
      <c r="C90" t="s">
        <v>385</v>
      </c>
      <c r="D90" t="s">
        <v>371</v>
      </c>
      <c r="E90" t="s">
        <v>386</v>
      </c>
      <c r="F90" t="s">
        <v>104</v>
      </c>
      <c r="G90" t="s">
        <v>387</v>
      </c>
      <c r="H90" t="s">
        <v>388</v>
      </c>
      <c r="I90" t="s">
        <v>125</v>
      </c>
      <c r="J90" t="s">
        <v>211</v>
      </c>
    </row>
    <row r="91" spans="1:10" x14ac:dyDescent="0.3">
      <c r="A91">
        <v>94</v>
      </c>
      <c r="B91">
        <v>43587</v>
      </c>
      <c r="C91" t="s">
        <v>389</v>
      </c>
      <c r="D91" t="s">
        <v>390</v>
      </c>
      <c r="E91" t="s">
        <v>391</v>
      </c>
      <c r="F91" t="s">
        <v>183</v>
      </c>
      <c r="G91" t="s">
        <v>229</v>
      </c>
      <c r="H91" t="s">
        <v>50</v>
      </c>
      <c r="I91">
        <v>50000000</v>
      </c>
      <c r="J91" t="s">
        <v>211</v>
      </c>
    </row>
    <row r="92" spans="1:10" x14ac:dyDescent="0.3">
      <c r="A92">
        <v>93</v>
      </c>
      <c r="B92">
        <v>43586</v>
      </c>
      <c r="C92" t="s">
        <v>392</v>
      </c>
      <c r="D92" t="s">
        <v>300</v>
      </c>
      <c r="E92" t="s">
        <v>278</v>
      </c>
      <c r="F92" t="s">
        <v>48</v>
      </c>
      <c r="G92" t="s">
        <v>393</v>
      </c>
      <c r="H92" t="s">
        <v>89</v>
      </c>
      <c r="I92">
        <v>150000000</v>
      </c>
      <c r="J92" t="s">
        <v>211</v>
      </c>
    </row>
    <row r="93" spans="1:10" x14ac:dyDescent="0.3">
      <c r="A93">
        <v>109</v>
      </c>
      <c r="B93">
        <v>43574</v>
      </c>
      <c r="C93" t="s">
        <v>394</v>
      </c>
      <c r="D93" t="s">
        <v>371</v>
      </c>
      <c r="E93" t="s">
        <v>395</v>
      </c>
      <c r="F93" t="s">
        <v>396</v>
      </c>
      <c r="G93" t="s">
        <v>369</v>
      </c>
      <c r="H93" t="s">
        <v>80</v>
      </c>
      <c r="I93">
        <v>3000000</v>
      </c>
      <c r="J93" t="s">
        <v>211</v>
      </c>
    </row>
    <row r="94" spans="1:10" x14ac:dyDescent="0.3">
      <c r="A94">
        <v>110</v>
      </c>
      <c r="B94">
        <v>43574</v>
      </c>
      <c r="C94" t="s">
        <v>397</v>
      </c>
      <c r="D94" t="s">
        <v>371</v>
      </c>
      <c r="E94" t="s">
        <v>398</v>
      </c>
      <c r="F94" t="s">
        <v>48</v>
      </c>
      <c r="G94" t="s">
        <v>399</v>
      </c>
      <c r="H94" t="s">
        <v>400</v>
      </c>
      <c r="I94">
        <v>14342000</v>
      </c>
      <c r="J94" t="s">
        <v>211</v>
      </c>
    </row>
    <row r="95" spans="1:10" x14ac:dyDescent="0.3">
      <c r="A95">
        <v>111</v>
      </c>
      <c r="B95">
        <v>43572</v>
      </c>
      <c r="C95" t="s">
        <v>401</v>
      </c>
      <c r="D95" t="s">
        <v>208</v>
      </c>
      <c r="E95" t="s">
        <v>402</v>
      </c>
      <c r="F95" t="s">
        <v>244</v>
      </c>
      <c r="G95" t="s">
        <v>403</v>
      </c>
      <c r="H95" t="s">
        <v>230</v>
      </c>
      <c r="I95">
        <v>5000000</v>
      </c>
      <c r="J95" t="s">
        <v>211</v>
      </c>
    </row>
    <row r="96" spans="1:10" x14ac:dyDescent="0.3">
      <c r="A96">
        <v>112</v>
      </c>
      <c r="B96">
        <v>43572</v>
      </c>
      <c r="C96" t="s">
        <v>404</v>
      </c>
      <c r="D96" t="s">
        <v>70</v>
      </c>
      <c r="E96" t="s">
        <v>405</v>
      </c>
      <c r="F96" t="s">
        <v>48</v>
      </c>
      <c r="G96" t="s">
        <v>406</v>
      </c>
      <c r="H96" t="s">
        <v>80</v>
      </c>
      <c r="I96">
        <v>3000000</v>
      </c>
      <c r="J96" t="s">
        <v>211</v>
      </c>
    </row>
    <row r="97" spans="1:10" x14ac:dyDescent="0.3">
      <c r="A97">
        <v>99</v>
      </c>
      <c r="B97">
        <v>43571</v>
      </c>
      <c r="C97" t="s">
        <v>407</v>
      </c>
      <c r="D97" t="s">
        <v>58</v>
      </c>
      <c r="E97" t="s">
        <v>228</v>
      </c>
      <c r="F97" t="s">
        <v>48</v>
      </c>
      <c r="G97" t="s">
        <v>408</v>
      </c>
      <c r="H97" t="s">
        <v>80</v>
      </c>
      <c r="I97">
        <v>45000000</v>
      </c>
      <c r="J97" t="s">
        <v>211</v>
      </c>
    </row>
    <row r="98" spans="1:10" x14ac:dyDescent="0.3">
      <c r="A98">
        <v>102</v>
      </c>
      <c r="B98">
        <v>43568</v>
      </c>
      <c r="C98" t="s">
        <v>409</v>
      </c>
      <c r="D98" t="s">
        <v>410</v>
      </c>
      <c r="E98" t="s">
        <v>411</v>
      </c>
      <c r="F98" t="s">
        <v>257</v>
      </c>
      <c r="G98" t="s">
        <v>412</v>
      </c>
      <c r="H98" t="s">
        <v>115</v>
      </c>
      <c r="I98">
        <v>3591375</v>
      </c>
      <c r="J98" t="s">
        <v>211</v>
      </c>
    </row>
    <row r="99" spans="1:10" x14ac:dyDescent="0.3">
      <c r="A99">
        <v>100</v>
      </c>
      <c r="B99">
        <v>43567</v>
      </c>
      <c r="C99" t="s">
        <v>413</v>
      </c>
      <c r="D99" t="s">
        <v>371</v>
      </c>
      <c r="E99" t="s">
        <v>414</v>
      </c>
      <c r="F99" t="s">
        <v>48</v>
      </c>
      <c r="G99" t="s">
        <v>415</v>
      </c>
      <c r="H99" t="s">
        <v>416</v>
      </c>
      <c r="I99">
        <v>17000000</v>
      </c>
      <c r="J99" t="s">
        <v>211</v>
      </c>
    </row>
    <row r="100" spans="1:10" x14ac:dyDescent="0.3">
      <c r="A100">
        <v>103</v>
      </c>
      <c r="B100">
        <v>43567</v>
      </c>
      <c r="C100" t="s">
        <v>417</v>
      </c>
      <c r="D100" t="s">
        <v>112</v>
      </c>
      <c r="E100" t="s">
        <v>418</v>
      </c>
      <c r="F100" t="s">
        <v>244</v>
      </c>
      <c r="G100" t="s">
        <v>419</v>
      </c>
      <c r="H100" t="s">
        <v>106</v>
      </c>
      <c r="I100">
        <v>200000</v>
      </c>
      <c r="J100" t="s">
        <v>211</v>
      </c>
    </row>
    <row r="101" spans="1:10" x14ac:dyDescent="0.3">
      <c r="A101">
        <v>104</v>
      </c>
      <c r="B101">
        <v>43566</v>
      </c>
      <c r="C101" t="s">
        <v>420</v>
      </c>
      <c r="D101" t="s">
        <v>421</v>
      </c>
      <c r="E101" t="s">
        <v>422</v>
      </c>
      <c r="F101" t="s">
        <v>48</v>
      </c>
      <c r="G101" t="s">
        <v>423</v>
      </c>
      <c r="H101" t="s">
        <v>106</v>
      </c>
      <c r="I101">
        <v>3500000</v>
      </c>
      <c r="J101" t="s">
        <v>211</v>
      </c>
    </row>
    <row r="102" spans="1:10" x14ac:dyDescent="0.3">
      <c r="A102">
        <v>108</v>
      </c>
      <c r="B102">
        <v>43566</v>
      </c>
      <c r="C102" t="s">
        <v>424</v>
      </c>
      <c r="D102" t="s">
        <v>99</v>
      </c>
      <c r="E102" t="s">
        <v>425</v>
      </c>
      <c r="F102" t="s">
        <v>60</v>
      </c>
      <c r="G102" t="s">
        <v>426</v>
      </c>
      <c r="H102" t="s">
        <v>115</v>
      </c>
      <c r="I102">
        <v>26000000</v>
      </c>
      <c r="J102" t="s">
        <v>211</v>
      </c>
    </row>
    <row r="103" spans="1:10" x14ac:dyDescent="0.3">
      <c r="A103">
        <v>101</v>
      </c>
      <c r="B103">
        <v>43565</v>
      </c>
      <c r="C103" t="s">
        <v>427</v>
      </c>
      <c r="D103" t="s">
        <v>371</v>
      </c>
      <c r="E103" t="s">
        <v>428</v>
      </c>
      <c r="F103" t="s">
        <v>429</v>
      </c>
      <c r="G103" t="s">
        <v>430</v>
      </c>
      <c r="H103" t="s">
        <v>416</v>
      </c>
      <c r="I103">
        <v>430665</v>
      </c>
      <c r="J103" t="s">
        <v>211</v>
      </c>
    </row>
    <row r="104" spans="1:10" x14ac:dyDescent="0.3">
      <c r="A104">
        <v>105</v>
      </c>
      <c r="B104">
        <v>43565</v>
      </c>
      <c r="C104" t="s">
        <v>431</v>
      </c>
      <c r="D104" t="s">
        <v>432</v>
      </c>
      <c r="E104" t="s">
        <v>433</v>
      </c>
      <c r="F104" t="s">
        <v>60</v>
      </c>
      <c r="G104" t="s">
        <v>434</v>
      </c>
      <c r="H104" t="s">
        <v>435</v>
      </c>
      <c r="I104">
        <v>6320820</v>
      </c>
      <c r="J104" t="s">
        <v>211</v>
      </c>
    </row>
    <row r="105" spans="1:10" x14ac:dyDescent="0.3">
      <c r="A105">
        <v>106</v>
      </c>
      <c r="B105">
        <v>43565</v>
      </c>
      <c r="C105" t="s">
        <v>436</v>
      </c>
      <c r="D105" t="s">
        <v>371</v>
      </c>
      <c r="E105" t="s">
        <v>437</v>
      </c>
      <c r="F105" t="s">
        <v>60</v>
      </c>
      <c r="G105" t="s">
        <v>438</v>
      </c>
      <c r="H105" t="s">
        <v>439</v>
      </c>
      <c r="I105">
        <v>2443495</v>
      </c>
      <c r="J105" t="s">
        <v>211</v>
      </c>
    </row>
    <row r="106" spans="1:10" x14ac:dyDescent="0.3">
      <c r="A106">
        <v>107</v>
      </c>
      <c r="B106">
        <v>43565</v>
      </c>
      <c r="C106" t="s">
        <v>440</v>
      </c>
      <c r="D106" t="s">
        <v>432</v>
      </c>
      <c r="E106" t="s">
        <v>433</v>
      </c>
      <c r="F106" t="s">
        <v>48</v>
      </c>
      <c r="G106" t="s">
        <v>441</v>
      </c>
      <c r="H106" t="s">
        <v>442</v>
      </c>
      <c r="I106">
        <v>307000</v>
      </c>
      <c r="J106" t="s">
        <v>211</v>
      </c>
    </row>
    <row r="107" spans="1:10" x14ac:dyDescent="0.3">
      <c r="A107">
        <v>115</v>
      </c>
      <c r="B107">
        <v>43509</v>
      </c>
      <c r="C107" t="s">
        <v>443</v>
      </c>
      <c r="D107" t="s">
        <v>444</v>
      </c>
      <c r="E107" t="s">
        <v>445</v>
      </c>
      <c r="F107" t="s">
        <v>257</v>
      </c>
      <c r="G107" t="s">
        <v>446</v>
      </c>
      <c r="H107" t="s">
        <v>80</v>
      </c>
      <c r="I107">
        <v>600000</v>
      </c>
      <c r="J107" t="s">
        <v>211</v>
      </c>
    </row>
    <row r="108" spans="1:10" x14ac:dyDescent="0.3">
      <c r="A108">
        <v>114</v>
      </c>
      <c r="B108">
        <v>43504</v>
      </c>
      <c r="C108" t="s">
        <v>447</v>
      </c>
      <c r="D108" t="s">
        <v>448</v>
      </c>
      <c r="E108" t="s">
        <v>449</v>
      </c>
      <c r="F108" t="s">
        <v>450</v>
      </c>
      <c r="G108" t="s">
        <v>451</v>
      </c>
      <c r="H108" t="s">
        <v>89</v>
      </c>
      <c r="I108">
        <v>226000000</v>
      </c>
      <c r="J108" t="s">
        <v>211</v>
      </c>
    </row>
    <row r="109" spans="1:10" x14ac:dyDescent="0.3">
      <c r="A109">
        <v>113</v>
      </c>
      <c r="B109">
        <v>43497</v>
      </c>
      <c r="C109" t="s">
        <v>452</v>
      </c>
      <c r="D109" t="s">
        <v>453</v>
      </c>
      <c r="E109" t="s">
        <v>278</v>
      </c>
      <c r="F109" t="s">
        <v>72</v>
      </c>
      <c r="G109" t="s">
        <v>454</v>
      </c>
      <c r="H109" t="s">
        <v>455</v>
      </c>
      <c r="I109" t="s">
        <v>238</v>
      </c>
      <c r="J109" t="s">
        <v>211</v>
      </c>
    </row>
    <row r="110" spans="1:10" x14ac:dyDescent="0.3">
      <c r="A110">
        <v>118</v>
      </c>
      <c r="B110">
        <v>43469</v>
      </c>
      <c r="C110" t="s">
        <v>456</v>
      </c>
      <c r="D110" t="s">
        <v>112</v>
      </c>
      <c r="E110" t="s">
        <v>457</v>
      </c>
      <c r="F110" t="s">
        <v>458</v>
      </c>
      <c r="G110" t="s">
        <v>459</v>
      </c>
      <c r="H110" t="s">
        <v>89</v>
      </c>
      <c r="I110">
        <v>22000000</v>
      </c>
      <c r="J110" t="s">
        <v>211</v>
      </c>
    </row>
    <row r="111" spans="1:10" x14ac:dyDescent="0.3">
      <c r="A111">
        <v>119</v>
      </c>
      <c r="B111">
        <v>43469</v>
      </c>
      <c r="C111" t="s">
        <v>460</v>
      </c>
      <c r="D111" t="s">
        <v>58</v>
      </c>
      <c r="E111" t="s">
        <v>461</v>
      </c>
      <c r="F111" t="s">
        <v>462</v>
      </c>
      <c r="G111" t="s">
        <v>463</v>
      </c>
      <c r="H111" t="s">
        <v>464</v>
      </c>
      <c r="I111">
        <v>5000000</v>
      </c>
      <c r="J111" t="s">
        <v>211</v>
      </c>
    </row>
    <row r="112" spans="1:10" x14ac:dyDescent="0.3">
      <c r="A112">
        <v>117</v>
      </c>
      <c r="B112">
        <v>43468</v>
      </c>
      <c r="C112" t="s">
        <v>56</v>
      </c>
      <c r="D112" t="s">
        <v>87</v>
      </c>
      <c r="E112" t="s">
        <v>465</v>
      </c>
      <c r="F112" t="s">
        <v>466</v>
      </c>
      <c r="G112" t="s">
        <v>467</v>
      </c>
      <c r="H112" t="s">
        <v>50</v>
      </c>
      <c r="I112">
        <v>110000000</v>
      </c>
      <c r="J112" t="s">
        <v>211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L15" sqref="L15"/>
    </sheetView>
  </sheetViews>
  <sheetFormatPr defaultColWidth="8.77734375" defaultRowHeight="14.4" x14ac:dyDescent="0.3"/>
  <cols>
    <col min="1" max="1" width="9.44140625" bestFit="1" customWidth="1"/>
    <col min="2" max="2" width="11.44140625" style="2" bestFit="1" customWidth="1"/>
    <col min="3" max="3" width="17.6640625" style="2" bestFit="1" customWidth="1"/>
    <col min="4" max="4" width="17" style="2" bestFit="1" customWidth="1"/>
    <col min="5" max="5" width="12" style="2" bestFit="1" customWidth="1"/>
    <col min="6" max="6" width="19.6640625" style="2" bestFit="1" customWidth="1"/>
    <col min="7" max="7" width="19" style="2" bestFit="1" customWidth="1"/>
    <col min="8" max="8" width="16" style="3" bestFit="1" customWidth="1"/>
    <col min="10" max="10" width="11" customWidth="1"/>
    <col min="11" max="11" width="10.5546875" customWidth="1"/>
    <col min="12" max="12" width="14.21875" customWidth="1"/>
    <col min="13" max="13" width="16" customWidth="1"/>
  </cols>
  <sheetData>
    <row r="1" spans="1:13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J1" t="s">
        <v>468</v>
      </c>
      <c r="K1" t="s">
        <v>469</v>
      </c>
      <c r="L1" t="s">
        <v>470</v>
      </c>
      <c r="M1" t="s">
        <v>471</v>
      </c>
    </row>
    <row r="2" spans="1:13" x14ac:dyDescent="0.3">
      <c r="A2" s="1" t="s">
        <v>8</v>
      </c>
      <c r="B2" s="6">
        <v>800</v>
      </c>
      <c r="C2" s="6">
        <v>210</v>
      </c>
      <c r="D2" s="6">
        <v>400</v>
      </c>
      <c r="E2" s="6">
        <v>100</v>
      </c>
      <c r="F2" s="6">
        <v>100</v>
      </c>
      <c r="G2" s="6">
        <v>60</v>
      </c>
      <c r="H2" s="4">
        <f>SUM(B2:G2)</f>
        <v>1670</v>
      </c>
      <c r="J2" t="s">
        <v>24</v>
      </c>
      <c r="K2" t="s">
        <v>25</v>
      </c>
      <c r="L2" t="s">
        <v>3</v>
      </c>
      <c r="M2" t="s">
        <v>6</v>
      </c>
    </row>
    <row r="3" spans="1:13" x14ac:dyDescent="0.3">
      <c r="A3" s="1" t="s">
        <v>9</v>
      </c>
      <c r="B3" s="6">
        <v>800</v>
      </c>
      <c r="C3" s="6">
        <v>180</v>
      </c>
      <c r="D3" s="6">
        <v>350</v>
      </c>
      <c r="E3" s="6">
        <v>100</v>
      </c>
      <c r="F3" s="6">
        <v>125</v>
      </c>
      <c r="G3" s="6">
        <v>70</v>
      </c>
      <c r="H3" s="4">
        <f>SUM(B3:G3)</f>
        <v>1625</v>
      </c>
      <c r="K3" t="s">
        <v>10</v>
      </c>
      <c r="L3">
        <f>HLOOKUP(D1, A1:H14,10,FALSE)</f>
        <v>400</v>
      </c>
      <c r="M3">
        <f>HLOOKUP(G1,A1:H14,10,FALSE)</f>
        <v>60</v>
      </c>
    </row>
    <row r="4" spans="1:13" x14ac:dyDescent="0.3">
      <c r="A4" s="1" t="s">
        <v>11</v>
      </c>
      <c r="B4" s="6">
        <v>800</v>
      </c>
      <c r="C4" s="6">
        <v>170</v>
      </c>
      <c r="D4" s="6">
        <v>420</v>
      </c>
      <c r="E4" s="6">
        <v>100</v>
      </c>
      <c r="F4" s="6">
        <v>120</v>
      </c>
      <c r="G4" s="6">
        <v>60</v>
      </c>
      <c r="H4" s="4">
        <f>SUM(B4:G4)</f>
        <v>1670</v>
      </c>
      <c r="K4" t="s">
        <v>12</v>
      </c>
      <c r="L4">
        <f t="shared" ref="L4:L5" si="0">HLOOKUP(D2, A2:H15,10,FALSE)</f>
        <v>420</v>
      </c>
      <c r="M4">
        <f t="shared" ref="M4:M5" si="1">HLOOKUP(G2,A2:H15,10,FALSE)</f>
        <v>60</v>
      </c>
    </row>
    <row r="5" spans="1:13" x14ac:dyDescent="0.3">
      <c r="A5" s="1" t="s">
        <v>13</v>
      </c>
      <c r="B5" s="6">
        <v>800</v>
      </c>
      <c r="C5" s="6">
        <v>160</v>
      </c>
      <c r="D5" s="6">
        <v>400</v>
      </c>
      <c r="E5" s="6">
        <v>120</v>
      </c>
      <c r="F5" s="6">
        <v>100</v>
      </c>
      <c r="G5" s="6">
        <v>60</v>
      </c>
      <c r="H5" s="4">
        <f t="shared" ref="H5:H13" si="2">SUM(B5:G5)</f>
        <v>1640</v>
      </c>
      <c r="K5" t="s">
        <v>14</v>
      </c>
      <c r="L5">
        <f t="shared" si="0"/>
        <v>390</v>
      </c>
      <c r="M5">
        <f t="shared" si="1"/>
        <v>50</v>
      </c>
    </row>
    <row r="6" spans="1:13" x14ac:dyDescent="0.3">
      <c r="A6" s="1" t="s">
        <v>15</v>
      </c>
      <c r="B6" s="6">
        <v>800</v>
      </c>
      <c r="C6" s="6">
        <v>150</v>
      </c>
      <c r="D6" s="6">
        <v>420</v>
      </c>
      <c r="E6" s="6">
        <v>100</v>
      </c>
      <c r="F6" s="6">
        <v>100</v>
      </c>
      <c r="G6" s="6">
        <v>80</v>
      </c>
      <c r="H6" s="4">
        <f>SUM(B6:G6)</f>
        <v>1650</v>
      </c>
    </row>
    <row r="7" spans="1:13" x14ac:dyDescent="0.3">
      <c r="A7" s="1" t="s">
        <v>16</v>
      </c>
      <c r="B7" s="6">
        <v>800</v>
      </c>
      <c r="C7" s="6">
        <v>150</v>
      </c>
      <c r="D7" s="6">
        <v>380</v>
      </c>
      <c r="E7" s="6">
        <v>100</v>
      </c>
      <c r="F7" s="6">
        <v>130</v>
      </c>
      <c r="G7" s="6">
        <v>60</v>
      </c>
      <c r="H7" s="4">
        <f t="shared" si="2"/>
        <v>1620</v>
      </c>
    </row>
    <row r="8" spans="1:13" x14ac:dyDescent="0.3">
      <c r="A8" s="1" t="s">
        <v>17</v>
      </c>
      <c r="B8" s="6">
        <v>800</v>
      </c>
      <c r="C8" s="6">
        <v>150</v>
      </c>
      <c r="D8" s="6">
        <v>420</v>
      </c>
      <c r="E8" s="6">
        <v>120</v>
      </c>
      <c r="F8" s="6">
        <v>100</v>
      </c>
      <c r="G8" s="6">
        <v>60</v>
      </c>
      <c r="H8" s="4">
        <f t="shared" si="2"/>
        <v>1650</v>
      </c>
    </row>
    <row r="9" spans="1:13" x14ac:dyDescent="0.3">
      <c r="A9" s="1" t="s">
        <v>18</v>
      </c>
      <c r="B9" s="6">
        <v>800</v>
      </c>
      <c r="C9" s="6">
        <v>150</v>
      </c>
      <c r="D9" s="6">
        <v>420</v>
      </c>
      <c r="E9" s="6">
        <v>100</v>
      </c>
      <c r="F9" s="6">
        <v>100</v>
      </c>
      <c r="G9" s="6">
        <v>80</v>
      </c>
      <c r="H9" s="4">
        <f t="shared" si="2"/>
        <v>1650</v>
      </c>
    </row>
    <row r="10" spans="1:13" x14ac:dyDescent="0.3">
      <c r="A10" s="1" t="s">
        <v>10</v>
      </c>
      <c r="B10" s="6">
        <v>800</v>
      </c>
      <c r="C10" s="6">
        <v>150</v>
      </c>
      <c r="D10" s="6">
        <v>400</v>
      </c>
      <c r="E10" s="6">
        <v>120</v>
      </c>
      <c r="F10" s="6">
        <v>110</v>
      </c>
      <c r="G10" s="6">
        <v>60</v>
      </c>
      <c r="H10" s="4">
        <f t="shared" si="2"/>
        <v>1640</v>
      </c>
    </row>
    <row r="11" spans="1:13" x14ac:dyDescent="0.3">
      <c r="A11" s="1" t="s">
        <v>12</v>
      </c>
      <c r="B11" s="6">
        <v>800</v>
      </c>
      <c r="C11" s="6">
        <v>170</v>
      </c>
      <c r="D11" s="6">
        <v>420</v>
      </c>
      <c r="E11" s="6">
        <v>100</v>
      </c>
      <c r="F11" s="6">
        <v>100</v>
      </c>
      <c r="G11" s="6">
        <v>60</v>
      </c>
      <c r="H11" s="4">
        <f t="shared" si="2"/>
        <v>1650</v>
      </c>
    </row>
    <row r="12" spans="1:13" x14ac:dyDescent="0.3">
      <c r="A12" s="1" t="s">
        <v>14</v>
      </c>
      <c r="B12" s="6">
        <v>800</v>
      </c>
      <c r="C12" s="6">
        <v>200</v>
      </c>
      <c r="D12" s="6">
        <v>390</v>
      </c>
      <c r="E12" s="6">
        <v>120</v>
      </c>
      <c r="F12" s="6">
        <v>100</v>
      </c>
      <c r="G12" s="6">
        <v>50</v>
      </c>
      <c r="H12" s="4">
        <f t="shared" si="2"/>
        <v>1660</v>
      </c>
    </row>
    <row r="13" spans="1:13" x14ac:dyDescent="0.3">
      <c r="A13" s="1" t="s">
        <v>19</v>
      </c>
      <c r="B13" s="6">
        <v>800</v>
      </c>
      <c r="C13" s="6">
        <v>220</v>
      </c>
      <c r="D13" s="6">
        <v>400</v>
      </c>
      <c r="E13" s="6">
        <v>100</v>
      </c>
      <c r="F13" s="6">
        <v>115</v>
      </c>
      <c r="G13" s="6">
        <v>60</v>
      </c>
      <c r="H13" s="4">
        <f t="shared" si="2"/>
        <v>1695</v>
      </c>
    </row>
    <row r="14" spans="1:13" x14ac:dyDescent="0.3">
      <c r="A14" s="1" t="s">
        <v>20</v>
      </c>
      <c r="B14" s="6">
        <f>SUM(B2:B13)</f>
        <v>9600</v>
      </c>
      <c r="C14" s="6">
        <f t="shared" ref="C14:F14" si="3">SUM(C2:C13)</f>
        <v>2060</v>
      </c>
      <c r="D14" s="6">
        <f t="shared" si="3"/>
        <v>4820</v>
      </c>
      <c r="E14" s="6">
        <f t="shared" si="3"/>
        <v>1280</v>
      </c>
      <c r="F14" s="6">
        <f t="shared" si="3"/>
        <v>1300</v>
      </c>
      <c r="G14" s="6">
        <f>SUM(G2:G13)</f>
        <v>760</v>
      </c>
      <c r="H14" s="4">
        <f>SUM(B14:G14)</f>
        <v>19820</v>
      </c>
    </row>
    <row r="16" spans="1:13" x14ac:dyDescent="0.3">
      <c r="A16" s="2"/>
    </row>
    <row r="17" spans="1:7" x14ac:dyDescent="0.3">
      <c r="A17" s="2"/>
    </row>
    <row r="18" spans="1:7" x14ac:dyDescent="0.3">
      <c r="A18" s="2"/>
    </row>
    <row r="19" spans="1:7" s="3" customFormat="1" x14ac:dyDescent="0.3"/>
    <row r="20" spans="1:7" x14ac:dyDescent="0.3">
      <c r="A20" s="2"/>
    </row>
    <row r="30" spans="1:7" x14ac:dyDescent="0.3">
      <c r="B30" s="2" t="s">
        <v>21</v>
      </c>
      <c r="C30" s="2" t="s">
        <v>22</v>
      </c>
      <c r="D30" s="2" t="s">
        <v>23</v>
      </c>
    </row>
    <row r="31" spans="1:7" x14ac:dyDescent="0.3">
      <c r="A31">
        <v>1</v>
      </c>
      <c r="B31" s="2">
        <f>A16+A17</f>
        <v>0</v>
      </c>
      <c r="C31"/>
      <c r="D31"/>
      <c r="E31"/>
      <c r="F31"/>
      <c r="G31"/>
    </row>
    <row r="32" spans="1:7" x14ac:dyDescent="0.3">
      <c r="A32">
        <v>2</v>
      </c>
      <c r="B32"/>
      <c r="C32"/>
      <c r="D32"/>
      <c r="E32"/>
      <c r="F32"/>
      <c r="G32"/>
    </row>
    <row r="33" spans="1:7" x14ac:dyDescent="0.3">
      <c r="A33">
        <v>3</v>
      </c>
      <c r="B33">
        <f>A31+A32</f>
        <v>3</v>
      </c>
      <c r="C33">
        <f>$A$31+$A$32</f>
        <v>3</v>
      </c>
      <c r="D33">
        <f>$A$31+$A32</f>
        <v>3</v>
      </c>
      <c r="E33"/>
      <c r="F33"/>
      <c r="G33"/>
    </row>
    <row r="34" spans="1:7" x14ac:dyDescent="0.3">
      <c r="A34">
        <v>4</v>
      </c>
      <c r="B34">
        <f t="shared" ref="B34:B40" si="4">A32+A33</f>
        <v>5</v>
      </c>
      <c r="C34">
        <f t="shared" ref="C34:C40" si="5">$A$31+$A$32</f>
        <v>3</v>
      </c>
      <c r="D34">
        <f t="shared" ref="D34:D40" si="6">$A$31+$A33</f>
        <v>4</v>
      </c>
      <c r="E34"/>
      <c r="F34"/>
      <c r="G34"/>
    </row>
    <row r="35" spans="1:7" x14ac:dyDescent="0.3">
      <c r="A35">
        <v>5</v>
      </c>
      <c r="B35">
        <f t="shared" si="4"/>
        <v>7</v>
      </c>
      <c r="C35">
        <f>$A$31+$A$32</f>
        <v>3</v>
      </c>
      <c r="D35">
        <f t="shared" si="6"/>
        <v>5</v>
      </c>
      <c r="E35"/>
      <c r="F35"/>
      <c r="G35"/>
    </row>
    <row r="36" spans="1:7" x14ac:dyDescent="0.3">
      <c r="A36">
        <v>6</v>
      </c>
      <c r="B36">
        <f t="shared" si="4"/>
        <v>9</v>
      </c>
      <c r="C36">
        <f t="shared" si="5"/>
        <v>3</v>
      </c>
      <c r="D36">
        <f t="shared" si="6"/>
        <v>6</v>
      </c>
      <c r="E36"/>
      <c r="F36"/>
      <c r="G36"/>
    </row>
    <row r="37" spans="1:7" x14ac:dyDescent="0.3">
      <c r="A37">
        <v>7</v>
      </c>
      <c r="B37">
        <f t="shared" si="4"/>
        <v>11</v>
      </c>
      <c r="C37">
        <f t="shared" si="5"/>
        <v>3</v>
      </c>
      <c r="D37">
        <f t="shared" si="6"/>
        <v>7</v>
      </c>
      <c r="E37"/>
      <c r="F37"/>
      <c r="G37"/>
    </row>
    <row r="38" spans="1:7" x14ac:dyDescent="0.3">
      <c r="A38">
        <v>8</v>
      </c>
      <c r="B38">
        <f t="shared" si="4"/>
        <v>13</v>
      </c>
      <c r="C38">
        <f t="shared" si="5"/>
        <v>3</v>
      </c>
      <c r="D38">
        <f t="shared" si="6"/>
        <v>8</v>
      </c>
      <c r="E38"/>
      <c r="F38"/>
      <c r="G38"/>
    </row>
    <row r="39" spans="1:7" x14ac:dyDescent="0.3">
      <c r="A39">
        <v>9</v>
      </c>
      <c r="B39">
        <f t="shared" si="4"/>
        <v>15</v>
      </c>
      <c r="C39">
        <f t="shared" si="5"/>
        <v>3</v>
      </c>
      <c r="D39">
        <f t="shared" si="6"/>
        <v>9</v>
      </c>
      <c r="E39"/>
      <c r="F39"/>
      <c r="G39"/>
    </row>
    <row r="40" spans="1:7" x14ac:dyDescent="0.3">
      <c r="A40">
        <v>10</v>
      </c>
      <c r="B40">
        <f t="shared" si="4"/>
        <v>17</v>
      </c>
      <c r="C40">
        <f t="shared" si="5"/>
        <v>3</v>
      </c>
      <c r="D40">
        <f t="shared" si="6"/>
        <v>10</v>
      </c>
      <c r="E40"/>
      <c r="F40"/>
      <c r="G40"/>
    </row>
    <row r="41" spans="1:7" x14ac:dyDescent="0.3">
      <c r="B41"/>
    </row>
    <row r="42" spans="1:7" x14ac:dyDescent="0.3">
      <c r="B42"/>
    </row>
    <row r="43" spans="1:7" x14ac:dyDescent="0.3">
      <c r="B4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3685D-B504-463F-A742-BC5FFBF820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HLOOKUP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 Rish</cp:lastModifiedBy>
  <cp:revision/>
  <dcterms:created xsi:type="dcterms:W3CDTF">2020-06-01T10:09:08Z</dcterms:created>
  <dcterms:modified xsi:type="dcterms:W3CDTF">2023-07-10T16:00:13Z</dcterms:modified>
  <cp:category/>
  <cp:contentStatus/>
</cp:coreProperties>
</file>