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21096" windowHeight="9912"/>
  </bookViews>
  <sheets>
    <sheet name="Change Log" sheetId="1" r:id="rId1"/>
  </sheets>
  <externalReferences>
    <externalReference r:id="rId2"/>
  </externalReferences>
  <definedNames>
    <definedName name="___A4" hidden="1">{#N/A,#N/A,FALSE,"India - 3f";#N/A,#N/A,FALSE,"India - 3";#N/A,#N/A,FALSE,"India - 4f";#N/A,#N/A,FALSE,"India - 4";#N/A,#N/A,FALSE,"Retail Spider"}</definedName>
    <definedName name="___ab2" hidden="1">{#N/A,#N/A,FALSE,"Cover";#N/A,#N/A,FALSE,"Profits";#N/A,#N/A,FALSE,"ABS";#N/A,#N/A,FALSE,"TFLE Detail";#N/A,#N/A,FALSE,"TFLE Walk";#N/A,#N/A,FALSE,"Variable Cost";#N/A,#N/A,FALSE,"V.C. Walk"}</definedName>
    <definedName name="___ab3" hidden="1">{#N/A,#N/A,FALSE,"Profit Status";#N/A,#N/A,FALSE,"Invest";#N/A,#N/A,FALSE,"Revenue";#N/A,#N/A,FALSE,"Variable Cost";#N/A,#N/A,FALSE,"Options &amp; Series"}</definedName>
    <definedName name="___AS1" hidden="1">{#N/A,#N/A,FALSE,"India - 3f";#N/A,#N/A,FALSE,"India - 3";#N/A,#N/A,FALSE,"India - 4f";#N/A,#N/A,FALSE,"India - 4";#N/A,#N/A,FALSE,"Retail Spider"}</definedName>
    <definedName name="___Att1" hidden="1">{#VALUE!,#N/A,FALSE,0;#N/A,#N/A,FALSE,0;#N/A,#N/A,FALSE,0;#N/A,#N/A,FALSE,0}</definedName>
    <definedName name="___b2" hidden="1">{#VALUE!,#N/A,FALSE,0;#N/A,#N/A,FALSE,0;#N/A,#N/A,FALSE,0;#N/A,#N/A,FALSE,0}</definedName>
    <definedName name="___ba1" hidden="1">{"Fiesta Facer Page",#N/A,FALSE,"Q_C_S";"Fiesta Main Page",#N/A,FALSE,"V_L";"Fiesta 95BP Struct",#N/A,FALSE,"StructBP";"Fiesta Post 95BP Struct",#N/A,FALSE,"AdjStructBP"}</definedName>
    <definedName name="___bjw1" hidden="1">{#N/A,#N/A,FALSE,"Profit Status";#N/A,#N/A,FALSE,"Invest";#N/A,#N/A,FALSE,"Revenue";#N/A,#N/A,FALSE,"Variable Cost";#N/A,#N/A,FALSE,"Options &amp; Series"}</definedName>
    <definedName name="___bjw3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__C1952" hidden="1">{#N/A,#N/A,FALSE,"Cover";#N/A,#N/A,FALSE,"VarCost Graph";#N/A,#N/A,FALSE,"VarCost Sum";#N/A,#N/A,FALSE,"Roadmap_Sum";#N/A,#N/A,FALSE,"VarCost";#N/A,#N/A,FALSE,"i-to-i, 06-01-98 [All_CMs]";#N/A,#N/A,FALSE,"VarCost I-2-I"}</definedName>
    <definedName name="___d2" hidden="1">{#VALUE!,#N/A,FALSE,0;#N/A,#N/A,FALSE,0;#N/A,#N/A,FALSE,0;#N/A,#N/A,FALSE,0}</definedName>
    <definedName name="___D258" hidden="1">{"Presentation",#N/A,FALSE,"Feb96 - ALL"}</definedName>
    <definedName name="___dc1" hidden="1">{#N/A,#N/A,FALSE,"Chart";#N/A,#N/A,FALSE,"Overview";#N/A,#N/A,FALSE,"Overview_Acty";#N/A,#N/A,FALSE,"Inc97D";#N/A,#N/A,FALSE,"Rel_Inc97TD";#N/A,#N/A,FALSE,"Rel_Inc_97_NTD";#N/A,#N/A,FALSE,"Marketing";#N/A,#N/A,FALSE,"Pot_97"}</definedName>
    <definedName name="___fr2" hidden="1">{#N/A,#N/A,FALSE,"Profit Status";#N/A,#N/A,FALSE,"Invest";#N/A,#N/A,FALSE,"Revenue";#N/A,#N/A,FALSE,"Variable Cost";#N/A,#N/A,FALSE,"Options &amp; Series"}</definedName>
    <definedName name="___h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__MAC5" hidden="1">{"salaried",#N/A,FALSE,"VLD View (2)"}</definedName>
    <definedName name="___MMT6" hidden="1">{"REVISED",#N/A,FALSE,"Sheet1"}</definedName>
    <definedName name="___pep2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__spk1" hidden="1">{#N/A,#N/A,FALSE,"Cover";#N/A,#N/A,FALSE,"Profits";#N/A,#N/A,FALSE,"ABS";#N/A,#N/A,FALSE,"TFLE Detail";#N/A,#N/A,FALSE,"TFLE Walk";#N/A,#N/A,FALSE,"Variable Cost";#N/A,#N/A,FALSE,"V.C. Walk"}</definedName>
    <definedName name="___spk2" hidden="1">{#N/A,#N/A,FALSE,"Profit Status";#N/A,#N/A,FALSE,"Invest";#N/A,#N/A,FALSE,"Revenue";#N/A,#N/A,FALSE,"Variable Cost";#N/A,#N/A,FALSE,"Options &amp; Series"}</definedName>
    <definedName name="___spk3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__VEP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_VEP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_VEP3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_vep5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_wm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_wm3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A4" hidden="1">{#N/A,#N/A,FALSE,"India - 3f";#N/A,#N/A,FALSE,"India - 3";#N/A,#N/A,FALSE,"India - 4f";#N/A,#N/A,FALSE,"India - 4";#N/A,#N/A,FALSE,"Retail Spider"}</definedName>
    <definedName name="__ab2" hidden="1">{#N/A,#N/A,FALSE,"Cover";#N/A,#N/A,FALSE,"Profits";#N/A,#N/A,FALSE,"ABS";#N/A,#N/A,FALSE,"TFLE Detail";#N/A,#N/A,FALSE,"TFLE Walk";#N/A,#N/A,FALSE,"Variable Cost";#N/A,#N/A,FALSE,"V.C. Walk"}</definedName>
    <definedName name="__ab3" hidden="1">{#N/A,#N/A,FALSE,"Profit Status";#N/A,#N/A,FALSE,"Invest";#N/A,#N/A,FALSE,"Revenue";#N/A,#N/A,FALSE,"Variable Cost";#N/A,#N/A,FALSE,"Options &amp; Series"}</definedName>
    <definedName name="__AS1" hidden="1">{#N/A,#N/A,FALSE,"India - 3f";#N/A,#N/A,FALSE,"India - 3";#N/A,#N/A,FALSE,"India - 4f";#N/A,#N/A,FALSE,"India - 4";#N/A,#N/A,FALSE,"Retail Spider"}</definedName>
    <definedName name="__Att1" hidden="1">{#VALUE!,#N/A,FALSE,0;#N/A,#N/A,FALSE,0;#N/A,#N/A,FALSE,0;#N/A,#N/A,FALSE,0}</definedName>
    <definedName name="__b2" hidden="1">{#VALUE!,#N/A,FALSE,0;#N/A,#N/A,FALSE,0;#N/A,#N/A,FALSE,0;#N/A,#N/A,FALSE,0}</definedName>
    <definedName name="__ba1" hidden="1">{"Fiesta Facer Page",#N/A,FALSE,"Q_C_S";"Fiesta Main Page",#N/A,FALSE,"V_L";"Fiesta 95BP Struct",#N/A,FALSE,"StructBP";"Fiesta Post 95BP Struct",#N/A,FALSE,"AdjStructBP"}</definedName>
    <definedName name="__bjw1" hidden="1">{#N/A,#N/A,FALSE,"Profit Status";#N/A,#N/A,FALSE,"Invest";#N/A,#N/A,FALSE,"Revenue";#N/A,#N/A,FALSE,"Variable Cost";#N/A,#N/A,FALSE,"Options &amp; Series"}</definedName>
    <definedName name="__bjw3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_C1952" hidden="1">{#N/A,#N/A,FALSE,"Cover";#N/A,#N/A,FALSE,"VarCost Graph";#N/A,#N/A,FALSE,"VarCost Sum";#N/A,#N/A,FALSE,"Roadmap_Sum";#N/A,#N/A,FALSE,"VarCost";#N/A,#N/A,FALSE,"i-to-i, 06-01-98 [All_CMs]";#N/A,#N/A,FALSE,"VarCost I-2-I"}</definedName>
    <definedName name="__d2" hidden="1">{#VALUE!,#N/A,FALSE,0;#N/A,#N/A,FALSE,0;#N/A,#N/A,FALSE,0;#N/A,#N/A,FALSE,0}</definedName>
    <definedName name="__D258" hidden="1">{"Presentation",#N/A,FALSE,"Feb96 - ALL"}</definedName>
    <definedName name="__dc1" hidden="1">{#N/A,#N/A,FALSE,"Chart";#N/A,#N/A,FALSE,"Overview";#N/A,#N/A,FALSE,"Overview_Acty";#N/A,#N/A,FALSE,"Inc97D";#N/A,#N/A,FALSE,"Rel_Inc97TD";#N/A,#N/A,FALSE,"Rel_Inc_97_NTD";#N/A,#N/A,FALSE,"Marketing";#N/A,#N/A,FALSE,"Pot_97"}</definedName>
    <definedName name="__fr2" hidden="1">{#N/A,#N/A,FALSE,"Profit Status";#N/A,#N/A,FALSE,"Invest";#N/A,#N/A,FALSE,"Revenue";#N/A,#N/A,FALSE,"Variable Cost";#N/A,#N/A,FALSE,"Options &amp; Series"}</definedName>
    <definedName name="__h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_MAC5" hidden="1">{"salaried",#N/A,FALSE,"VLD View (2)"}</definedName>
    <definedName name="__MMT6" hidden="1">{"REVISED",#N/A,FALSE,"Sheet1"}</definedName>
    <definedName name="__pep2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_spk1" hidden="1">{#N/A,#N/A,FALSE,"Cover";#N/A,#N/A,FALSE,"Profits";#N/A,#N/A,FALSE,"ABS";#N/A,#N/A,FALSE,"TFLE Detail";#N/A,#N/A,FALSE,"TFLE Walk";#N/A,#N/A,FALSE,"Variable Cost";#N/A,#N/A,FALSE,"V.C. Walk"}</definedName>
    <definedName name="__spk2" hidden="1">{#N/A,#N/A,FALSE,"Profit Status";#N/A,#N/A,FALSE,"Invest";#N/A,#N/A,FALSE,"Revenue";#N/A,#N/A,FALSE,"Variable Cost";#N/A,#N/A,FALSE,"Options &amp; Series"}</definedName>
    <definedName name="__spk3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_VEP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VEP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VEP3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vep5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wm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_wm3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100b2_" hidden="1">{#VALUE!,#N/A,FALSE,0;#N/A,#N/A,FALSE,0;#N/A,#N/A,FALSE,0;#N/A,#N/A,FALSE,0}</definedName>
    <definedName name="_103ba1_" hidden="1">{"Fiesta Facer Page",#N/A,FALSE,"Q_C_S";"Fiesta Main Page",#N/A,FALSE,"V_L";"Fiesta 95BP Struct",#N/A,FALSE,"StructBP";"Fiesta Post 95BP Struct",#N/A,FALSE,"AdjStructBP"}</definedName>
    <definedName name="_112C1952_" hidden="1">{#N/A,#N/A,FALSE,"Cover";#N/A,#N/A,FALSE,"VarCost Graph";#N/A,#N/A,FALSE,"VarCost Sum";#N/A,#N/A,FALSE,"Roadmap_Sum";#N/A,#N/A,FALSE,"VarCost";#N/A,#N/A,FALSE,"i-to-i, 06-01-98 [All_CMs]";#N/A,#N/A,FALSE,"VarCost I-2-I"}</definedName>
    <definedName name="_127d2_" hidden="1">{#VALUE!,#N/A,FALSE,0;#N/A,#N/A,FALSE,0;#N/A,#N/A,FALSE,0;#N/A,#N/A,FALSE,0}</definedName>
    <definedName name="_130D258_" hidden="1">{"Presentation",#N/A,FALSE,"Feb96 - ALL"}</definedName>
    <definedName name="_133dc1_" hidden="1">{#N/A,#N/A,FALSE,"Chart";#N/A,#N/A,FALSE,"Overview";#N/A,#N/A,FALSE,"Overview_Acty";#N/A,#N/A,FALSE,"Inc97D";#N/A,#N/A,FALSE,"Rel_Inc97TD";#N/A,#N/A,FALSE,"Rel_Inc_97_NTD";#N/A,#N/A,FALSE,"Marketing";#N/A,#N/A,FALSE,"Pot_97"}</definedName>
    <definedName name="_135fr2_" hidden="1">{#N/A,#N/A,FALSE,"Profit Status";#N/A,#N/A,FALSE,"Invest";#N/A,#N/A,FALSE,"Revenue";#N/A,#N/A,FALSE,"Variable Cost";#N/A,#N/A,FALSE,"Options &amp; Series"}</definedName>
    <definedName name="_138h1_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88A4_" hidden="1">{#N/A,#N/A,FALSE,"India - 3f";#N/A,#N/A,FALSE,"India - 3";#N/A,#N/A,FALSE,"India - 4f";#N/A,#N/A,FALSE,"India - 4";#N/A,#N/A,FALSE,"Retail Spider"}</definedName>
    <definedName name="_91ab2_" hidden="1">{#N/A,#N/A,FALSE,"Cover";#N/A,#N/A,FALSE,"Profits";#N/A,#N/A,FALSE,"ABS";#N/A,#N/A,FALSE,"TFLE Detail";#N/A,#N/A,FALSE,"TFLE Walk";#N/A,#N/A,FALSE,"Variable Cost";#N/A,#N/A,FALSE,"V.C. Walk"}</definedName>
    <definedName name="_94ab3_" hidden="1">{#N/A,#N/A,FALSE,"Profit Status";#N/A,#N/A,FALSE,"Invest";#N/A,#N/A,FALSE,"Revenue";#N/A,#N/A,FALSE,"Variable Cost";#N/A,#N/A,FALSE,"Options &amp; Series"}</definedName>
    <definedName name="_97AS1_" hidden="1">{#N/A,#N/A,FALSE,"India - 3f";#N/A,#N/A,FALSE,"India - 3";#N/A,#N/A,FALSE,"India - 4f";#N/A,#N/A,FALSE,"India - 4";#N/A,#N/A,FALSE,"Retail Spider"}</definedName>
    <definedName name="_A4" hidden="1">{#N/A,#N/A,FALSE,"India - 3f";#N/A,#N/A,FALSE,"India - 3";#N/A,#N/A,FALSE,"India - 4f";#N/A,#N/A,FALSE,"India - 4";#N/A,#N/A,FALSE,"Retail Spider"}</definedName>
    <definedName name="_ab2" hidden="1">{#N/A,#N/A,FALSE,"Cover";#N/A,#N/A,FALSE,"Profits";#N/A,#N/A,FALSE,"ABS";#N/A,#N/A,FALSE,"TFLE Detail";#N/A,#N/A,FALSE,"TFLE Walk";#N/A,#N/A,FALSE,"Variable Cost";#N/A,#N/A,FALSE,"V.C. Walk"}</definedName>
    <definedName name="_ab3" hidden="1">{#N/A,#N/A,FALSE,"Profit Status";#N/A,#N/A,FALSE,"Invest";#N/A,#N/A,FALSE,"Revenue";#N/A,#N/A,FALSE,"Variable Cost";#N/A,#N/A,FALSE,"Options &amp; Series"}</definedName>
    <definedName name="_AS1" hidden="1">{#N/A,#N/A,FALSE,"India - 3f";#N/A,#N/A,FALSE,"India - 3";#N/A,#N/A,FALSE,"India - 4f";#N/A,#N/A,FALSE,"India - 4";#N/A,#N/A,FALSE,"Retail Spider"}</definedName>
    <definedName name="_Att1" hidden="1">{#VALUE!,#N/A,FALSE,0;#N/A,#N/A,FALSE,0;#N/A,#N/A,FALSE,0;#N/A,#N/A,FALSE,0}</definedName>
    <definedName name="_b2" hidden="1">{#VALUE!,#N/A,FALSE,0;#N/A,#N/A,FALSE,0;#N/A,#N/A,FALSE,0;#N/A,#N/A,FALSE,0}</definedName>
    <definedName name="_ba1" hidden="1">{"Fiesta Facer Page",#N/A,FALSE,"Q_C_S";"Fiesta Main Page",#N/A,FALSE,"V_L";"Fiesta 95BP Struct",#N/A,FALSE,"StructBP";"Fiesta Post 95BP Struct",#N/A,FALSE,"AdjStructBP"}</definedName>
    <definedName name="_bjw1" hidden="1">{#N/A,#N/A,FALSE,"Profit Status";#N/A,#N/A,FALSE,"Invest";#N/A,#N/A,FALSE,"Revenue";#N/A,#N/A,FALSE,"Variable Cost";#N/A,#N/A,FALSE,"Options &amp; Series"}</definedName>
    <definedName name="_bjw3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C1952" hidden="1">{#N/A,#N/A,FALSE,"Cover";#N/A,#N/A,FALSE,"VarCost Graph";#N/A,#N/A,FALSE,"VarCost Sum";#N/A,#N/A,FALSE,"Roadmap_Sum";#N/A,#N/A,FALSE,"VarCost";#N/A,#N/A,FALSE,"i-to-i, 06-01-98 [All_CMs]";#N/A,#N/A,FALSE,"VarCost I-2-I"}</definedName>
    <definedName name="_d2" hidden="1">{#VALUE!,#N/A,FALSE,0;#N/A,#N/A,FALSE,0;#N/A,#N/A,FALSE,0;#N/A,#N/A,FALSE,0}</definedName>
    <definedName name="_D258" hidden="1">{"Presentation",#N/A,FALSE,"Feb96 - ALL"}</definedName>
    <definedName name="_dc1" hidden="1">{#N/A,#N/A,FALSE,"Chart";#N/A,#N/A,FALSE,"Overview";#N/A,#N/A,FALSE,"Overview_Acty";#N/A,#N/A,FALSE,"Inc97D";#N/A,#N/A,FALSE,"Rel_Inc97TD";#N/A,#N/A,FALSE,"Rel_Inc_97_NTD";#N/A,#N/A,FALSE,"Marketing";#N/A,#N/A,FALSE,"Pot_97"}</definedName>
    <definedName name="_Fill" hidden="1">#REF!</definedName>
    <definedName name="_xlnm._FilterDatabase" localSheetId="0" hidden="1">'Change Log'!$A$6:$XEP$20</definedName>
    <definedName name="_fr2" hidden="1">{#N/A,#N/A,FALSE,"Profit Status";#N/A,#N/A,FALSE,"Invest";#N/A,#N/A,FALSE,"Revenue";#N/A,#N/A,FALSE,"Variable Cost";#N/A,#N/A,FALSE,"Options &amp; Series"}</definedName>
    <definedName name="_h1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MAC5" hidden="1">{"salaried",#N/A,FALSE,"VLD View (2)"}</definedName>
    <definedName name="_MMT6" hidden="1">{"REVISED",#N/A,FALSE,"Sheet1"}</definedName>
    <definedName name="_Order1" hidden="1">255</definedName>
    <definedName name="_Order2" hidden="1">0</definedName>
    <definedName name="_pep2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Regression_Int" hidden="1">1</definedName>
    <definedName name="_spk1" hidden="1">{#N/A,#N/A,FALSE,"Cover";#N/A,#N/A,FALSE,"Profits";#N/A,#N/A,FALSE,"ABS";#N/A,#N/A,FALSE,"TFLE Detail";#N/A,#N/A,FALSE,"TFLE Walk";#N/A,#N/A,FALSE,"Variable Cost";#N/A,#N/A,FALSE,"V.C. Walk"}</definedName>
    <definedName name="_spk2" hidden="1">{#N/A,#N/A,FALSE,"Profit Status";#N/A,#N/A,FALSE,"Invest";#N/A,#N/A,FALSE,"Revenue";#N/A,#N/A,FALSE,"Variable Cost";#N/A,#N/A,FALSE,"Options &amp; Series"}</definedName>
    <definedName name="_spk3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_VEP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VEP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VEP3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vep5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wm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_wm3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AAA" hidden="1">{#N/A,#N/A,FALSE,"Cover";#N/A,#N/A,FALSE,"Profits";#N/A,#N/A,FALSE,"ABS";#N/A,#N/A,FALSE,"TFLE Detail";#N/A,#N/A,FALSE,"TFLE Walk";#N/A,#N/A,FALSE,"Variable Cost";#N/A,#N/A,FALSE,"V.C. Walk"}</definedName>
    <definedName name="ab" hidden="1">{#N/A,#N/A,FALSE,"Assumptions";#N/A,#N/A,FALSE,"Volumes";#N/A,#N/A,FALSE,"Pricing";#N/A,#N/A,FALSE,"Variable Cost";#N/A,#N/A,FALSE,"Investment";#N/A,#N/A,FALSE,"Profitability";#N/A,#N/A,FALSE,"Business Comparison"}</definedName>
    <definedName name="AC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anscount" hidden="1">1</definedName>
    <definedName name="Appendix" hidden="1">{#N/A,#N/A,FALSE,"Cover Page";#N/A,#N/A,FALSE,"Facing Page";#N/A,#N/A,FALSE,"Main Page";#N/A,#N/A,FALSE,"Risk-Adjusted";#N/A,#N/A,FALSE,"Profit Improvement"}</definedName>
    <definedName name="b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bb" hidden="1">{#N/A,#N/A,FALSE,"Assumptions";#N/A,#N/A,FALSE,"Volumes";#N/A,#N/A,FALSE,"Pricing";#N/A,#N/A,FALSE,"Variable Cost";#N/A,#N/A,FALSE,"Investment";#N/A,#N/A,FALSE,"Profitability";#N/A,#N/A,FALSE,"Business Comparison"}</definedName>
    <definedName name="bill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biteme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BJW" hidden="1">{#N/A,#N/A,FALSE,"Cover";#N/A,#N/A,FALSE,"Profits";#N/A,#N/A,FALSE,"ABS";#N/A,#N/A,FALSE,"TFLE Detail";#N/A,#N/A,FALSE,"TFLE Walk";#N/A,#N/A,FALSE,"Variable Cost";#N/A,#N/A,FALSE,"V.C. Walk"}</definedName>
    <definedName name="bob" hidden="1">{#N/A,#N/A,FALSE,"Assumptions";#N/A,#N/A,FALSE,"Volumes";#N/A,#N/A,FALSE,"Pricing";#N/A,#N/A,FALSE,"Variable Cost";#N/A,#N/A,FALSE,"Investment";#N/A,#N/A,FALSE,"Profitability";#N/A,#N/A,FALSE,"Business Comparison"}</definedName>
    <definedName name="bumper" hidden="1">{#N/A,#N/A,FALSE,"Assumptions";#N/A,#N/A,FALSE,"Volumes";#N/A,#N/A,FALSE,"Pricing";#N/A,#N/A,FALSE,"Variable Cost";#N/A,#N/A,FALSE,"Investment";#N/A,#N/A,FALSE,"Profitability";#N/A,#N/A,FALSE,"Business Comparison"}</definedName>
    <definedName name="cc" hidden="1">{#N/A,#N/A,FALSE,"Cover";#N/A,#N/A,FALSE,"Profits";#N/A,#N/A,FALSE,"ABS";#N/A,#N/A,FALSE,"TFLE Detail";#N/A,#N/A,FALSE,"TFLE Walk";#N/A,#N/A,FALSE,"Variable Cost";#N/A,#N/A,FALSE,"V.C. Walk"}</definedName>
    <definedName name="ccc" hidden="1">{#VALUE!,#N/A,FALSE,0;#N/A,#N/A,FALSE,0;#N/A,#N/A,FALSE,0;#N/A,#N/A,FALSE,0}</definedName>
    <definedName name="Claudio" hidden="1">{"Fiesta Facer Page",#N/A,FALSE,"Q_C_S";"Fiesta Main Page",#N/A,FALSE,"V_L";"Fiesta 95BP Struct",#N/A,FALSE,"StructBP";"Fiesta Post 95BP Struct",#N/A,FALSE,"AdjStructBP"}</definedName>
    <definedName name="Code" hidden="1">#REF!</definedName>
    <definedName name="Costwalk" hidden="1">{"REVISED",#N/A,FALSE,"Sheet1"}</definedName>
    <definedName name="d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data3" hidden="1">#REF!</definedName>
    <definedName name="dd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ddd" hidden="1">{#VALUE!,#N/A,FALSE,0;#N/A,#N/A,FALSE,0;#N/A,#N/A,FALSE,0;#N/A,#N/A,FALSE,0}</definedName>
    <definedName name="df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dfdfsfdsdffdfdfdsdfsdfsdf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dfr" hidden="1">{"Presentation",#N/A,FALSE,"Feb96 - ALL"}</definedName>
    <definedName name="Discount" hidden="1">#REF!</definedName>
    <definedName name="ds" hidden="1">{"REVISED",#N/A,FALSE,"Sheet1"}</definedName>
    <definedName name="dsfasf" hidden="1">{#N/A,#N/A,FALSE,"Cover";#N/A,#N/A,FALSE,"Profits";#N/A,#N/A,FALSE,"ABS";#N/A,#N/A,FALSE,"TFLE Detail";#N/A,#N/A,FALSE,"TFLE Walk";#N/A,#N/A,FALSE,"Variable Cost";#N/A,#N/A,FALSE,"V.C. Walk"}</definedName>
    <definedName name="dummy2" hidden="1">{"REVISED",#N/A,FALSE,"Sheet1"}</definedName>
    <definedName name="dummy3" hidden="1">{"REVISED",#N/A,FALSE,"Sheet1"}</definedName>
    <definedName name="e" hidden="1">{#N/A,#N/A,FALSE,"Assumptions";#N/A,#N/A,FALSE,"Volumes";#N/A,#N/A,FALSE,"Pricing";#N/A,#N/A,FALSE,"Variable Cost";#N/A,#N/A,FALSE,"Investment";#N/A,#N/A,FALSE,"Profitability";#N/A,#N/A,FALSE,"Business Comparison"}</definedName>
    <definedName name="er" hidden="1">{#N/A,#N/A,FALSE,"Cover";#N/A,#N/A,FALSE,"Profits";#N/A,#N/A,FALSE,"ABS";#N/A,#N/A,FALSE,"TFLE Detail";#N/A,#N/A,FALSE,"TFLE Walk";#N/A,#N/A,FALSE,"Variable Cost";#N/A,#N/A,FALSE,"V.C. Walk"}</definedName>
    <definedName name="f\" hidden="1">{#N/A,#N/A,FALSE,"Cover";#N/A,#N/A,FALSE,"Profits";#N/A,#N/A,FALSE,"ABS";#N/A,#N/A,FALSE,"TFLE Detail";#N/A,#N/A,FALSE,"TFLE Walk";#N/A,#N/A,FALSE,"Variable Cost";#N/A,#N/A,FALSE,"V.C. Walk"}</definedName>
    <definedName name="fafa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fd" hidden="1">{#VALUE!,#N/A,FALSE,0;#N/A,#N/A,FALSE,0;#N/A,#N/A,FALSE,0;#N/A,#N/A,FALSE,0}</definedName>
    <definedName name="ffff" hidden="1">{#VALUE!,#N/A,FALSE,0;#N/A,#N/A,FALSE,0;#N/A,#N/A,FALSE,0;#N/A,#N/A,FALSE,0}</definedName>
    <definedName name="FFFFF" hidden="1">{#VALUE!,#N/A,FALSE,0;#N/A,#N/A,FALSE,0;#N/A,#N/A,FALSE,0;#N/A,#N/A,FALSE,0}</definedName>
    <definedName name="Finance" hidden="1">{#N/A,#N/A,FALSE,"Cover";#N/A,#N/A,FALSE,"Profits";#N/A,#N/A,FALSE,"ABS";#N/A,#N/A,FALSE,"TFLE Detail";#N/A,#N/A,FALSE,"TFLE Walk";#N/A,#N/A,FALSE,"Variable Cost";#N/A,#N/A,FALSE,"V.C. Walk"}</definedName>
    <definedName name="fincance" hidden="1">{#N/A,#N/A,FALSE,"Assumptions";#N/A,#N/A,FALSE,"Volumes";#N/A,#N/A,FALSE,"Pricing";#N/A,#N/A,FALSE,"Variable Cost";#N/A,#N/A,FALSE,"Investment";#N/A,#N/A,FALSE,"Profitability";#N/A,#N/A,FALSE,"Business Comparison"}</definedName>
    <definedName name="fjwhf" hidden="1">{#N/A,#N/A,FALSE,"Profit Status";#N/A,#N/A,FALSE,"Invest";#N/A,#N/A,FALSE,"Revenue";#N/A,#N/A,FALSE,"Variable Cost";#N/A,#N/A,FALSE,"Options &amp; Series"}</definedName>
    <definedName name="fr" hidden="1">{#N/A,#N/A,FALSE,"Profit Status";#N/A,#N/A,FALSE,"Invest";#N/A,#N/A,FALSE,"Revenue";#N/A,#N/A,FALSE,"Variable Cost";#N/A,#N/A,FALSE,"Options &amp; Series"}</definedName>
    <definedName name="fre" hidden="1">{"REVISED",#N/A,FALSE,"Sheet1"}</definedName>
    <definedName name="g" hidden="1">{#N/A,#N/A,FALSE,"Profit Status";#N/A,#N/A,FALSE,"Invest";#N/A,#N/A,FALSE,"Revenue";#N/A,#N/A,FALSE,"Variable Cost";#N/A,#N/A,FALSE,"Options &amp; Series"}</definedName>
    <definedName name="gd" hidden="1">{#N/A,#N/A,FALSE,"Assumptions";#N/A,#N/A,FALSE,"Volumes";#N/A,#N/A,FALSE,"Pricing";#N/A,#N/A,FALSE,"Variable Cost";#N/A,#N/A,FALSE,"Investment";#N/A,#N/A,FALSE,"Profitability";#N/A,#N/A,FALSE,"Business Comparison"}</definedName>
    <definedName name="ge" hidden="1">{#N/A,#N/A,FALSE,"Profit Status";#N/A,#N/A,FALSE,"Invest";#N/A,#N/A,FALSE,"Revenue";#N/A,#N/A,FALSE,"Variable Cost";#N/A,#N/A,FALSE,"Options &amp; Series"}</definedName>
    <definedName name="gf" hidden="1">{#N/A,#N/A,FALSE,"Cover";#N/A,#N/A,FALSE,"Profits";#N/A,#N/A,FALSE,"ABS";#N/A,#N/A,FALSE,"TFLE Detail";#N/A,#N/A,FALSE,"TFLE Walk";#N/A,#N/A,FALSE,"Variable Cost";#N/A,#N/A,FALSE,"V.C. Walk"}</definedName>
    <definedName name="gfdsged" hidden="1">{"REVISED",#N/A,FALSE,"Sheet1"}</definedName>
    <definedName name="gk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hjgflha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HTML_CodePage" hidden="1">1252</definedName>
    <definedName name="HTML_Control" hidden="1">{"'Section1'!$A$1:$AN$53","'Section1'!$A$1:$AO$59"}</definedName>
    <definedName name="HTML_Description" hidden="1">""</definedName>
    <definedName name="HTML_Email" hidden="1">""</definedName>
    <definedName name="HTML_Header" hidden="1">"Section1"</definedName>
    <definedName name="HTML_LastUpdate" hidden="1">"6/25/99"</definedName>
    <definedName name="HTML_LineAfter" hidden="1">FALSE</definedName>
    <definedName name="HTML_LineBefore" hidden="1">FALSE</definedName>
    <definedName name="HTML_Name" hidden="1">"Larry F. Liotino"</definedName>
    <definedName name="HTML_OBDlg2" hidden="1">TRUE</definedName>
    <definedName name="HTML_OBDlg4" hidden="1">TRUE</definedName>
    <definedName name="HTML_OS" hidden="1">0</definedName>
    <definedName name="HTML_PathFile" hidden="1">"A:\MyHTML.htm"</definedName>
    <definedName name="HTML_Title" hidden="1">"instr_2f_a"</definedName>
    <definedName name="HTML1_1" hidden="1">"[pmt1ppl.xls]Sheet1!$B$1:$O$217"</definedName>
    <definedName name="HTML1_10" hidden="1">"estratte@tre011.ve.ford.com"</definedName>
    <definedName name="HTML1_11" hidden="1">-4146</definedName>
    <definedName name="HTML1_12" hidden="1">"H:\www\pmt1ppl.html"</definedName>
    <definedName name="HTML1_2" hidden="1">1</definedName>
    <definedName name="HTML1_3" hidden="1">"U152 PMT#1 PPL"</definedName>
    <definedName name="HTML1_4" hidden="1">"U152 Front End &amp; Underbody"</definedName>
    <definedName name="HTML1_5" hidden="1">""</definedName>
    <definedName name="HTML1_6" hidden="1">1</definedName>
    <definedName name="HTML1_7" hidden="1">1</definedName>
    <definedName name="HTML1_8" hidden="1">"8/2/96"</definedName>
    <definedName name="HTML1_9" hidden="1">"Eric Stratten"</definedName>
    <definedName name="HTML2_1" hidden="1">"[pmt1ppl.xls]Sheet1!$B$1:$F$217,$J$1:$J$217,$O$1:$O$217"</definedName>
    <definedName name="HTML2_10" hidden="1">"estratte@tre011.ve.ford.com"</definedName>
    <definedName name="HTML2_11" hidden="1">-4146</definedName>
    <definedName name="HTML2_12" hidden="1">"H:\www\pmt1ppl.html"</definedName>
    <definedName name="HTML2_2" hidden="1">1</definedName>
    <definedName name="HTML2_3" hidden="1">"U152 PMT#1 PPL"</definedName>
    <definedName name="HTML2_4" hidden="1">"U152 Front End &amp; Underbody"</definedName>
    <definedName name="HTML2_5" hidden="1">""</definedName>
    <definedName name="HTML2_6" hidden="1">1</definedName>
    <definedName name="HTML2_7" hidden="1">1</definedName>
    <definedName name="HTML2_8" hidden="1">"8/2/96"</definedName>
    <definedName name="HTML2_9" hidden="1">"Eric Stratten"</definedName>
    <definedName name="HTML3_1" hidden="1">"[pmt1ppl.xls]Sheet1!$A$1:$O$215"</definedName>
    <definedName name="HTML3_10" hidden="1">"estratte@tre011.ve.ford.com"</definedName>
    <definedName name="HTML3_11" hidden="1">-4146</definedName>
    <definedName name="HTML3_12" hidden="1">"H:\www\pmt1ppl.html"</definedName>
    <definedName name="HTML3_2" hidden="1">1</definedName>
    <definedName name="HTML3_3" hidden="1">"U152 PMT#1 PPL"</definedName>
    <definedName name="HTML3_4" hidden="1">"PMT#1 Program Parts List"</definedName>
    <definedName name="HTML3_5" hidden="1">""</definedName>
    <definedName name="HTML3_6" hidden="1">1</definedName>
    <definedName name="HTML3_7" hidden="1">1</definedName>
    <definedName name="HTML3_8" hidden="1">"8/26/96"</definedName>
    <definedName name="HTML3_9" hidden="1">"Eric Stratten"</definedName>
    <definedName name="HTMLCount" hidden="1">3</definedName>
    <definedName name="IncTarget" hidden="1">{#N/A,#N/A,FALSE,"Assumptions";#N/A,#N/A,FALSE,"Volumes";#N/A,#N/A,FALSE,"Pricing";#N/A,#N/A,FALSE,"Variable Cost";#N/A,#N/A,FALSE,"Investment";#N/A,#N/A,FALSE,"Profitability";#N/A,#N/A,FALSE,"Business Comparison"}</definedName>
    <definedName name="investment" hidden="1">{#N/A,#N/A,FALSE,"Profit Status";#N/A,#N/A,FALSE,"Invest";#N/A,#N/A,FALSE,"Revenue";#N/A,#N/A,FALSE,"Variable Cost";#N/A,#N/A,FALSE,"Options &amp; Series"}</definedName>
    <definedName name="investmentz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J" hidden="1">{#N/A,#N/A,FALSE,"Cover";#N/A,#N/A,FALSE,"Profits";#N/A,#N/A,FALSE,"ABS";#N/A,#N/A,FALSE,"TFLE Detail";#N/A,#N/A,FALSE,"TFLE Walk";#N/A,#N/A,FALSE,"Variable Cost";#N/A,#N/A,FALSE,"V.C. Walk"}</definedName>
    <definedName name="jbujbj" hidden="1">{"REVISED",#N/A,FALSE,"Sheet1"}</definedName>
    <definedName name="JJ" hidden="1">{#N/A,#N/A,FALSE,"Profit Status";#N/A,#N/A,FALSE,"Invest";#N/A,#N/A,FALSE,"Revenue";#N/A,#N/A,FALSE,"Variable Cost";#N/A,#N/A,FALSE,"Options &amp; Series"}</definedName>
    <definedName name="Joe" hidden="1">{#N/A,#N/A,FALSE,"Cover Page";#N/A,#N/A,FALSE,"Facing Page";#N/A,#N/A,FALSE,"Main Page";#N/A,#N/A,FALSE,"Risk-Adjusted";#N/A,#N/A,FALSE,"Profit Improvement"}</definedName>
    <definedName name="kjas" hidden="1">{#N/A,#N/A,FALSE,"Cover Page";#N/A,#N/A,FALSE,"Facing Page";#N/A,#N/A,FALSE,"Main Page";#N/A,#N/A,FALSE,"Risk-Adjusted";#N/A,#N/A,FALSE,"Profit Improvement"}</definedName>
    <definedName name="KP" hidden="1">{"pep204a",#N/A,FALSE,"tpepsum4a";"pep205a",#N/A,FALSE,"tpepsum4a";"wpep204a",#N/A,FALSE,"tpepsum4a";"wpep205a",#N/A,FALSE,"tpepsum4a"}</definedName>
    <definedName name="l" hidden="1">{#N/A,#N/A,FALSE,"Profit Status";#N/A,#N/A,FALSE,"Invest";#N/A,#N/A,FALSE,"Revenue";#N/A,#N/A,FALSE,"Variable Cost";#N/A,#N/A,FALSE,"Options &amp; Series"}</definedName>
    <definedName name="marty" hidden="1">{#N/A,#N/A,TRUE,"Engine";#N/A,#N/A,TRUE,"Trans 5R55N";#N/A,#N/A,TRUE,"Manual Trans";#N/A,#N/A,TRUE,"DS and Axle";#N/A,#N/A,TRUE,"PTSSE";#N/A,#N/A,TRUE,"Summary"}</definedName>
    <definedName name="marty2" hidden="1">{#N/A,#N/A,TRUE,"Engine";#N/A,#N/A,TRUE,"Trans 5R55N";#N/A,#N/A,TRUE,"Manual Trans";#N/A,#N/A,TRUE,"DS and Axle";#N/A,#N/A,TRUE,"PTSSE";#N/A,#N/A,TRUE,"Summary"}</definedName>
    <definedName name="Misc" hidden="1">{#N/A,#N/A,TRUE,"Engine";#N/A,#N/A,TRUE,"Trans 5R55N";#N/A,#N/A,TRUE,"Manual Trans";#N/A,#N/A,TRUE,"DS and Axle";#N/A,#N/A,TRUE,"PTSSE";#N/A,#N/A,TRUE,"Summary"}</definedName>
    <definedName name="misc2" hidden="1">{#N/A,#N/A,TRUE,"Engine";#N/A,#N/A,TRUE,"Trans 5R55N";#N/A,#N/A,TRUE,"Manual Trans";#N/A,#N/A,TRUE,"DS and Axle";#N/A,#N/A,TRUE,"PTSSE";#N/A,#N/A,TRUE,"Summary"}</definedName>
    <definedName name="mito" hidden="1">{#N/A,#N/A,FALSE,"India - 3f";#N/A,#N/A,FALSE,"India - 3";#N/A,#N/A,FALSE,"India - 4f";#N/A,#N/A,FALSE,"India - 4";#N/A,#N/A,FALSE,"Retail Spider"}</definedName>
    <definedName name="MRL" hidden="1">{"REVISED",#N/A,FALSE,"Sheet1"}</definedName>
    <definedName name="MRLpresent" hidden="1">{#N/A,#N/A,FALSE,"Assumptions";#N/A,#N/A,FALSE,"Volumes";#N/A,#N/A,FALSE,"Pricing";#N/A,#N/A,FALSE,"Variable Cost";#N/A,#N/A,FALSE,"Investment";#N/A,#N/A,FALSE,"Profitability";#N/A,#N/A,FALSE,"Business Comparison"}</definedName>
    <definedName name="new" hidden="1">{#N/A,#N/A,FALSE,"Assumptions";#N/A,#N/A,FALSE,"Volumes";#N/A,#N/A,FALSE,"Pricing";#N/A,#N/A,FALSE,"Variable Cost";#N/A,#N/A,FALSE,"Investment";#N/A,#N/A,FALSE,"Profitability";#N/A,#N/A,FALSE,"Business Comparison"}</definedName>
    <definedName name="nhihihih" hidden="1">{#N/A,#N/A,FALSE,"Cover";#N/A,#N/A,FALSE,"Profits";#N/A,#N/A,FALSE,"ABS";#N/A,#N/A,FALSE,"TFLE Detail";#N/A,#N/A,FALSE,"TFLE Walk";#N/A,#N/A,FALSE,"Variable Cost";#N/A,#N/A,FALSE,"V.C. Walk"}</definedName>
    <definedName name="nmkljmkl" hidden="1">{#N/A,#N/A,FALSE,"India - 3f";#N/A,#N/A,FALSE,"India - 3";#N/A,#N/A,FALSE,"India - 4f";#N/A,#N/A,FALSE,"India - 4";#N/A,#N/A,FALSE,"Retail Spider"}</definedName>
    <definedName name="OOO" hidden="1">{#N/A,#N/A,FALSE,"Assumptions";#N/A,#N/A,FALSE,"Volumes";#N/A,#N/A,FALSE,"Pricing";#N/A,#N/A,FALSE,"Variable Cost";#N/A,#N/A,FALSE,"Investment";#N/A,#N/A,FALSE,"Profitability";#N/A,#N/A,FALSE,"Business Comparison"}</definedName>
    <definedName name="OOOO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OOOOO" hidden="1">{#N/A,#N/A,FALSE,"Cover";#N/A,#N/A,FALSE,"Profits";#N/A,#N/A,FALSE,"ABS";#N/A,#N/A,FALSE,"TFLE Detail";#N/A,#N/A,FALSE,"TFLE Walk";#N/A,#N/A,FALSE,"Variable Cost";#N/A,#N/A,FALSE,"V.C. Walk"}</definedName>
    <definedName name="OOOOOO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opt" hidden="1">{#N/A,#N/A,FALSE,"Cover Sheet";#N/A,#N/A,FALSE,"BE 13 Fiesta";#N/A,#N/A,FALSE,"New Fiesta";#N/A,#N/A,FALSE,"Escort";#N/A,#N/A,FALSE,"Mondeo";#N/A,#N/A,FALSE,"Scorpio";#N/A,#N/A,FALSE,"Probe";#N/A,#N/A,FALSE,"Maverick";#N/A,#N/A,FALSE,"Galaxy";#N/A,#N/A,FALSE,"Light vans";#N/A,#N/A,FALSE,"Transit"}</definedName>
    <definedName name="OrderTable" hidden="1">#REF!</definedName>
    <definedName name="p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papa" hidden="1">{#N/A,#N/A,FALSE,"Profit Status";#N/A,#N/A,FALSE,"Invest";#N/A,#N/A,FALSE,"Revenue";#N/A,#N/A,FALSE,"Variable Cost";#N/A,#N/A,FALSE,"Options &amp; Series"}</definedName>
    <definedName name="pep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pf1wrn.all" hidden="1">{"Fiesta Facer Page",#N/A,FALSE,"Q_C_S";"Fiesta Main Page",#N/A,FALSE,"V_L";"Fiesta 95BP Struct",#N/A,FALSE,"StructBP";"Fiesta Post 95BP Struct",#N/A,FALSE,"AdjStructBP"}</definedName>
    <definedName name="pf1wrn.Presentation" hidden="1">{"Presentation",#N/A,FALSE,"Feb96 - ALL"}</definedName>
    <definedName name="pf1wrn.TCR" hidden="1">{#N/A,#N/A,FALSE,"title";#N/A,#N/A,FALSE,"AVE VEH";#N/A,#N/A,FALSE,"METRICS";#N/A,#N/A,FALSE,"Prod Cost";#N/A,#N/A,FALSE,"CMTOTCST";#N/A,#N/A,FALSE,"Roadmap";#N/A,#N/A,FALSE,"Road Text";#N/A,#N/A,FALSE,"VAVE";#N/A,#N/A,FALSE,"Warranty #1";#N/A,#N/A,FALSE,"Warranty #2";#N/A,#N/A,FALSE,"Purchasing"}</definedName>
    <definedName name="pil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ProdForm" hidden="1">#REF!</definedName>
    <definedName name="Product" hidden="1">#REF!</definedName>
    <definedName name="qqwe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Ranger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RCArea" hidden="1">#REF!</definedName>
    <definedName name="REal" hidden="1">{#N/A,#N/A,TRUE,"Engine";#N/A,#N/A,TRUE,"Trans 5R55N";#N/A,#N/A,TRUE,"Manual Trans";#N/A,#N/A,TRUE,"DS and Axle";#N/A,#N/A,TRUE,"PTSSE";#N/A,#N/A,TRUE,"Summary"}</definedName>
    <definedName name="Revenue" hidden="1">{#N/A,#N/A,FALSE,"Assumptions";#N/A,#N/A,FALSE,"Volumes";#N/A,#N/A,FALSE,"Pricing";#N/A,#N/A,FALSE,"Variable Cost";#N/A,#N/A,FALSE,"Investment";#N/A,#N/A,FALSE,"Profitability";#N/A,#N/A,FALSE,"Business Comparison"}</definedName>
    <definedName name="RoCam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rocam1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rr" hidden="1">{#N/A,#N/A,FALSE,"Assumptions";#N/A,#N/A,FALSE,"Volumes";#N/A,#N/A,FALSE,"Pricing";#N/A,#N/A,FALSE,"Variable Cost";#N/A,#N/A,FALSE,"Investment";#N/A,#N/A,FALSE,"Profitability";#N/A,#N/A,FALSE,"Business Comparison"}</definedName>
    <definedName name="RRO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sadfsafsa" hidden="1">{#N/A,#N/A,FALSE,"Profit Status";#N/A,#N/A,FALSE,"Invest";#N/A,#N/A,FALSE,"Revenue";#N/A,#N/A,FALSE,"Variable Cost";#N/A,#N/A,FALSE,"Options &amp; Series"}</definedName>
    <definedName name="sde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sdfsdf" hidden="1">{#N/A,#N/A,FALSE,"Assumptions";#N/A,#N/A,FALSE,"Volumes";#N/A,#N/A,FALSE,"Pricing";#N/A,#N/A,FALSE,"Variable Cost";#N/A,#N/A,FALSE,"Investment";#N/A,#N/A,FALSE,"Profitability";#N/A,#N/A,FALSE,"Business Comparison"}</definedName>
    <definedName name="sfd" hidden="1">{#N/A,#N/A,FALSE,"Cover";#N/A,#N/A,FALSE,"Profits";#N/A,#N/A,FALSE,"ABS";#N/A,#N/A,FALSE,"TFLE Detail";#N/A,#N/A,FALSE,"TFLE Walk";#N/A,#N/A,FALSE,"Variable Cost";#N/A,#N/A,FALSE,"V.C. Walk"}</definedName>
    <definedName name="skdjfh" hidden="1">{#N/A,#N/A,FALSE,"Assumptions";#N/A,#N/A,FALSE,"Volumes";#N/A,#N/A,FALSE,"Pricing";#N/A,#N/A,FALSE,"Variable Cost";#N/A,#N/A,FALSE,"Investment";#N/A,#N/A,FALSE,"Profitability";#N/A,#N/A,FALSE,"Business Comparison"}</definedName>
    <definedName name="skdjjj" hidden="1">{#N/A,#N/A,FALSE,"Assumptions";#N/A,#N/A,FALSE,"Volumes";#N/A,#N/A,FALSE,"Pricing";#N/A,#N/A,FALSE,"Variable Cost";#N/A,#N/A,FALSE,"Investment";#N/A,#N/A,FALSE,"Profitability";#N/A,#N/A,FALSE,"Business Comparison"}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um" hidden="1">0</definedName>
    <definedName name="solver_nwt" hidden="1">1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0</definedName>
    <definedName name="SpecialPrice" hidden="1">#REF!</definedName>
    <definedName name="spk" hidden="1">{#N/A,#N/A,FALSE,"Assumptions";#N/A,#N/A,FALSE,"Volumes";#N/A,#N/A,FALSE,"Pricing";#N/A,#N/A,FALSE,"Variable Cost";#N/A,#N/A,FALSE,"Investment";#N/A,#N/A,FALSE,"Profitability";#N/A,#N/A,FALSE,"Business Comparison"}</definedName>
    <definedName name="Strawman3" hidden="1">{#N/A,#N/A,FALSE,"Cover";#N/A,#N/A,FALSE,"Profits";#N/A,#N/A,FALSE,"ABS";#N/A,#N/A,FALSE,"TFLE Detail";#N/A,#N/A,FALSE,"TFLE Walk";#N/A,#N/A,FALSE,"Variable Cost";#N/A,#N/A,FALSE,"V.C. Walk"}</definedName>
    <definedName name="svc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bl_ProdInfo" hidden="1">#REF!</definedName>
    <definedName name="test1" hidden="1">{#N/A,#N/A,FALSE,"Cover";#N/A,#N/A,FALSE,"Profits";#N/A,#N/A,FALSE,"ABS";#N/A,#N/A,FALSE,"TFLE Detail";#N/A,#N/A,FALSE,"TFLE Walk";#N/A,#N/A,FALSE,"Variable Cost";#N/A,#N/A,FALSE,"V.C. Walk"}</definedName>
    <definedName name="test10" hidden="1">{#N/A,#N/A,FALSE,"Profit Status";#N/A,#N/A,FALSE,"Invest";#N/A,#N/A,FALSE,"Revenue";#N/A,#N/A,FALSE,"Variable Cost";#N/A,#N/A,FALSE,"Options &amp; Series"}</definedName>
    <definedName name="test2" hidden="1">{"COMPARISON",#N/A,FALSE,"Sheet1"}</definedName>
    <definedName name="test3" hidden="1">{#N/A,#N/A,FALSE,"Profit Status";#N/A,#N/A,FALSE,"Invest";#N/A,#N/A,FALSE,"Revenue";#N/A,#N/A,FALSE,"Variable Cost";#N/A,#N/A,FALSE,"Options &amp; Series"}</definedName>
    <definedName name="test4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est5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trans" hidden="1">{#N/A,#N/A,FALSE,"Summary Page";#N/A,#N/A,FALSE,"Backup Factory Order Request";#N/A,#N/A,FALSE,"Mix Updated to Include V227";#N/A,#N/A,FALSE,"2000 Bus Plan Status"}</definedName>
    <definedName name="ttesst" hidden="1">{#N/A,#N/A,FALSE,"Cover";#N/A,#N/A,FALSE,"Profits";#N/A,#N/A,FALSE,"ABS";#N/A,#N/A,FALSE,"TFLE Detail";#N/A,#N/A,FALSE,"TFLE Walk";#N/A,#N/A,FALSE,"Variable Cost";#N/A,#N/A,FALSE,"V.C. Walk"}</definedName>
    <definedName name="Update" hidden="1">{#N/A,#N/A,FALSE,"Cover";#N/A,#N/A,FALSE,"Profits";#N/A,#N/A,FALSE,"ABS";#N/A,#N/A,FALSE,"TFLE Detail";#N/A,#N/A,FALSE,"TFLE Walk";#N/A,#N/A,FALSE,"Variable Cost";#N/A,#N/A,FALSE,"V.C. Walk"}</definedName>
    <definedName name="VEP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vv" hidden="1">{#VALUE!,#N/A,FALSE,0;#N/A,#N/A,FALSE,0;#N/A,#N/A,FALSE,0;#N/A,#N/A,FALSE,0}</definedName>
    <definedName name="w" hidden="1">{#N/A,#N/A,FALSE,"Cover";#N/A,#N/A,FALSE,"Profits";#N/A,#N/A,FALSE,"ABS";#N/A,#N/A,FALSE,"TFLE Detail";#N/A,#N/A,FALSE,"TFLE Walk";#N/A,#N/A,FALSE,"Variable Cost";#N/A,#N/A,FALSE,"V.C. Walk"}</definedName>
    <definedName name="wcm3.ocm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cm3a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m.ocm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m1.ocm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m1a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m2.ocm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m2a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98._.VALUE._.ANALYSES." hidden="1">{#VALUE!,#N/A,FALSE,0;#N/A,#N/A,FALSE,0;#N/A,#N/A,FALSE,0;#N/A,#N/A,FALSE,0}</definedName>
    <definedName name="wrn.All." hidden="1">{#N/A,#N/A,FALSE,"Summary Page";#N/A,#N/A,FALSE,"Backup Factory Order Request";#N/A,#N/A,FALSE,"Mix Updated to Include V227";#N/A,#N/A,FALSE,"2000 Bus Plan Status"}</definedName>
    <definedName name="wrn.All._.Pages\All._.Plants." hidden="1">{"All Pages",#N/A,FALSE,"Plant 1 Exp";"All Pages",#N/A,FALSE,"Plant 2 Exp";"All Pages",#N/A,FALSE,"Plant 3 Exp";"All Pages",#N/A,FALSE,"Plant 4 Exp";"All Pages",#N/A,FALSE,"Total Vehicle"}</definedName>
    <definedName name="wrn.COMPARISON." hidden="1">{"COMPARISON",#N/A,FALSE,"Sheet1"}</definedName>
    <definedName name="wrn.dave." hidden="1">{"salaried",#N/A,FALSE,"VLD View (2)"}</definedName>
    <definedName name="wrn.Fcst.._.Summary._.with._.Facers." hidden="1">{"Title_Page",#N/A,FALSE,"Title Page";"II_Facer",#N/A,FALSE,"(1f)-Issue-to-Issue";"Fcst_II",#N/A,FALSE,"(1)-PROFIT SUM.";"II_Facer",#N/A,FALSE,"(2f)-R&amp;OFacer";"Risk_Adj._Fcst.",#N/A,FALSE,"(2)-Risk Adj. Fcst.";"Fcst._to_Budget",#N/A,FALSE,"(3)-Fcst. to Bdgt.";"Yr._O_Yr",#N/A,FALSE,"(4)-Yr.-O-Yr."}</definedName>
    <definedName name="wrn.FIN51." hidden="1">{#N/A,#N/A,TRUE,"VECTRA.XLS";#N/A,#N/A,TRUE,"ASTRA.XLS";#N/A,#N/A,TRUE,"CORSA.XLS";#N/A,#N/A,TRUE,"EXOTIC.XLS";#N/A,#N/A,TRUE,"FIYATS.XLS";#N/A,#N/A,TRUE,"SUMSUM.XLS";#N/A,#N/A,TRUE,"BULNEW.XLS";#N/A,#N/A,TRUE,"28DAYS"}</definedName>
    <definedName name="wrn.FORECAST." hidden="1">{#N/A,#N/A,TRUE,"F-XRATE.XLS"}</definedName>
    <definedName name="wrn.Forecast._.Summaries._.Only." hidden="1">{"Fcst II",#N/A,FALSE,"(1)-PROFIT SUM.";"Risk_Adj._Fcst.",#N/A,FALSE,"(2)-Risk Adj. Fcst.";"Fcst._to_Budget",#N/A,FALSE,"(3)-Fcst. to Bdgt.";"Yr._O_Yr",#N/A,FALSE,"(4)-Yr.-O-Yr."}</definedName>
    <definedName name="wrn.india." hidden="1">{#N/A,#N/A,FALSE,"India - 3f";#N/A,#N/A,FALSE,"India - 3";#N/A,#N/A,FALSE,"India - 4f";#N/A,#N/A,FALSE,"India - 4";#N/A,#N/A,FALSE,"Retail Spider"}</definedName>
    <definedName name="WRN.KIM" hidden="1">{"salaried",#N/A,FALSE,"VLD View (2)"}</definedName>
    <definedName name="wrn.KKK._.Review." hidden="1">{#N/A,#N/A,FALSE,"Cover";#N/A,#N/A,FALSE,"Profits";#N/A,#N/A,FALSE,"ABS";#N/A,#N/A,FALSE,"TFLE Detail";#N/A,#N/A,FALSE,"TFLE Walk";#N/A,#N/A,FALSE,"Variable Cost";#N/A,#N/A,FALSE,"V.C. Walk"}</definedName>
    <definedName name="wrn.ocm_pkg.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ppepsum." hidden="1">{"rev",#N/A,FALSE,"ppepsum";"vcost",#N/A,FALSE,"ppepsum";"ecprof",#N/A,FALSE,"ppepsum"}</definedName>
    <definedName name="wrn.Presentation." hidden="1">{"Presentation",#N/A,FALSE,"Feb96 - ALL"}</definedName>
    <definedName name="wrn.print.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.Print._.Full._.Report." hidden="1">{#N/A,#N/A,TRUE,"Cover Page";#N/A,#N/A,TRUE,"Tracking sheet";#N/A,#N/A,TRUE,"Profit for '95'96'97 at Aug 96 ";#N/A,#N/A,TRUE,"1997 MY Summary PAPP";#N/A,#N/A,TRUE,"Encore v GM";#N/A,#N/A,TRUE,"LX 1.3 3dr";#N/A,#N/A,TRUE,"Si 1.25 v Polo";#N/A,#N/A,TRUE,"LX 1.25 3dr";#N/A,#N/A,TRUE,"Si 1.4";#N/A,#N/A,TRUE,"Ghia 1.25";#N/A,#N/A,TRUE,"Ghia 1.4";#N/A,#N/A,TRUE,"Ghia v CDX";#N/A,#N/A,TRUE,"Ghia X v CDX";#N/A,#N/A,TRUE,"WIRING Wholsesale";#N/A,#N/A,TRUE,"WIRING Retail"}</definedName>
    <definedName name="wrn.Production._.Report." hidden="1">{"Production",#N/A,FALSE,"1+11";"Production Mix",#N/A,FALSE,"1+11"}</definedName>
    <definedName name="wrn.Profit._.Analysis." hidden="1">{#N/A,#N/A,FALSE,"Profit Status";#N/A,#N/A,FALSE,"Invest";#N/A,#N/A,FALSE,"Revenue";#N/A,#N/A,FALSE,"Variable Cost";#N/A,#N/A,FALSE,"Options &amp; Series"}</definedName>
    <definedName name="wrn.Profit._.Forecast." hidden="1">{#N/A,#N/A,FALSE,"Cover Page";#N/A,#N/A,FALSE,"Facing Page";#N/A,#N/A,FALSE,"Main Page";#N/A,#N/A,FALSE,"Risk-Adjusted";#N/A,#N/A,FALSE,"Profit Improvement"}</definedName>
    <definedName name="wrn.Report1." hidden="1">{#N/A,#N/A,FALSE,"Cover";#N/A,#N/A,FALSE,"Summary Variable Costs";#N/A,#N/A,FALSE,"Summary Var &amp; Fxd";#N/A,#N/A,FALSE,"Sigma";#N/A,#N/A,FALSE,"I4 Engines";#N/A,#N/A,FALSE,"New I4 Transmissions";#N/A,#N/A,FALSE,"PSA Diesels";#N/A,#N/A,FALSE,"Manuf Fixed Costs";#N/A,#N/A,FALSE,"Last Job-1st Job";#N/A,#N/A,FALSE,"Iss-Iss";#N/A,#N/A,FALSE,"Investment"}</definedName>
    <definedName name="wrn.REVISED." hidden="1">{"REVISED",#N/A,FALSE,"Sheet1"}</definedName>
    <definedName name="wrn.SumNRev." hidden="1">{#N/A,#N/A,FALSE,"Weight Summary";#N/A,#N/A,FALSE,"Revision_Log"}</definedName>
    <definedName name="wrn.tavg4a." hidden="1">{"rates",#N/A,FALSE,"tavg4a";"rev",#N/A,FALSE,"tavg4a"}</definedName>
    <definedName name="wrn.TCR." hidden="1">{#N/A,#N/A,FALSE,"title";#N/A,#N/A,FALSE,"AVE VEH";#N/A,#N/A,FALSE,"METRICS";#N/A,#N/A,FALSE,"Prod Cost";#N/A,#N/A,FALSE,"CMTOTCST";#N/A,#N/A,FALSE,"Roadmap";#N/A,#N/A,FALSE,"Road Text";#N/A,#N/A,FALSE,"VAVE";#N/A,#N/A,FALSE,"Warranty #1";#N/A,#N/A,FALSE,"Warranty #2";#N/A,#N/A,FALSE,"Purchasing"}</definedName>
    <definedName name="wrn.todos." hidden="1">{#N/A,#N/A,FALSE,"Surf";#N/A,#N/A,FALSE,"Surf_Dsl";#N/A,#N/A,FALSE,"Porto";#N/A,#N/A,FALSE,"Porto_Dsl";#N/A,#N/A,FALSE,"Stud_125";#N/A,#N/A,FALSE,"Stud_Dsl";#N/A,#N/A,FALSE,"Tec_125";#N/A,#N/A,FALSE,"Tec_14";#N/A,#N/A,FALSE,"Ghia_125";#N/A,#N/A,FALSE,"Ghia_14";#N/A,#N/A,FALSE,"Fam_13";#N/A,#N/A,FALSE,"BFam_13";#N/A,#N/A,FALSE,"BE146"}</definedName>
    <definedName name="wrn.tpepsum4a." hidden="1">{"pep204a",#N/A,FALSE,"tpepsum4a";"pep205a",#N/A,FALSE,"tpepsum4a";"wpep204a",#N/A,FALSE,"tpepsum4a";"wpep205a",#N/A,FALSE,"tpepsum4a"}</definedName>
    <definedName name="wrn.trans." hidden="1">{#N/A,#N/A,FALSE,"TRANSNEW"}</definedName>
    <definedName name="wrn.VC2._.and._.VC3._.Thunderbird.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wrn.Wholesale._.Report." hidden="1">{"Wholesale",#N/A,FALSE,"1+11";"wholesale Mix",#N/A,FALSE,"1+11"}</definedName>
    <definedName name="wrna.dave" hidden="1">{"salaried",#N/A,FALSE,"VLD View (2)"}</definedName>
    <definedName name="wrnn.print" hidden="1">{#N/A,#N/A,FALSE,"Cover Sheet";#N/A,#N/A,FALSE,"BE 13 Fiesta";#N/A,#N/A,FALSE,"New Fiesta";#N/A,#N/A,FALSE,"Escort";#N/A,#N/A,FALSE,"Mondeo";#N/A,#N/A,FALSE,"Scorpio";#N/A,#N/A,FALSE,"Probe";#N/A,#N/A,FALSE,"Maverick";#N/A,#N/A,FALSE,"Galaxy";#N/A,#N/A,FALSE,"Light vans";#N/A,#N/A,FALSE,"Transit"}</definedName>
    <definedName name="wrnn.print._.Full._.Report" hidden="1">{#N/A,#N/A,TRUE,"Cover Page";#N/A,#N/A,TRUE,"Tracking sheet";#N/A,#N/A,TRUE,"Profit for '95'96'97 at Aug 96 ";#N/A,#N/A,TRUE,"1997 MY Summary PAPP";#N/A,#N/A,TRUE,"Sub Encore v GM";#N/A,#N/A,TRUE,"Encore v GM";#N/A,#N/A,TRUE,"LX 1.3 3dr";#N/A,#N/A,TRUE,"LX 1.25 3dr";#N/A,#N/A,TRUE,"Si 1.25 v Polo";#N/A,#N/A,TRUE,"Si 1.4";#N/A,#N/A,TRUE,"Ghia 1.25";#N/A,#N/A,TRUE,"Ghia 1.4";#N/A,#N/A,TRUE,"Ghia v CDX";#N/A,#N/A,TRUE,"Ghia X v CDX";#N/A,#N/A,TRUE,"WIRING Wholsesale";#N/A,#N/A,TRUE,"WIRING Retail"}</definedName>
    <definedName name="xc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xx" hidden="1">{#N/A,#N/A,FALSE,"Assumptions";#N/A,#N/A,FALSE,"Volumes";#N/A,#N/A,FALSE,"Pricing";#N/A,#N/A,FALSE,"Variable Cost";#N/A,#N/A,FALSE,"Investment";#N/A,#N/A,FALSE,"Profitability";#N/A,#N/A,FALSE,"Business Comparison"}</definedName>
    <definedName name="xxxxxxxx" hidden="1">{#N/A,#N/A,FALSE,"Cover";#N/A,#N/A,FALSE,"Profits";#N/A,#N/A,FALSE,"ABS";#N/A,#N/A,FALSE,"TFLE Detail";#N/A,#N/A,FALSE,"TFLE Walk";#N/A,#N/A,FALSE,"Variable Cost";#N/A,#N/A,FALSE,"V.C. Walk"}</definedName>
    <definedName name="xy" hidden="1">{#N/A,#N/A,FALSE,"Cover";#N/A,#N/A,FALSE,"Profits";#N/A,#N/A,FALSE,"ABS";#N/A,#N/A,FALSE,"TFLE Detail";#N/A,#N/A,FALSE,"TFLE Walk";#N/A,#N/A,FALSE,"Variable Cost";#N/A,#N/A,FALSE,"V.C. Walk"}</definedName>
    <definedName name="yws" hidden="1">{#N/A,#N/A,FALSE,"Cover Page";#N/A,#N/A,FALSE,"Facing Page";#N/A,#N/A,FALSE,"Main Page";#N/A,#N/A,FALSE,"Risk-Adjusted";#N/A,#N/A,FALSE,"Profit Improvement"}</definedName>
    <definedName name="yx" hidden="1">{#N/A,#N/A,FALSE,"Profit Status";#N/A,#N/A,FALSE,"Invest";#N/A,#N/A,FALSE,"Revenue";#N/A,#N/A,FALSE,"Variable Cost";#N/A,#N/A,FALSE,"Options &amp; Series"}</definedName>
    <definedName name="Z_00CBDB89_2818_4CF3_9F88_9F71B04B18AD_.wvu.FilterData" localSheetId="0" hidden="1">'Change Log'!$B$6:$DZ$20</definedName>
    <definedName name="Z_04AF2311_5A39_485C_B2F0_97F63BFF4362_.wvu.FilterData" localSheetId="0" hidden="1">'Change Log'!$B$6:$DZ$20</definedName>
    <definedName name="Z_10C35ABC_6CB8_4A4B_BE31_23785DC9221D_.wvu.FilterData" localSheetId="0" hidden="1">'Change Log'!$A$6:$XEP$20</definedName>
    <definedName name="Z_12C384B2_0995_49CD_BA9F_24BEAD7EDAB5_.wvu.FilterData" localSheetId="0" hidden="1">'Change Log'!$B$6:$DZ$20</definedName>
    <definedName name="Z_1800E12C_06F5_468C_B8B7_F7FE132588CB_.wvu.FilterData" localSheetId="0" hidden="1">'Change Log'!$B$6:$DZ$20</definedName>
    <definedName name="Z_1A077076_5DB2_42CD_965E_B97E1968B521_.wvu.FilterData" localSheetId="0" hidden="1">'Change Log'!$A$6:$XEP$20</definedName>
    <definedName name="Z_1D0BF885_0A3B_4572_A46A_2EBE3B093D8E_.wvu.Cols" localSheetId="0" hidden="1">'Change Log'!$H:$H,'Change Log'!$DI:$DY</definedName>
    <definedName name="Z_1D0BF885_0A3B_4572_A46A_2EBE3B093D8E_.wvu.FilterData" localSheetId="0" hidden="1">'Change Log'!$B$6:$DZ$20</definedName>
    <definedName name="Z_1D0BF885_0A3B_4572_A46A_2EBE3B093D8E_.wvu.PrintArea" localSheetId="0" hidden="1">'Change Log'!$A$1:$EA$20</definedName>
    <definedName name="Z_2E776034_B28F_4E25_9128_9433E2952B47_.wvu.FilterData" localSheetId="0" hidden="1">'Change Log'!$A$1:$BY$20</definedName>
    <definedName name="Z_32469233_2951_46B3_8130_A6FDE4729D4E_.wvu.FilterData" localSheetId="0" hidden="1">'Change Log'!$A$6:$EA$20</definedName>
    <definedName name="Z_350F7FAF_FF49_4218_B4E9_F7CB87140081_.wvu.FilterData" localSheetId="0" hidden="1">'Change Log'!$A$6:$EA$20</definedName>
    <definedName name="Z_36886F6B_2850_437B_96AC_287B04D36686_.wvu.FilterData" localSheetId="0" hidden="1">'Change Log'!$B$6:$DZ$20</definedName>
    <definedName name="Z_37BA7DF3_2244_4A92_921F_C00E6FD289C8_.wvu.FilterData" localSheetId="0" hidden="1">'Change Log'!$B$6:$DZ$20</definedName>
    <definedName name="Z_37DCE385_9447_46BF_A41A_935555EC2012_.wvu.FilterData" localSheetId="0" hidden="1">'Change Log'!$A$6:$XEP$20</definedName>
    <definedName name="Z_3A060286_93A3_43BD_B605_2255BE236F18_.wvu.FilterData" localSheetId="0" hidden="1">'Change Log'!$B$6:$DZ$20</definedName>
    <definedName name="Z_3A6478DB_75FE_4E30_A3DD_5FF6B9F07D0E_.wvu.FilterData" localSheetId="0" hidden="1">'Change Log'!$A$6:$EA$20</definedName>
    <definedName name="Z_41D3C6F0_7349_4FB9_B79C_5C4A6F29E9B5_.wvu.FilterData" localSheetId="0" hidden="1">'Change Log'!$A$1:$BY$20</definedName>
    <definedName name="Z_425E0B10_4F05_499A_BDC4_CBC3FE9F30CB_.wvu.FilterData" localSheetId="0" hidden="1">'Change Log'!$B$6:$DZ$20</definedName>
    <definedName name="Z_446D2A33_7E3A_4C25_901D_42B7DBCB8C8C_.wvu.FilterData" localSheetId="0" hidden="1">'Change Log'!$B$6:$DZ$20</definedName>
    <definedName name="Z_4A8F76B1_B130_4FAC_B066_927930282747_.wvu.FilterData" localSheetId="0" hidden="1">'Change Log'!$B$6:$DZ$20</definedName>
    <definedName name="Z_4FB04A65_D9A1_4128_9928_A326B3ACA2A7_.wvu.FilterData" localSheetId="0" hidden="1">'Change Log'!$B$6:$DZ$20</definedName>
    <definedName name="Z_5144D43A_17DA_4B71_90B3_36C44952AA85_.wvu.FilterData" localSheetId="0" hidden="1">'Change Log'!$A$1:$BY$20</definedName>
    <definedName name="Z_5671C9DF_A1AE_415D_A7A8_2421AC8474D5_.wvu.FilterData" localSheetId="0" hidden="1">'Change Log'!$A$6:$EA$20</definedName>
    <definedName name="Z_5A94B7D2_26C8_43A1_933B_63F4ED79EBA8_.wvu.FilterData" localSheetId="0" hidden="1">'Change Log'!$B$6:$DZ$20</definedName>
    <definedName name="Z_5E3E37C1_C6AA_41A8_ACD1_D7488B948DE3_.wvu.FilterData" localSheetId="0" hidden="1">'Change Log'!$B$6:$DZ$20</definedName>
    <definedName name="Z_63DE077F_870D_445E_8C28_ACFF5A5E10B7_.wvu.FilterData" localSheetId="0" hidden="1">'Change Log'!$B$6:$DZ$20</definedName>
    <definedName name="Z_68446766_B656_427D_BF89_F7619FEF1DAC_.wvu.FilterData" localSheetId="0" hidden="1">'Change Log'!$B$6:$DZ$20</definedName>
    <definedName name="Z_6AEDFECB_909F_452D_8CAC_CDD3A4D1CE24_.wvu.FilterData" localSheetId="0" hidden="1">'Change Log'!$B$6:$DZ$20</definedName>
    <definedName name="Z_6C9712D6_4ACD_47E9_991A_9845E35C2618_.wvu.FilterData" localSheetId="0" hidden="1">'Change Log'!$B$6:$DZ$20</definedName>
    <definedName name="Z_6E789B1F_B83E_486D_937B_3FF06C60B413_.wvu.FilterData" localSheetId="0" hidden="1">'Change Log'!$A$6:$EA$20</definedName>
    <definedName name="Z_848594D3_97BE_4F51_9B74_52E7D683D06E_.wvu.FilterData" localSheetId="0" hidden="1">'Change Log'!$B$6:$DZ$20</definedName>
    <definedName name="Z_8B006D2E_DC79_438C_B0DA_586D43C89CE4_.wvu.FilterData" localSheetId="0" hidden="1">'Change Log'!$A$6:$EA$20</definedName>
    <definedName name="Z_8C4125F8_72A7_4C55_933E_BCFFAF636906_.wvu.FilterData" localSheetId="0" hidden="1">'Change Log'!$B$6:$DZ$20</definedName>
    <definedName name="Z_8D1AF883_A7A1_40CE_8A08_1492963F87ED_.wvu.FilterData" localSheetId="0" hidden="1">'Change Log'!$A$1:$BY$20</definedName>
    <definedName name="Z_8DB2A3EB_08CB_4B84_92BA_95D035AFE344_.wvu.FilterData" localSheetId="0" hidden="1">'Change Log'!$B$6:$DZ$20</definedName>
    <definedName name="Z_9DDBDC29_FE14_468A_A034_DA9483BF79A9_.wvu.FilterData" localSheetId="0" hidden="1">'Change Log'!$A$1:$BY$20</definedName>
    <definedName name="Z_A0987CCC_B92D_41AD_83B4_9CEAF445E6C8_.wvu.FilterData" localSheetId="0" hidden="1">'Change Log'!$A$6:$EA$20</definedName>
    <definedName name="Z_A5DA2EC7_DCD9_442F_97C3_8F04DD8EED94_.wvu.Cols" localSheetId="0" hidden="1">'Change Log'!$H:$H,'Change Log'!$BS:$DA,'Change Log'!$DI:$DY</definedName>
    <definedName name="Z_A5DA2EC7_DCD9_442F_97C3_8F04DD8EED94_.wvu.FilterData" localSheetId="0" hidden="1">'Change Log'!$A$6:$XEP$20</definedName>
    <definedName name="Z_A5DA2EC7_DCD9_442F_97C3_8F04DD8EED94_.wvu.PrintArea" localSheetId="0" hidden="1">'Change Log'!$A$1:$EA$20</definedName>
    <definedName name="Z_A620E078_CA8E_47D3_B6F4_1E37DCD160FC_.wvu.FilterData" localSheetId="0" hidden="1">'Change Log'!$A$6:$EA$20</definedName>
    <definedName name="Z_A6BD96BA_30C8_4328_B15B_EA09E8899F90_.wvu.FilterData" localSheetId="0" hidden="1">'Change Log'!$B$6:$DZ$20</definedName>
    <definedName name="Z_A7EC2612_1B1F_4CBD_958C_9206AEA1C3F6_.wvu.FilterData" localSheetId="0" hidden="1">'Change Log'!$B$6:$DZ$20</definedName>
    <definedName name="Z_A964352A_D36A_4FA2_8495_570C91EB056C_.wvu.FilterData" localSheetId="0" hidden="1">'Change Log'!$B$6:$DZ$20</definedName>
    <definedName name="Z_B17F828D_7F7C_4537_BCF9_D8F856E06BC4_.wvu.FilterData" localSheetId="0" hidden="1">'Change Log'!$B$6:$DZ$20</definedName>
    <definedName name="Z_B766E51D_A928_4676_BED6_1C5C851ED3C8_.wvu.FilterData" localSheetId="0" hidden="1">'Change Log'!$B$6:$DZ$20</definedName>
    <definedName name="Z_BD76C1A4_46CD_4DBD_B952_5533D590AD71_.wvu.FilterData" localSheetId="0" hidden="1">'Change Log'!$A$1:$BY$20</definedName>
    <definedName name="Z_C07A9D65_E91B_4FF4_B334_AECE968451D4_.wvu.FilterData" localSheetId="0" hidden="1">'Change Log'!$B$6:$DZ$20</definedName>
    <definedName name="Z_C11CEFCB_BA79_44F7_A729_6D138D4382BD_.wvu.FilterData" localSheetId="0" hidden="1">'Change Log'!$A$1:$BY$20</definedName>
    <definedName name="Z_C5767BE1_7EB2_4501_A3F2_FAABDD16CAB1_.wvu.Cols" localSheetId="0" hidden="1">'Change Log'!$H:$H,'Change Log'!$BS:$DA,'Change Log'!$DI:$DY</definedName>
    <definedName name="Z_C5767BE1_7EB2_4501_A3F2_FAABDD16CAB1_.wvu.FilterData" localSheetId="0" hidden="1">'Change Log'!$A$6:$XEP$20</definedName>
    <definedName name="Z_C5767BE1_7EB2_4501_A3F2_FAABDD16CAB1_.wvu.PrintArea" localSheetId="0" hidden="1">'Change Log'!$A$1:$EA$20</definedName>
    <definedName name="Z_C6DB4D39_C5A9_4D89_B3EB_C428C17BEEC7_.wvu.FilterData" localSheetId="0" hidden="1">'Change Log'!$B$6:$DZ$20</definedName>
    <definedName name="Z_C7B84236_B5C1_404D_8F80_F88E64BF6CDB_.wvu.FilterData" localSheetId="0" hidden="1">'Change Log'!$A$6:$XEP$20</definedName>
    <definedName name="Z_D08F0CE9_F19A_452B_9952_655F05EDB661_.wvu.Cols" localSheetId="0" hidden="1">'Change Log'!$H:$H,'Change Log'!$DI:$DY</definedName>
    <definedName name="Z_D08F0CE9_F19A_452B_9952_655F05EDB661_.wvu.FilterData" localSheetId="0" hidden="1">'Change Log'!$A$6:$XEP$20</definedName>
    <definedName name="Z_D08F0CE9_F19A_452B_9952_655F05EDB661_.wvu.PrintArea" localSheetId="0" hidden="1">'Change Log'!$A$1:$EA$20</definedName>
    <definedName name="Z_D18806DA_1DE4_4F03_999E_F65779534E43_.wvu.FilterData" localSheetId="0" hidden="1">'Change Log'!$A$6:$EA$20</definedName>
    <definedName name="Z_D54B4155_6900_4926_842A_F21D5CCCC77B_.wvu.Cols" localSheetId="0" hidden="1">'Change Log'!$H:$H,'Change Log'!$DI:$DY</definedName>
    <definedName name="Z_D54B4155_6900_4926_842A_F21D5CCCC77B_.wvu.FilterData" localSheetId="0" hidden="1">'Change Log'!$A$1:$BY$20</definedName>
    <definedName name="Z_D54B4155_6900_4926_842A_F21D5CCCC77B_.wvu.PrintArea" localSheetId="0" hidden="1">'Change Log'!$A$1:$EA$20</definedName>
    <definedName name="Z_D8FDD3E5_BCC2_49EC_A612_761CC08A43E9_.wvu.FilterData" localSheetId="0" hidden="1">'Change Log'!$B$6:$DZ$20</definedName>
    <definedName name="Z_DE828F04_A582_4BC9_9ABA_105125429A64_.wvu.FilterData" localSheetId="0" hidden="1">'Change Log'!$A$1:$BY$20</definedName>
    <definedName name="Z_EA465C20_0971_4C0F_B75D_27162110CB2E_.wvu.FilterData" localSheetId="0" hidden="1">'Change Log'!$B$6:$DZ$20</definedName>
    <definedName name="Z_F142DEA3_F097_4669_BFA6_C7EB50654CD1_.wvu.FilterData" localSheetId="0" hidden="1">'Change Log'!$B$6:$DZ$20</definedName>
    <definedName name="Z_F195DDF5_3BF8_4B9E_BA05_5D9B10FDADD2_.wvu.FilterData" localSheetId="0" hidden="1">'Change Log'!$A$6:$XEP$20</definedName>
    <definedName name="Z_F195DDF5_3BF8_4B9E_BA05_5D9B10FDADD2_.wvu.PrintArea" localSheetId="0" hidden="1">'Change Log'!$A$1:$EA$20</definedName>
    <definedName name="Z_F1A42FBF_0A42_450C_ADC0_04637BCC513D_.wvu.Cols" localSheetId="0" hidden="1">'Change Log'!$DI:$DY</definedName>
    <definedName name="Z_F1A42FBF_0A42_450C_ADC0_04637BCC513D_.wvu.FilterData" localSheetId="0" hidden="1">'Change Log'!$B$6:$DZ$20</definedName>
    <definedName name="Z_F1A42FBF_0A42_450C_ADC0_04637BCC513D_.wvu.PrintArea" localSheetId="0" hidden="1">'Change Log'!$A$1:$EA$20</definedName>
    <definedName name="Z_F21A313D_7688_47D8_A99E_252787EE49E8_.wvu.FilterData" localSheetId="0" hidden="1">'Change Log'!$A$6:$EA$20</definedName>
    <definedName name="Z_F52D0AC7_DC5C_4082_8E40_381F3BB55FEB_.wvu.FilterData" localSheetId="0" hidden="1">'Change Log'!$B$6:$DZ$20</definedName>
    <definedName name="Z_FBB50C85_0299_4C3B_AD71_82F5C5ECC05A_.wvu.FilterData" localSheetId="0" hidden="1">'Change Log'!$B$6:$DZ$20</definedName>
    <definedName name="zzz" hidden="1">{#N/A,#N/A,FALSE,"Cover";#N/A,#N/A,FALSE,"Profits";#N/A,#N/A,FALSE,"ABS";#N/A,#N/A,FALSE,"TFLE Detail";#N/A,#N/A,FALSE,"TFLE Walk";#N/A,#N/A,FALSE,"Variable Cost";#N/A,#N/A,FALSE,"V.C. Walk"}</definedName>
  </definedNames>
  <calcPr calcId="144525" calcMode="manual" iterate="1"/>
</workbook>
</file>

<file path=xl/calcChain.xml><?xml version="1.0" encoding="utf-8"?>
<calcChain xmlns="http://schemas.openxmlformats.org/spreadsheetml/2006/main">
  <c r="DA20" i="1" l="1"/>
  <c r="CZ20" i="1"/>
  <c r="CY20" i="1"/>
  <c r="CW20" i="1"/>
  <c r="CV20" i="1"/>
  <c r="CH20" i="1"/>
  <c r="CG20" i="1"/>
  <c r="CF20" i="1"/>
  <c r="CE20" i="1"/>
  <c r="CD20" i="1"/>
  <c r="CC20" i="1"/>
  <c r="CB20" i="1"/>
  <c r="CA20" i="1"/>
  <c r="BV20" i="1"/>
  <c r="BU20" i="1"/>
  <c r="BT20" i="1"/>
  <c r="BS20" i="1"/>
  <c r="BI20" i="1"/>
  <c r="BH20" i="1"/>
  <c r="BB20" i="1"/>
  <c r="AR20" i="1"/>
  <c r="AC20" i="1"/>
  <c r="BW20" i="1" s="1"/>
  <c r="W20" i="1"/>
  <c r="M20" i="1"/>
  <c r="G20" i="1"/>
  <c r="F20" i="1"/>
  <c r="E20" i="1"/>
  <c r="DA19" i="1"/>
  <c r="CZ19" i="1"/>
  <c r="CY19" i="1"/>
  <c r="CW19" i="1"/>
  <c r="CV19" i="1"/>
  <c r="CH19" i="1"/>
  <c r="CG19" i="1"/>
  <c r="CF19" i="1"/>
  <c r="CE19" i="1"/>
  <c r="CD19" i="1"/>
  <c r="CC19" i="1"/>
  <c r="CB19" i="1"/>
  <c r="CA19" i="1"/>
  <c r="BV19" i="1"/>
  <c r="BU19" i="1"/>
  <c r="BT19" i="1"/>
  <c r="BS19" i="1"/>
  <c r="BH19" i="1"/>
  <c r="BI19" i="1" s="1"/>
  <c r="BB19" i="1"/>
  <c r="AR19" i="1"/>
  <c r="AC19" i="1"/>
  <c r="AD19" i="1" s="1"/>
  <c r="W19" i="1"/>
  <c r="M19" i="1"/>
  <c r="G19" i="1"/>
  <c r="F19" i="1"/>
  <c r="E19" i="1"/>
  <c r="DA18" i="1"/>
  <c r="CZ18" i="1"/>
  <c r="CY18" i="1"/>
  <c r="CW18" i="1"/>
  <c r="CV18" i="1"/>
  <c r="CH18" i="1"/>
  <c r="CG18" i="1"/>
  <c r="CF18" i="1"/>
  <c r="CE18" i="1"/>
  <c r="CD18" i="1"/>
  <c r="CC18" i="1"/>
  <c r="CB18" i="1"/>
  <c r="CA18" i="1"/>
  <c r="BW18" i="1"/>
  <c r="BV18" i="1"/>
  <c r="BU18" i="1"/>
  <c r="BT18" i="1"/>
  <c r="BS18" i="1"/>
  <c r="BH18" i="1"/>
  <c r="BI18" i="1" s="1"/>
  <c r="BB18" i="1"/>
  <c r="AR18" i="1"/>
  <c r="AD18" i="1"/>
  <c r="CN18" i="1" s="1"/>
  <c r="AC18" i="1"/>
  <c r="W18" i="1"/>
  <c r="M18" i="1"/>
  <c r="G18" i="1"/>
  <c r="F18" i="1"/>
  <c r="E18" i="1"/>
  <c r="DA17" i="1"/>
  <c r="CZ17" i="1"/>
  <c r="CW17" i="1"/>
  <c r="CV17" i="1"/>
  <c r="CH17" i="1"/>
  <c r="CG17" i="1"/>
  <c r="CF17" i="1"/>
  <c r="CE17" i="1"/>
  <c r="CD17" i="1"/>
  <c r="CC17" i="1"/>
  <c r="CB17" i="1"/>
  <c r="CA17" i="1"/>
  <c r="BV17" i="1"/>
  <c r="BU17" i="1"/>
  <c r="BT17" i="1"/>
  <c r="BS17" i="1"/>
  <c r="BH17" i="1"/>
  <c r="BI17" i="1" s="1"/>
  <c r="BB17" i="1"/>
  <c r="AR17" i="1"/>
  <c r="AJ17" i="1"/>
  <c r="CY17" i="1" s="1"/>
  <c r="AC17" i="1"/>
  <c r="W17" i="1"/>
  <c r="M17" i="1"/>
  <c r="G17" i="1"/>
  <c r="F17" i="1"/>
  <c r="E17" i="1"/>
  <c r="DA16" i="1"/>
  <c r="CZ16" i="1"/>
  <c r="CW16" i="1"/>
  <c r="CV16" i="1"/>
  <c r="CH16" i="1"/>
  <c r="CG16" i="1"/>
  <c r="CF16" i="1"/>
  <c r="CE16" i="1"/>
  <c r="CD16" i="1"/>
  <c r="CC16" i="1"/>
  <c r="CB16" i="1"/>
  <c r="CA16" i="1"/>
  <c r="BV16" i="1"/>
  <c r="BU16" i="1"/>
  <c r="BT16" i="1"/>
  <c r="BS16" i="1"/>
  <c r="BH16" i="1"/>
  <c r="BB16" i="1"/>
  <c r="AR16" i="1"/>
  <c r="AJ16" i="1"/>
  <c r="CY16" i="1" s="1"/>
  <c r="AC16" i="1"/>
  <c r="AD16" i="1" s="1"/>
  <c r="W16" i="1"/>
  <c r="M16" i="1"/>
  <c r="G16" i="1"/>
  <c r="F16" i="1"/>
  <c r="E16" i="1"/>
  <c r="DA15" i="1"/>
  <c r="CZ15" i="1"/>
  <c r="CY15" i="1"/>
  <c r="CW15" i="1"/>
  <c r="CV15" i="1"/>
  <c r="CH15" i="1"/>
  <c r="CG15" i="1"/>
  <c r="CF15" i="1"/>
  <c r="CE15" i="1"/>
  <c r="CD15" i="1"/>
  <c r="CC15" i="1"/>
  <c r="CB15" i="1"/>
  <c r="CA15" i="1"/>
  <c r="BV15" i="1"/>
  <c r="BU15" i="1"/>
  <c r="BT15" i="1"/>
  <c r="BS15" i="1"/>
  <c r="BH15" i="1"/>
  <c r="BI15" i="1" s="1"/>
  <c r="BB15" i="1"/>
  <c r="AR15" i="1"/>
  <c r="AC15" i="1"/>
  <c r="W15" i="1"/>
  <c r="M15" i="1"/>
  <c r="G15" i="1"/>
  <c r="F15" i="1"/>
  <c r="E15" i="1"/>
  <c r="DA14" i="1"/>
  <c r="CZ14" i="1"/>
  <c r="CY14" i="1"/>
  <c r="CW14" i="1"/>
  <c r="CV14" i="1"/>
  <c r="BV14" i="1"/>
  <c r="BU14" i="1"/>
  <c r="BT14" i="1"/>
  <c r="BH14" i="1"/>
  <c r="BD14" i="1"/>
  <c r="CH14" i="1" s="1"/>
  <c r="BB14" i="1"/>
  <c r="AR14" i="1"/>
  <c r="AC14" i="1"/>
  <c r="AD14" i="1" s="1"/>
  <c r="W14" i="1"/>
  <c r="M14" i="1"/>
  <c r="G14" i="1"/>
  <c r="F14" i="1"/>
  <c r="E14" i="1"/>
  <c r="DA13" i="1"/>
  <c r="CY13" i="1"/>
  <c r="CW13" i="1"/>
  <c r="CV13" i="1"/>
  <c r="CH13" i="1"/>
  <c r="CG13" i="1"/>
  <c r="CF13" i="1"/>
  <c r="CE13" i="1"/>
  <c r="CD13" i="1"/>
  <c r="CC13" i="1"/>
  <c r="CB13" i="1"/>
  <c r="CA13" i="1"/>
  <c r="BV13" i="1"/>
  <c r="BU13" i="1"/>
  <c r="BT13" i="1"/>
  <c r="BS13" i="1"/>
  <c r="BH13" i="1"/>
  <c r="BI13" i="1" s="1"/>
  <c r="BB13" i="1"/>
  <c r="AR13" i="1"/>
  <c r="AC13" i="1"/>
  <c r="BW13" i="1" s="1"/>
  <c r="W13" i="1"/>
  <c r="M13" i="1"/>
  <c r="G13" i="1"/>
  <c r="F13" i="1"/>
  <c r="E13" i="1"/>
  <c r="DA12" i="1"/>
  <c r="CY12" i="1"/>
  <c r="CW12" i="1"/>
  <c r="CV12" i="1"/>
  <c r="CH12" i="1"/>
  <c r="CG12" i="1"/>
  <c r="CF12" i="1"/>
  <c r="CE12" i="1"/>
  <c r="CD12" i="1"/>
  <c r="CC12" i="1"/>
  <c r="CB12" i="1"/>
  <c r="CA12" i="1"/>
  <c r="BV12" i="1"/>
  <c r="BU12" i="1"/>
  <c r="BT12" i="1"/>
  <c r="BS12" i="1"/>
  <c r="BH12" i="1"/>
  <c r="BI12" i="1" s="1"/>
  <c r="BB12" i="1"/>
  <c r="BP12" i="1" s="1"/>
  <c r="CZ12" i="1" s="1"/>
  <c r="AR12" i="1"/>
  <c r="AC12" i="1"/>
  <c r="W12" i="1"/>
  <c r="M12" i="1"/>
  <c r="G12" i="1"/>
  <c r="F12" i="1"/>
  <c r="E12" i="1"/>
  <c r="DA11" i="1"/>
  <c r="CZ11" i="1"/>
  <c r="CY11" i="1"/>
  <c r="CW11" i="1"/>
  <c r="CV11" i="1"/>
  <c r="BW11" i="1"/>
  <c r="BV11" i="1"/>
  <c r="BU11" i="1"/>
  <c r="BT11" i="1"/>
  <c r="BI11" i="1"/>
  <c r="BB11" i="1"/>
  <c r="AR11" i="1"/>
  <c r="Y11" i="1"/>
  <c r="CF11" i="1" s="1"/>
  <c r="W11" i="1"/>
  <c r="M11" i="1"/>
  <c r="G11" i="1"/>
  <c r="F11" i="1"/>
  <c r="E11" i="1"/>
  <c r="DA10" i="1"/>
  <c r="CZ10" i="1"/>
  <c r="CY10" i="1"/>
  <c r="CW10" i="1"/>
  <c r="CV10" i="1"/>
  <c r="CH10" i="1"/>
  <c r="CG10" i="1"/>
  <c r="CF10" i="1"/>
  <c r="CE10" i="1"/>
  <c r="CD10" i="1"/>
  <c r="CC10" i="1"/>
  <c r="CB10" i="1"/>
  <c r="CA10" i="1"/>
  <c r="BW10" i="1"/>
  <c r="BV10" i="1"/>
  <c r="BU10" i="1"/>
  <c r="BT10" i="1"/>
  <c r="BS10" i="1"/>
  <c r="BI10" i="1"/>
  <c r="BB10" i="1"/>
  <c r="AR10" i="1"/>
  <c r="AD10" i="1"/>
  <c r="W10" i="1"/>
  <c r="M10" i="1"/>
  <c r="G10" i="1"/>
  <c r="F10" i="1"/>
  <c r="E10" i="1"/>
  <c r="DA9" i="1"/>
  <c r="CZ9" i="1"/>
  <c r="CY9" i="1"/>
  <c r="BW9" i="1"/>
  <c r="BV9" i="1"/>
  <c r="BU9" i="1"/>
  <c r="BT9" i="1"/>
  <c r="BM9" i="1"/>
  <c r="BI9" i="1"/>
  <c r="BB9" i="1"/>
  <c r="AR9" i="1"/>
  <c r="AG9" i="1"/>
  <c r="CV9" i="1" s="1"/>
  <c r="Y9" i="1"/>
  <c r="CC9" i="1" s="1"/>
  <c r="W9" i="1"/>
  <c r="M9" i="1"/>
  <c r="G9" i="1"/>
  <c r="F9" i="1"/>
  <c r="E9" i="1"/>
  <c r="DA8" i="1"/>
  <c r="CZ8" i="1"/>
  <c r="CY8" i="1"/>
  <c r="CV8" i="1"/>
  <c r="CH8" i="1"/>
  <c r="CG8" i="1"/>
  <c r="CF8" i="1"/>
  <c r="CE8" i="1"/>
  <c r="CD8" i="1"/>
  <c r="CC8" i="1"/>
  <c r="CB8" i="1"/>
  <c r="CA8" i="1"/>
  <c r="BW8" i="1"/>
  <c r="BV8" i="1"/>
  <c r="BU8" i="1"/>
  <c r="BT8" i="1"/>
  <c r="BS8" i="1"/>
  <c r="AH8" i="1"/>
  <c r="CW8" i="1" s="1"/>
  <c r="AD8" i="1"/>
  <c r="CQ8" i="1" s="1"/>
  <c r="W8" i="1"/>
  <c r="M8" i="1"/>
  <c r="G8" i="1"/>
  <c r="F8" i="1"/>
  <c r="E8" i="1"/>
  <c r="DA7" i="1"/>
  <c r="CZ7" i="1"/>
  <c r="CY7" i="1"/>
  <c r="CV7" i="1"/>
  <c r="CH7" i="1"/>
  <c r="CG7" i="1"/>
  <c r="CF7" i="1"/>
  <c r="CE7" i="1"/>
  <c r="CD7" i="1"/>
  <c r="CC7" i="1"/>
  <c r="CB7" i="1"/>
  <c r="CA7" i="1"/>
  <c r="BW7" i="1"/>
  <c r="BV7" i="1"/>
  <c r="BU7" i="1"/>
  <c r="BT7" i="1"/>
  <c r="BS7" i="1"/>
  <c r="BM7" i="1"/>
  <c r="BI7" i="1"/>
  <c r="BB7" i="1"/>
  <c r="AR7" i="1"/>
  <c r="AH7" i="1"/>
  <c r="AD7" i="1"/>
  <c r="CO7" i="1" s="1"/>
  <c r="W7" i="1"/>
  <c r="M7" i="1"/>
  <c r="G7" i="1"/>
  <c r="F7" i="1"/>
  <c r="E7" i="1"/>
  <c r="W6" i="1"/>
  <c r="BA2" i="1"/>
  <c r="AY2" i="1"/>
  <c r="AX2" i="1"/>
  <c r="AG2" i="1"/>
  <c r="BW17" i="1" l="1"/>
  <c r="AD17" i="1"/>
  <c r="CE14" i="1"/>
  <c r="BI14" i="1"/>
  <c r="CF14" i="1"/>
  <c r="CA9" i="1"/>
  <c r="BW12" i="1"/>
  <c r="BS14" i="1"/>
  <c r="CH9" i="1"/>
  <c r="CP10" i="1"/>
  <c r="CG11" i="1"/>
  <c r="AH9" i="1"/>
  <c r="CW9" i="1" s="1"/>
  <c r="CW7" i="1"/>
  <c r="CI8" i="1"/>
  <c r="CA14" i="1"/>
  <c r="CD14" i="1"/>
  <c r="AD13" i="1"/>
  <c r="CM13" i="1" s="1"/>
  <c r="CI13" i="1"/>
  <c r="CD9" i="1"/>
  <c r="BP13" i="1"/>
  <c r="CZ13" i="1" s="1"/>
  <c r="CA11" i="1"/>
  <c r="BW16" i="1"/>
  <c r="CI18" i="1"/>
  <c r="CI7" i="1"/>
  <c r="CB11" i="1"/>
  <c r="CB14" i="1"/>
  <c r="BW15" i="1"/>
  <c r="CI17" i="1"/>
  <c r="CH11" i="1"/>
  <c r="CE9" i="1"/>
  <c r="CI9" i="1" s="1"/>
  <c r="CI10" i="1"/>
  <c r="AD9" i="1"/>
  <c r="CR9" i="1" s="1"/>
  <c r="CF9" i="1"/>
  <c r="BX10" i="1"/>
  <c r="CI20" i="1"/>
  <c r="CN7" i="1"/>
  <c r="CG9" i="1"/>
  <c r="CQ10" i="1"/>
  <c r="BS11" i="1"/>
  <c r="CC11" i="1"/>
  <c r="AD12" i="1"/>
  <c r="BX12" i="1" s="1"/>
  <c r="CC14" i="1"/>
  <c r="CI15" i="1"/>
  <c r="CD11" i="1"/>
  <c r="CI12" i="1"/>
  <c r="CI16" i="1"/>
  <c r="CK9" i="1"/>
  <c r="CB9" i="1"/>
  <c r="AD11" i="1"/>
  <c r="CR11" i="1" s="1"/>
  <c r="CG14" i="1"/>
  <c r="CI19" i="1"/>
  <c r="CK14" i="1"/>
  <c r="CR14" i="1"/>
  <c r="CO14" i="1"/>
  <c r="CQ14" i="1"/>
  <c r="BX14" i="1"/>
  <c r="CN14" i="1"/>
  <c r="CP14" i="1"/>
  <c r="CM14" i="1"/>
  <c r="CL14" i="1"/>
  <c r="CM19" i="1"/>
  <c r="CL19" i="1"/>
  <c r="CK19" i="1"/>
  <c r="CR19" i="1"/>
  <c r="CQ19" i="1"/>
  <c r="CO19" i="1"/>
  <c r="CN19" i="1"/>
  <c r="BX19" i="1"/>
  <c r="CP19" i="1"/>
  <c r="CO12" i="1"/>
  <c r="CL12" i="1"/>
  <c r="CK12" i="1"/>
  <c r="CQ12" i="1"/>
  <c r="CN17" i="1"/>
  <c r="CN12" i="1"/>
  <c r="CP17" i="1"/>
  <c r="CO17" i="1"/>
  <c r="CN13" i="1"/>
  <c r="BX7" i="1"/>
  <c r="CQ7" i="1"/>
  <c r="CL8" i="1"/>
  <c r="BX18" i="1"/>
  <c r="CQ18" i="1"/>
  <c r="BW19" i="1"/>
  <c r="AD20" i="1"/>
  <c r="CP7" i="1"/>
  <c r="CK8" i="1"/>
  <c r="CR10" i="1"/>
  <c r="CP18" i="1"/>
  <c r="CL11" i="1"/>
  <c r="CO18" i="1"/>
  <c r="CM8" i="1"/>
  <c r="CR17" i="1"/>
  <c r="CR18" i="1"/>
  <c r="CN8" i="1"/>
  <c r="BW14" i="1"/>
  <c r="AD15" i="1"/>
  <c r="CK17" i="1"/>
  <c r="CO13" i="1"/>
  <c r="CP13" i="1"/>
  <c r="BI16" i="1"/>
  <c r="CP16" i="1" s="1"/>
  <c r="BX17" i="1"/>
  <c r="CQ17" i="1"/>
  <c r="CL10" i="1"/>
  <c r="CK7" i="1"/>
  <c r="CR13" i="1"/>
  <c r="CO8" i="1"/>
  <c r="BS9" i="1"/>
  <c r="CL9" i="1"/>
  <c r="CN10" i="1"/>
  <c r="CE11" i="1"/>
  <c r="CI11" i="1" s="1"/>
  <c r="CN11" i="1"/>
  <c r="CK13" i="1"/>
  <c r="CL17" i="1"/>
  <c r="CL18" i="1"/>
  <c r="CR8" i="1"/>
  <c r="CK10" i="1"/>
  <c r="CR7" i="1"/>
  <c r="BX13" i="1"/>
  <c r="CQ13" i="1"/>
  <c r="CM10" i="1"/>
  <c r="CM11" i="1"/>
  <c r="CK18" i="1"/>
  <c r="CL7" i="1"/>
  <c r="CM7" i="1"/>
  <c r="CP8" i="1"/>
  <c r="CO10" i="1"/>
  <c r="CL13" i="1"/>
  <c r="CM17" i="1"/>
  <c r="CM18" i="1"/>
  <c r="BX8" i="1"/>
  <c r="CS10" i="1" l="1"/>
  <c r="CT10" i="1" s="1"/>
  <c r="CR12" i="1"/>
  <c r="CO11" i="1"/>
  <c r="CM12" i="1"/>
  <c r="CP12" i="1"/>
  <c r="CI14" i="1"/>
  <c r="CK11" i="1"/>
  <c r="CS18" i="1"/>
  <c r="CT18" i="1" s="1"/>
  <c r="CM16" i="1"/>
  <c r="CP11" i="1"/>
  <c r="CQ11" i="1"/>
  <c r="BX11" i="1"/>
  <c r="CM9" i="1"/>
  <c r="CP9" i="1"/>
  <c r="CO9" i="1"/>
  <c r="CN9" i="1"/>
  <c r="BX9" i="1"/>
  <c r="CQ9" i="1"/>
  <c r="CS13" i="1"/>
  <c r="CT13" i="1" s="1"/>
  <c r="CS17" i="1"/>
  <c r="CT17" i="1" s="1"/>
  <c r="CQ16" i="1"/>
  <c r="CS14" i="1"/>
  <c r="CT14" i="1" s="1"/>
  <c r="CR15" i="1"/>
  <c r="CQ15" i="1"/>
  <c r="BX15" i="1"/>
  <c r="CN15" i="1"/>
  <c r="CP15" i="1"/>
  <c r="CM15" i="1"/>
  <c r="CO15" i="1"/>
  <c r="CK15" i="1"/>
  <c r="CL15" i="1"/>
  <c r="CR16" i="1"/>
  <c r="CS11" i="1"/>
  <c r="CT11" i="1" s="1"/>
  <c r="CS8" i="1"/>
  <c r="CT8" i="1" s="1"/>
  <c r="CL20" i="1"/>
  <c r="CK20" i="1"/>
  <c r="CR20" i="1"/>
  <c r="CQ20" i="1"/>
  <c r="BX20" i="1"/>
  <c r="CN20" i="1"/>
  <c r="CM20" i="1"/>
  <c r="CP20" i="1"/>
  <c r="CO20" i="1"/>
  <c r="CK16" i="1"/>
  <c r="CN16" i="1"/>
  <c r="CL16" i="1"/>
  <c r="CS19" i="1"/>
  <c r="CT19" i="1" s="1"/>
  <c r="CO16" i="1"/>
  <c r="CS12" i="1"/>
  <c r="CT12" i="1" s="1"/>
  <c r="CS7" i="1"/>
  <c r="CT7" i="1" s="1"/>
  <c r="BX16" i="1"/>
  <c r="CS9" i="1" l="1"/>
  <c r="CT9" i="1" s="1"/>
  <c r="CS15" i="1"/>
  <c r="CT15" i="1" s="1"/>
  <c r="CS16" i="1"/>
  <c r="CT16" i="1" s="1"/>
  <c r="CS20" i="1"/>
  <c r="CT20" i="1" s="1"/>
  <c r="EE11" i="1" l="1"/>
  <c r="EI11" i="1" s="1"/>
  <c r="EC11" i="1"/>
  <c r="EC17" i="1"/>
  <c r="ED11" i="1"/>
  <c r="EH11" i="1" s="1"/>
  <c r="EF20" i="1"/>
  <c r="EJ20" i="1" s="1"/>
  <c r="EC9" i="1"/>
  <c r="ED17" i="1"/>
  <c r="EH17" i="1" s="1"/>
  <c r="EE20" i="1"/>
  <c r="EI20" i="1" s="1"/>
  <c r="EF11" i="1"/>
  <c r="EJ11" i="1" s="1"/>
  <c r="EF17" i="1"/>
  <c r="EJ17" i="1" s="1"/>
  <c r="EE17" i="1"/>
  <c r="EI17" i="1" s="1"/>
  <c r="EE9" i="1"/>
  <c r="EI9" i="1" s="1"/>
  <c r="EC20" i="1"/>
  <c r="ED9" i="1"/>
  <c r="EH9" i="1" s="1"/>
  <c r="ED20" i="1"/>
  <c r="EH20" i="1" s="1"/>
  <c r="EF9" i="1"/>
  <c r="EJ9" i="1" s="1"/>
</calcChain>
</file>

<file path=xl/comments1.xml><?xml version="1.0" encoding="utf-8"?>
<comments xmlns="http://schemas.openxmlformats.org/spreadsheetml/2006/main">
  <authors>
    <author>Zhang, Lili (Janet.)</author>
    <author>Hong, Zhiping (ping.)</author>
  </authors>
  <commentList>
    <comment ref="AM5" authorId="0">
      <text>
        <r>
          <rPr>
            <i/>
            <sz val="9"/>
            <color indexed="81"/>
            <rFont val="宋体"/>
            <family val="3"/>
            <charset val="134"/>
          </rPr>
          <t>Zhang, Lili (Janet.):</t>
        </r>
        <r>
          <rPr>
            <b/>
            <sz val="9"/>
            <color indexed="81"/>
            <rFont val="宋体"/>
            <family val="3"/>
            <charset val="134"/>
          </rPr>
          <t xml:space="preserve">
Input the physical change content</t>
        </r>
      </text>
    </comment>
    <comment ref="DB5" authorId="1">
      <text>
        <r>
          <rPr>
            <b/>
            <sz val="9"/>
            <color indexed="81"/>
            <rFont val="宋体"/>
            <family val="3"/>
            <charset val="134"/>
          </rPr>
          <t>Hong, Zhiping (ping.):</t>
        </r>
        <r>
          <rPr>
            <i/>
            <sz val="9"/>
            <color indexed="81"/>
            <rFont val="宋体"/>
            <family val="3"/>
            <charset val="134"/>
          </rPr>
          <t xml:space="preserve">
If one concern is the latest status,please fill in with L,or keep it blank</t>
        </r>
      </text>
    </comment>
    <comment ref="DC5" authorId="1">
      <text>
        <r>
          <rPr>
            <b/>
            <sz val="9"/>
            <color indexed="81"/>
            <rFont val="宋体"/>
            <family val="3"/>
            <charset val="134"/>
          </rPr>
          <t>Hong, Zhiping (ping.):</t>
        </r>
        <r>
          <rPr>
            <i/>
            <sz val="9"/>
            <color indexed="81"/>
            <rFont val="宋体"/>
            <family val="3"/>
            <charset val="134"/>
          </rPr>
          <t xml:space="preserve">
If the base of this concern is the sourced status, please fill in with Y, or keep it blank</t>
        </r>
      </text>
    </comment>
  </commentList>
</comments>
</file>

<file path=xl/sharedStrings.xml><?xml version="1.0" encoding="utf-8"?>
<sst xmlns="http://schemas.openxmlformats.org/spreadsheetml/2006/main" count="436" uniqueCount="121">
  <si>
    <t>HIGH PRESSURE DUCT+PT09</t>
  </si>
  <si>
    <t>PT09</t>
  </si>
  <si>
    <t xml:space="preserve"> </t>
    <phoneticPr fontId="6" type="noConversion"/>
  </si>
  <si>
    <t xml:space="preserve"> </t>
  </si>
  <si>
    <t xml:space="preserve">&lt;PA&gt; Exchange </t>
    <phoneticPr fontId="3" type="noConversion"/>
  </si>
  <si>
    <t>New Parts</t>
    <phoneticPr fontId="9" type="noConversion"/>
  </si>
  <si>
    <t>New Parts</t>
    <phoneticPr fontId="3" type="noConversion"/>
  </si>
  <si>
    <t>Old Parts</t>
    <phoneticPr fontId="9" type="noConversion"/>
  </si>
  <si>
    <t>Old Parts</t>
    <phoneticPr fontId="3" type="noConversion"/>
  </si>
  <si>
    <t>Better or Worse</t>
    <phoneticPr fontId="9" type="noConversion"/>
  </si>
  <si>
    <t>New B/(W) Old</t>
    <phoneticPr fontId="3" type="noConversion"/>
  </si>
  <si>
    <t>Check with detail</t>
    <phoneticPr fontId="9" type="noConversion"/>
  </si>
  <si>
    <t>Latest status Check with Detail</t>
    <phoneticPr fontId="6" type="noConversion"/>
  </si>
  <si>
    <t>14529 </t>
  </si>
  <si>
    <t>Part Number</t>
  </si>
  <si>
    <t>Usage</t>
    <phoneticPr fontId="3" type="noConversion"/>
  </si>
  <si>
    <t>Piece cost</t>
    <phoneticPr fontId="3" type="noConversion"/>
  </si>
  <si>
    <t>Vendor Tooling</t>
    <phoneticPr fontId="3" type="noConversion"/>
  </si>
  <si>
    <t>ED&amp;T Quote</t>
  </si>
  <si>
    <t>Ex-work By Vehicle</t>
    <phoneticPr fontId="3" type="noConversion"/>
  </si>
  <si>
    <t>Landed cost By Vehicle</t>
    <phoneticPr fontId="3" type="noConversion"/>
  </si>
  <si>
    <t>Detail B/(W) Change log ---Landed cost By Vehicle</t>
    <phoneticPr fontId="3" type="noConversion"/>
  </si>
  <si>
    <t>Detail check</t>
    <phoneticPr fontId="3" type="noConversion"/>
  </si>
  <si>
    <t>B(W)</t>
    <phoneticPr fontId="3" type="noConversion"/>
  </si>
  <si>
    <t>Concern/PPS Number</t>
  </si>
  <si>
    <t>CBP</t>
  </si>
  <si>
    <t>Commodity Name</t>
  </si>
  <si>
    <t>PMT</t>
    <phoneticPr fontId="6" type="noConversion"/>
  </si>
  <si>
    <t>TH/PF</t>
    <phoneticPr fontId="6" type="noConversion"/>
  </si>
  <si>
    <t>Seg.</t>
    <phoneticPr fontId="6" type="noConversion"/>
  </si>
  <si>
    <t>Option/Bulk/Hardware/scrap tooling/PPS</t>
    <phoneticPr fontId="6" type="noConversion"/>
  </si>
  <si>
    <t>Prefix</t>
  </si>
  <si>
    <t xml:space="preserve">Base </t>
  </si>
  <si>
    <t>Suffix</t>
    <phoneticPr fontId="3" type="noConversion"/>
  </si>
  <si>
    <t>PN.</t>
    <phoneticPr fontId="3" type="noConversion"/>
  </si>
  <si>
    <t>4-Dr 1.5L Comfort MT</t>
    <phoneticPr fontId="6" type="noConversion"/>
  </si>
  <si>
    <t>4-Dr 1.5L Comfort AT</t>
    <phoneticPr fontId="6" type="noConversion"/>
  </si>
  <si>
    <t>4-Dr 1.5L Trend MT -CCM</t>
    <phoneticPr fontId="6" type="noConversion"/>
  </si>
  <si>
    <t>4-Dr 1.5L Trend AT</t>
    <phoneticPr fontId="6" type="noConversion"/>
  </si>
  <si>
    <t>4D 1.0 Fox Trend MT</t>
    <phoneticPr fontId="6" type="noConversion"/>
  </si>
  <si>
    <t>4D 1.0 Fox Trend AT</t>
    <phoneticPr fontId="6" type="noConversion"/>
  </si>
  <si>
    <t>4D 1.5 Dragon Titanium AT</t>
    <phoneticPr fontId="6" type="noConversion"/>
  </si>
  <si>
    <t>4D 1.0 Fox Titanium AT</t>
    <phoneticPr fontId="6" type="noConversion"/>
  </si>
  <si>
    <t>Average</t>
    <phoneticPr fontId="3" type="noConversion"/>
  </si>
  <si>
    <t>Ex-Work</t>
  </si>
  <si>
    <t>Packaging</t>
  </si>
  <si>
    <t>In-land Freight</t>
  </si>
  <si>
    <t>Base Amort. ED&amp;T</t>
    <phoneticPr fontId="6" type="noConversion"/>
  </si>
  <si>
    <t>MCA Amort. ED&amp;T</t>
    <phoneticPr fontId="6" type="noConversion"/>
  </si>
  <si>
    <t>Landed Cost</t>
  </si>
  <si>
    <t>Currency</t>
  </si>
  <si>
    <t>Job#1 Tooling</t>
  </si>
  <si>
    <t>Total Tooling</t>
  </si>
  <si>
    <t>Total ED&amp;T</t>
  </si>
  <si>
    <t>ED&amp;T Amortized Volume</t>
    <phoneticPr fontId="6" type="noConversion"/>
  </si>
  <si>
    <t>Upfront ED&amp;T</t>
  </si>
  <si>
    <t>Comments</t>
  </si>
  <si>
    <t xml:space="preserve">Base </t>
    <phoneticPr fontId="3" type="noConversion"/>
  </si>
  <si>
    <t>Suffix</t>
  </si>
  <si>
    <t>ED&amp;T Amortized Volume</t>
  </si>
  <si>
    <t>Average Vehicle effect</t>
    <phoneticPr fontId="3" type="noConversion"/>
  </si>
  <si>
    <t>Latest Status</t>
    <phoneticPr fontId="3" type="noConversion"/>
  </si>
  <si>
    <t>P-release</t>
    <phoneticPr fontId="6" type="noConversion"/>
  </si>
  <si>
    <t>JOB1/JOB1+90/Running Change</t>
    <phoneticPr fontId="3" type="noConversion"/>
  </si>
  <si>
    <t>PD Finance</t>
    <phoneticPr fontId="3" type="noConversion"/>
  </si>
  <si>
    <t>Approval</t>
  </si>
  <si>
    <t>Approval Date</t>
  </si>
  <si>
    <t>Part NO.&amp; PN NO.</t>
    <phoneticPr fontId="6" type="noConversion"/>
  </si>
  <si>
    <t>CR Check</t>
    <phoneticPr fontId="6" type="noConversion"/>
  </si>
  <si>
    <t>Comments</t>
    <phoneticPr fontId="6" type="noConversion"/>
  </si>
  <si>
    <t>Part No.</t>
    <phoneticPr fontId="3" type="noConversion"/>
  </si>
  <si>
    <t>Landed Cost</t>
    <phoneticPr fontId="3" type="noConversion"/>
  </si>
  <si>
    <t>VT</t>
    <phoneticPr fontId="3" type="noConversion"/>
  </si>
  <si>
    <t>ED&amp;T</t>
    <phoneticPr fontId="3" type="noConversion"/>
  </si>
  <si>
    <t>(RMB)</t>
  </si>
  <si>
    <t>(USD)</t>
    <phoneticPr fontId="3" type="noConversion"/>
  </si>
  <si>
    <t>(RMB)</t>
    <phoneticPr fontId="3" type="noConversion"/>
  </si>
  <si>
    <t>(Y)</t>
  </si>
  <si>
    <t>Material cost increased by 0.3RMB</t>
  </si>
  <si>
    <t>E100</t>
  </si>
  <si>
    <t>AM/FM Shark Fin Antenna</t>
  </si>
  <si>
    <t>JD8T</t>
  </si>
  <si>
    <t>19G461</t>
  </si>
  <si>
    <t>AAW</t>
  </si>
  <si>
    <t>CNY</t>
    <phoneticPr fontId="3" type="noConversion"/>
  </si>
  <si>
    <t>N</t>
    <phoneticPr fontId="3" type="noConversion"/>
  </si>
  <si>
    <t>Y</t>
    <phoneticPr fontId="3" type="noConversion"/>
  </si>
  <si>
    <t>JOB1</t>
    <phoneticPr fontId="3" type="noConversion"/>
  </si>
  <si>
    <t>Zhou, Qingmei</t>
    <phoneticPr fontId="3" type="noConversion"/>
  </si>
  <si>
    <t>Tooling cost increased by 210,000RMB</t>
  </si>
  <si>
    <t>JD8T-19G461-AAW</t>
  </si>
  <si>
    <t>CNY</t>
  </si>
  <si>
    <t>C13528650</t>
  </si>
  <si>
    <t>ABW</t>
    <phoneticPr fontId="3" type="noConversion"/>
  </si>
  <si>
    <t>Xie Yuan</t>
    <phoneticPr fontId="17" type="noConversion"/>
  </si>
  <si>
    <t>FRONT TOP MOUNT + CH029</t>
  </si>
  <si>
    <t>CH029</t>
  </si>
  <si>
    <t>Top Mount</t>
    <phoneticPr fontId="3" type="noConversion"/>
  </si>
  <si>
    <t>JD8C</t>
    <phoneticPr fontId="3" type="noConversion"/>
  </si>
  <si>
    <t>3K155 </t>
    <phoneticPr fontId="6" type="noConversion"/>
  </si>
  <si>
    <t>AA</t>
    <phoneticPr fontId="3" type="noConversion"/>
  </si>
  <si>
    <t>CE estimate reasonable</t>
    <phoneticPr fontId="3" type="noConversion"/>
  </si>
  <si>
    <t>Y</t>
  </si>
  <si>
    <t>18C612</t>
    <phoneticPr fontId="6" type="noConversion"/>
  </si>
  <si>
    <t>CV61</t>
  </si>
  <si>
    <t>B1B</t>
  </si>
  <si>
    <t>Zhu Huihui</t>
    <phoneticPr fontId="3" type="noConversion"/>
  </si>
  <si>
    <t>CONTRASYA/C-IT04-1/2</t>
  </si>
  <si>
    <t>IT04</t>
    <phoneticPr fontId="3" type="noConversion"/>
  </si>
  <si>
    <t>Manual CCH</t>
    <phoneticPr fontId="3" type="noConversion"/>
  </si>
  <si>
    <t>JD8T</t>
    <phoneticPr fontId="3" type="noConversion"/>
  </si>
  <si>
    <t>BA</t>
    <phoneticPr fontId="3" type="noConversion"/>
  </si>
  <si>
    <t>EATC</t>
    <phoneticPr fontId="3" type="noConversion"/>
  </si>
  <si>
    <t>CA</t>
    <phoneticPr fontId="3" type="noConversion"/>
  </si>
  <si>
    <t>incl. in above</t>
    <phoneticPr fontId="3" type="noConversion"/>
  </si>
  <si>
    <t>DA</t>
    <phoneticPr fontId="3" type="noConversion"/>
  </si>
  <si>
    <t>C13313401</t>
  </si>
  <si>
    <t>C13543734</t>
  </si>
  <si>
    <t>Y</t>
    <phoneticPr fontId="6" type="noConversion"/>
  </si>
  <si>
    <t>AA</t>
    <phoneticPr fontId="3" type="noConversion"/>
  </si>
  <si>
    <t>3K155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</si>
</sst>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5"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_);_(* \(#,##0\);_(* &quot;-&quot;_);_(@_)"/>
    <numFmt numFmtId="177" formatCode="_(* #,##0.00_);_(* \(#,##0.00\);_(* &quot;-&quot;_);_(@_)"/>
    <numFmt numFmtId="178" formatCode="_(* #,##0_);_(* \(#,##0\);_(* &quot;-&quot;??_);_(@_)"/>
    <numFmt numFmtId="179" formatCode="#,##0.00_);\(#,##0.00\)"/>
    <numFmt numFmtId="180" formatCode="_-* #,##0.00_-;\-* #,##0.00_-;_-* &quot;-&quot;??_-;_-@_-"/>
    <numFmt numFmtId="181" formatCode="0.0%"/>
    <numFmt numFmtId="182" formatCode="0.0"/>
    <numFmt numFmtId="183" formatCode="0.000"/>
    <numFmt numFmtId="184" formatCode="_(* #,##0.000_);_(* \(#,##0.000\);_(* &quot;-&quot;_);_(@_)"/>
    <numFmt numFmtId="185" formatCode="_-* #,##0.00\ [$€-1]_-;\-* #,##0.00\ [$€-1]_-;_-* &quot;-&quot;??\ [$€-1]_-"/>
    <numFmt numFmtId="186" formatCode="&quot;$&quot;#,##0_);&quot;$&quot;* \(#,##0\)"/>
    <numFmt numFmtId="187" formatCode="_-* #,##0\ _F_-;\-* #,##0\ _F_-;_-* &quot;-&quot;\ _F_-;_-@_-"/>
    <numFmt numFmtId="188" formatCode=";[Red]\-0;"/>
    <numFmt numFmtId="189" formatCode="0.00000000"/>
    <numFmt numFmtId="190" formatCode="_(\¥* #,##0_);\(\¥#,##0\)"/>
    <numFmt numFmtId="191" formatCode=";;;"/>
    <numFmt numFmtId="192" formatCode="_(&quot;$&quot;* #,##0.0_);_(&quot;$&quot;* \(#,##0.0\);_(&quot;$&quot;* &quot;-&quot;??_);_(@_)"/>
    <numFmt numFmtId="193" formatCode="_-&quot;£&quot;* #,##0.000_-;\-&quot;£&quot;* #,##0.000_-;_-&quot;£&quot;* &quot;-&quot;??_-;_-@_-"/>
    <numFmt numFmtId="194" formatCode="&quot;$&quot;* #,##0\ ;&quot;$&quot;* \(#,##0\)"/>
    <numFmt numFmtId="195" formatCode="_(* #,##0_);_(* \(#,##0\);_(* &quot; - &quot;_);_(@_)"/>
    <numFmt numFmtId="196" formatCode="_-* #,##0.00\ _D_M_-;\-* #,##0.00\ _D_M_-;_-* &quot;-&quot;??\ _D_M_-;_-@_-"/>
    <numFmt numFmtId="197" formatCode="0.0000__"/>
    <numFmt numFmtId="198" formatCode="&quot;$&quot;* #,##0_);[Red]&quot;$&quot;* \(#,##0\)"/>
    <numFmt numFmtId="199" formatCode="&quot;Revised&quot;\ m/d/yy\ h:mm"/>
    <numFmt numFmtId="200" formatCode="&quot;$&quot;* #,##0.00_);[Red]&quot;$&quot;* \(#,##0.00\)"/>
    <numFmt numFmtId="201" formatCode=".0."/>
    <numFmt numFmtId="202" formatCode="0_)%;\(0\)%"/>
    <numFmt numFmtId="203" formatCode="_(&quot;$&quot;* #,##0.0_);_(&quot;$&quot;* \(#,##0.0\);_(&quot;$&quot;* &quot;-  &quot;_);_(@_)"/>
    <numFmt numFmtId="204" formatCode="0.0\ %;\(0.0\)%"/>
    <numFmt numFmtId="205" formatCode="0.0000%"/>
    <numFmt numFmtId="206" formatCode="_(* #,##0.00_);_(* \(#,##0.00\);_(* &quot;-&quot;??_);_(@_)"/>
    <numFmt numFmtId="207" formatCode="&quot;$&quot;#,##0_);[Red]\(&quot;$&quot;#,##0\)"/>
    <numFmt numFmtId="208" formatCode="&quot;$&quot;#,##0.00_);[Red]\(&quot;$&quot;#,##0.00\)"/>
    <numFmt numFmtId="209" formatCode="[$-409]mmmm\ d\,\ yyyy;@"/>
    <numFmt numFmtId="210" formatCode="[$-409]d\-mmm\-yy;@"/>
    <numFmt numFmtId="211" formatCode="&quot;\&quot;#,##0.00;[Red]&quot;\&quot;\-#,##0.00"/>
    <numFmt numFmtId="212" formatCode="&quot;\&quot;#,##0;[Red]&quot;\&quot;\-#,##0"/>
    <numFmt numFmtId="213" formatCode="mmm\.yy"/>
    <numFmt numFmtId="214" formatCode="&quot;$&quot;* ##0.0\ ;&quot;$&quot;* \(##0.0\);&quot;$&quot;* &quot;N/A &quot;"/>
    <numFmt numFmtId="215" formatCode="#,##0_);[Red]\ \(#,##0\)"/>
    <numFmt numFmtId="216" formatCode="hh:mm\ AM/PM_)"/>
    <numFmt numFmtId="217" formatCode="#,##0.0_);[Red]\(#,##0.0\)"/>
    <numFmt numFmtId="218" formatCode="_(* #,##0.0_);_(* \(#,##0.0\);_(* &quot;0&quot;_);_(@_)"/>
    <numFmt numFmtId="219" formatCode="_(* #,##0.0_)\ \ ;_(* \(#,##0.0\)\ \ ;_(* &quot;-&quot;??_);_(@_)"/>
    <numFmt numFmtId="220" formatCode="_ * #,##0.00_)&quot;£&quot;_ ;_ * \(#,##0.00\)&quot;£&quot;_ ;_ * &quot;-&quot;??_)&quot;£&quot;_ ;_ @_ "/>
    <numFmt numFmtId="221" formatCode="[&lt;=9999999]###\-####;\(###\)\ ###\-####"/>
    <numFmt numFmtId="222" formatCode="###\-###\-####"/>
    <numFmt numFmtId="223" formatCode="m/d;@"/>
    <numFmt numFmtId="224" formatCode="_(&quot;$&quot;* #,##0_);_(&quot;$&quot;* \(#,##0\);_(&quot;$&quot;* &quot;(TBD)&quot;;_(@_)"/>
    <numFmt numFmtId="225" formatCode="#,##0_);\(#,##0\);&quot;-  &quot;"/>
    <numFmt numFmtId="226" formatCode="#,##0.000000000_);[Red]\(#,##0.000000000\)"/>
    <numFmt numFmtId="227" formatCode="&quot;£&quot;#,##0;\-&quot;£&quot;#,##0"/>
    <numFmt numFmtId="228" formatCode="&quot;$&quot;#,##0.00;\-&quot;$&quot;#,##0.00"/>
    <numFmt numFmtId="229" formatCode="0.0000000000"/>
    <numFmt numFmtId="230" formatCode="_(* #,##0.0_)\ ;_(* \(#,##0.0\)\ ;_(* &quot;-&quot;??_);_(@_)"/>
    <numFmt numFmtId="231" formatCode="0.0_);\(0.0\)"/>
    <numFmt numFmtId="232" formatCode="_(&quot;$&quot;* #,##0_);_(&quot;$&quot;* \(#,##0\);_(&quot;$&quot;* &quot;-&quot;??_);_(@_)"/>
    <numFmt numFmtId="233" formatCode="_-* #,##0.0_-;\-* #,##0.0_-;_-* &quot;-&quot;??_-;_-@_-"/>
    <numFmt numFmtId="234" formatCode="#,##0.00&quot; F&quot;_);\(#,##0.00&quot; F&quot;\)"/>
    <numFmt numFmtId="235" formatCode="_-&quot;$&quot;* #,##0_-;\-&quot;$&quot;* #,##0_-;_-&quot;$&quot;* &quot;-&quot;_-;_-@_-"/>
    <numFmt numFmtId="236" formatCode="General_)"/>
    <numFmt numFmtId="237" formatCode="0\);"/>
    <numFmt numFmtId="238" formatCode="#,##0.0000_);\(#,##0.0000\)"/>
    <numFmt numFmtId="239" formatCode="_([$€-2]* #,##0.00_);_([$€-2]* \(#,##0.00\);_([$€-2]* &quot;-&quot;??_)"/>
    <numFmt numFmtId="240" formatCode="0.0_)%;\(0.0\)%"/>
    <numFmt numFmtId="241" formatCode="_(&quot;$&quot;* #,##0.0;_(&quot;$&quot;* \(#,##0.0\);_(&quot;$&quot;* &quot;0.0&quot;;_(@\)"/>
    <numFmt numFmtId="242" formatCode="_(* #,##0.000_);_(* \(#,##0.000\);_(* &quot;-&quot;???_);_(@_)"/>
    <numFmt numFmtId="243" formatCode="0.000&quot;%&quot;"/>
    <numFmt numFmtId="244" formatCode="_(* #,##0.0_);_(* \(#,##0.0\);_(* #,##0_);_(@_)"/>
    <numFmt numFmtId="245" formatCode="###0.0_);[Red]\(###0.0\)"/>
    <numFmt numFmtId="246" formatCode="_(* #,##0.0_);_(* \(#,##0.0\);_(* &quot;-&quot;??_);_(@_)"/>
    <numFmt numFmtId="247" formatCode="."/>
    <numFmt numFmtId="248" formatCode="&quot;$&quot;#,##0.00;\(&quot;$&quot;#,##0.00\)"/>
    <numFmt numFmtId="249" formatCode="_(* #,##0_);_(* \(#,##0\);_(* &quot;TBD&quot;_);_(@_)"/>
    <numFmt numFmtId="250" formatCode="0.00000"/>
    <numFmt numFmtId="251" formatCode="###0.0000;[Red]\-###0.0000"/>
    <numFmt numFmtId="252" formatCode="\$\ #,##0.00_);[Red]\$\(#,##0.00\);\$\ \ \ \-\ \ "/>
    <numFmt numFmtId="253" formatCode="0;[Red]\(0\)"/>
    <numFmt numFmtId="254" formatCode="_(* #,##0_);_(* \(#,##0\);_(* &quot;(TBD)&quot;;_(@_)"/>
    <numFmt numFmtId="255" formatCode="\+0\ ;\-0\ ;"/>
    <numFmt numFmtId="256" formatCode="#,##0.0000"/>
    <numFmt numFmtId="257" formatCode=".00"/>
    <numFmt numFmtId="258" formatCode="0.0_)"/>
    <numFmt numFmtId="259" formatCode="_-* #,##0.00\ &quot;F&quot;_-;\-* #,##0.00\ &quot;F&quot;_-;_-* &quot;-&quot;??\ &quot;F&quot;_-;_-@_-"/>
    <numFmt numFmtId="260" formatCode="#,##0.00000;[Red]\-#,##0.00000"/>
    <numFmt numFmtId="261" formatCode="_-* #,##0\ _D_M_-;\-* #,##0\ _D_M_-;_-* &quot;-&quot;\ _D_M_-;_-@_-"/>
    <numFmt numFmtId="262" formatCode="&quot;US$&quot;#,##0.00_);\(&quot;US$&quot;#,##0.00\)"/>
    <numFmt numFmtId="263" formatCode="#,##0.0"/>
    <numFmt numFmtId="264" formatCode="_-* #,##0_-;\-* #,##0_-;_-* &quot;-&quot;_-;_-@_-"/>
    <numFmt numFmtId="265" formatCode="&quot;$&quot;#,##0.0_);[Red]\(&quot;$&quot;#,##0.0\)"/>
    <numFmt numFmtId="266" formatCode="###0.0000000_);[Red]\(###0.0000000\)"/>
    <numFmt numFmtId="267" formatCode="&quot;$&quot;#,##0_);\(&quot;$&quot;#,##0\);\ &quot;$   - &quot;"/>
    <numFmt numFmtId="268" formatCode="0\ %\ "/>
    <numFmt numFmtId="269" formatCode="0__"/>
    <numFmt numFmtId="270" formatCode="mmmm\ d\,\ yyyy"/>
    <numFmt numFmtId="271" formatCode="0_);[Red]\(0\)"/>
    <numFmt numFmtId="272" formatCode="0.000%"/>
    <numFmt numFmtId="273" formatCode="0;[Red]\-0;"/>
    <numFmt numFmtId="274" formatCode="_(&quot;$&quot;* #,##0.0_);_(&quot;$&quot;* \(#,##0.0\);_(&quot;$&quot;* &quot;-&quot;_);_(@_)"/>
    <numFmt numFmtId="275" formatCode="0.0%;[Red]\(0.0%\)"/>
    <numFmt numFmtId="276" formatCode="0.00000_ ;[Red]\-0.00000\ "/>
    <numFmt numFmtId="277" formatCode="#,##0;\(#,##0\)"/>
    <numFmt numFmtId="278" formatCode="#,##0;[Red]\(#,##0\)"/>
    <numFmt numFmtId="279" formatCode="#,##0.00;[Red]\(#,##0.00\)"/>
    <numFmt numFmtId="280" formatCode="&quot;SFr.&quot;#,##0.00;&quot;SFr.&quot;\-#,##0.00"/>
    <numFmt numFmtId="281" formatCode="0.0000"/>
    <numFmt numFmtId="282" formatCode="#,##0.0000_)"/>
    <numFmt numFmtId="283" formatCode="#,##0\ &quot;F&quot;;\-#,##0\ &quot;F&quot;"/>
    <numFmt numFmtId="284" formatCode="dd\-mmm\-yy_)"/>
    <numFmt numFmtId="285" formatCode="_(&quot;$&quot;* #,##0.0_);_(&quot;$&quot;* \(#,##0.0\);_(&quot;$&quot;* &quot;(*)&quot;??_);_(@_)"/>
    <numFmt numFmtId="286" formatCode="_(* #,##0.0_);_(* \(#,##0.0\);_(* &quot;0 &quot;_);_(@_)"/>
    <numFmt numFmtId="287" formatCode="_(* #,##0.0_);_(* \(#,##0.0\);_(@_)"/>
    <numFmt numFmtId="288" formatCode="_(&quot;$&quot;* #,##0.0_);_(&quot;$&quot;* \(#,##0.0\);_(&quot;$&quot;* &quot;0&quot;_);_(@_)"/>
    <numFmt numFmtId="289" formatCode="_(* #,##0.00_);_(* \(#,##0.00\);_(@_)"/>
    <numFmt numFmtId="290" formatCode="_(&quot;$&quot;* #,##0_);_(&quot;$&quot;* \(#,##0\);_(&quot;$&quot;* &quot;*  &quot;_);_(@_)"/>
    <numFmt numFmtId="291" formatCode="#,##0.0_);\(#,##0.0\)"/>
    <numFmt numFmtId="292" formatCode="_(* #,##0.00_);_(* \(#,##0.00\);_(* &quot;0 &quot;_);_(@_)"/>
    <numFmt numFmtId="293" formatCode="&quot;$&quot;* #,##0_);\(&quot;$&quot;* #,##0\)"/>
    <numFmt numFmtId="294" formatCode="&quot;$&quot;#,##0_ \);\(&quot;$&quot;#,##0\ \)"/>
    <numFmt numFmtId="295" formatCode="000"/>
    <numFmt numFmtId="296" formatCode="[Red]0;[Red]\-0;[Color16]\O\K"/>
    <numFmt numFmtId="297" formatCode="_-* #,##0\ &quot;F&quot;_-;\-* #,##0\ &quot;F&quot;_-;_-* &quot;-&quot;\ &quot;F&quot;_-;_-@_-"/>
    <numFmt numFmtId="298" formatCode="\$#,##0.00;[Red]\-\$#,##0.00"/>
    <numFmt numFmtId="299" formatCode="&quot;$&quot;* #,##0\ _);\(&quot;$&quot;* #,##0\ \)"/>
    <numFmt numFmtId="300" formatCode="&quot;$&quot;*#\,##0\ _);\(&quot;$&quot;* #,##0\ \)"/>
    <numFmt numFmtId="301" formatCode="0.00\ \ \ \ \ ;\(0.00\)\ \ \ \ "/>
    <numFmt numFmtId="302" formatCode="0.000\ \ \ \ \ ;\(0.000\)\ \ \ \ "/>
    <numFmt numFmtId="303" formatCode="_(&quot;$&quot;* #,##0.0_);_(&quot;$&quot;* \(#,##0.0\);_(&quot;$&quot;* &quot;       *&quot;??_);_(@_)"/>
    <numFmt numFmtId="304" formatCode="_(&quot;$&quot;* #,##0.0_);_(&quot;$&quot;* \(#,##0.0\);_(&quot;$&quot;* &quot;    *&quot;??_);_(@_)"/>
    <numFmt numFmtId="305" formatCode="_(&quot;$&quot;* #,##0.00_);_(&quot;$&quot;* \(#,##0.00\);_(&quot;$&quot;* &quot;-&quot;??_);_(@_)"/>
    <numFmt numFmtId="306" formatCode="\t0.00%"/>
    <numFmt numFmtId="307" formatCode="[$-409]dd\-mmm\-yy;@"/>
    <numFmt numFmtId="308" formatCode="[$€-2]\ #,##0.000_);\([$€-2]\ #,##0.000\)"/>
  </numFmts>
  <fonts count="102">
    <font>
      <sz val="10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i/>
      <sz val="10"/>
      <name val="Arial MT"/>
    </font>
    <font>
      <b/>
      <sz val="10"/>
      <color theme="0"/>
      <name val="Arial"/>
      <family val="2"/>
    </font>
    <font>
      <sz val="8"/>
      <name val="Arial"/>
      <family val="2"/>
    </font>
    <font>
      <u val="singleAccounting"/>
      <sz val="9"/>
      <color indexed="8"/>
      <name val="Arial"/>
      <family val="2"/>
    </font>
    <font>
      <b/>
      <u val="singleAccounting"/>
      <sz val="10"/>
      <name val="Arial"/>
      <family val="2"/>
    </font>
    <font>
      <sz val="10"/>
      <color theme="0" tint="-0.14999847407452621"/>
      <name val="Arial"/>
      <family val="2"/>
    </font>
    <font>
      <u val="singleAccounting"/>
      <sz val="10"/>
      <name val="Arial"/>
      <family val="2"/>
    </font>
    <font>
      <u val="singleAccounting"/>
      <sz val="9"/>
      <name val="Arial"/>
      <family val="2"/>
    </font>
    <font>
      <u val="singleAccounting"/>
      <sz val="9"/>
      <color indexed="12"/>
      <name val="Arial"/>
      <family val="2"/>
    </font>
    <font>
      <sz val="9"/>
      <color theme="1"/>
      <name val="Arial"/>
      <family val="2"/>
    </font>
    <font>
      <sz val="8"/>
      <name val="Times New Roman"/>
      <family val="1"/>
    </font>
    <font>
      <sz val="8"/>
      <color theme="1"/>
      <name val="Verdana"/>
      <family val="2"/>
    </font>
    <font>
      <sz val="10"/>
      <color theme="1"/>
      <name val="Arial"/>
      <family val="2"/>
      <charset val="134"/>
    </font>
    <font>
      <sz val="10"/>
      <color indexed="8"/>
      <name val="Arial"/>
      <family val="2"/>
    </font>
    <font>
      <i/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新細明體"/>
      <family val="1"/>
      <charset val="136"/>
    </font>
    <font>
      <sz val="10"/>
      <name val="Courier"/>
      <family val="3"/>
    </font>
    <font>
      <sz val="12"/>
      <name val="Osaka"/>
      <family val="3"/>
      <charset val="128"/>
    </font>
    <font>
      <sz val="9"/>
      <name val="Arial MT"/>
      <family val="2"/>
    </font>
    <font>
      <sz val="10"/>
      <name val="MS Sans Serif"/>
      <family val="2"/>
    </font>
    <font>
      <sz val="10"/>
      <name val="Times New Roman"/>
      <family val="1"/>
    </font>
    <font>
      <sz val="8.5"/>
      <name val="LinePrinter"/>
      <family val="2"/>
    </font>
    <font>
      <sz val="11"/>
      <name val="‚l‚r ‚oƒSƒVƒbƒN"/>
      <family val="3"/>
    </font>
    <font>
      <sz val="11"/>
      <name val="Arial"/>
      <family val="2"/>
    </font>
    <font>
      <sz val="10"/>
      <name val="Prestige Elite"/>
      <family val="1"/>
    </font>
    <font>
      <sz val="12"/>
      <name val="Courier"/>
      <family val="3"/>
    </font>
    <font>
      <sz val="12"/>
      <name val="ｷsｲﾓｩ愰 "/>
      <family val="1"/>
      <charset val="128"/>
    </font>
    <font>
      <sz val="12"/>
      <name val="Times New Roman"/>
      <family val="1"/>
    </font>
    <font>
      <sz val="11"/>
      <name val="?? ?????"/>
      <family val="3"/>
      <charset val="128"/>
    </font>
    <font>
      <sz val="10"/>
      <name val="????"/>
      <family val="3"/>
      <charset val="128"/>
    </font>
    <font>
      <u/>
      <sz val="12"/>
      <color indexed="36"/>
      <name val="Osaka"/>
      <family val="3"/>
      <charset val="128"/>
    </font>
    <font>
      <u/>
      <sz val="12"/>
      <color indexed="12"/>
      <name val="Osaka"/>
      <family val="3"/>
      <charset val="128"/>
    </font>
    <font>
      <sz val="18"/>
      <name val="??????"/>
      <family val="3"/>
      <charset val="128"/>
    </font>
    <font>
      <sz val="13.5"/>
      <name val="System"/>
      <family val="2"/>
    </font>
    <font>
      <sz val="12"/>
      <name val="????"/>
      <family val="3"/>
      <charset val="128"/>
    </font>
    <font>
      <sz val="10"/>
      <name val="?? ?????"/>
      <family val="3"/>
      <charset val="128"/>
    </font>
    <font>
      <b/>
      <sz val="10"/>
      <name val="?? ?????"/>
      <family val="3"/>
      <charset val="128"/>
    </font>
    <font>
      <b/>
      <u/>
      <sz val="10"/>
      <name val="?? ?????"/>
      <family val="3"/>
      <charset val="128"/>
    </font>
    <font>
      <u/>
      <sz val="10"/>
      <color indexed="36"/>
      <name val="Arial"/>
      <family val="2"/>
    </font>
    <font>
      <sz val="11"/>
      <name val="??’c"/>
      <family val="3"/>
      <charset val="128"/>
    </font>
    <font>
      <u/>
      <sz val="11"/>
      <color indexed="12"/>
      <name val="?l?r ?o?S?V?b?N"/>
      <family val="3"/>
    </font>
    <font>
      <b/>
      <sz val="8"/>
      <color indexed="8"/>
      <name val="MS Sans Serif"/>
      <family val="2"/>
    </font>
    <font>
      <b/>
      <i/>
      <sz val="8"/>
      <color indexed="8"/>
      <name val="MS Sans Serif"/>
      <family val="2"/>
    </font>
    <font>
      <sz val="10"/>
      <color indexed="8"/>
      <name val="MS Sans Serif"/>
      <family val="2"/>
    </font>
    <font>
      <b/>
      <sz val="10"/>
      <color indexed="9"/>
      <name val="MS Sans Serif"/>
      <family val="2"/>
    </font>
    <font>
      <b/>
      <sz val="10"/>
      <color indexed="12"/>
      <name val="Times New Roman"/>
      <family val="1"/>
    </font>
    <font>
      <b/>
      <sz val="10"/>
      <color indexed="8"/>
      <name val="MS Sans Serif"/>
      <family val="2"/>
    </font>
    <font>
      <b/>
      <i/>
      <sz val="8"/>
      <name val="MS Sans Serif"/>
      <family val="2"/>
    </font>
    <font>
      <b/>
      <sz val="8"/>
      <name val="MS Sans Serif"/>
      <family val="2"/>
    </font>
    <font>
      <sz val="8"/>
      <name val="Helv"/>
      <family val="2"/>
    </font>
    <font>
      <u/>
      <sz val="12"/>
      <color indexed="36"/>
      <name val="Times New Roman"/>
      <family val="1"/>
    </font>
    <font>
      <u/>
      <sz val="11"/>
      <color indexed="36"/>
      <name val="lr oSVbN"/>
      <family val="3"/>
      <charset val="128"/>
    </font>
    <font>
      <sz val="11"/>
      <name val="lr oSVbN"/>
      <family val="3"/>
      <charset val="128"/>
    </font>
    <font>
      <sz val="10"/>
      <name val="JaguarJC"/>
      <family val="2"/>
    </font>
    <font>
      <sz val="10"/>
      <name val="Palatino"/>
      <family val="1"/>
    </font>
    <font>
      <sz val="12"/>
      <name val="宋体"/>
      <family val="3"/>
      <charset val="134"/>
    </font>
    <font>
      <sz val="10"/>
      <name val="Helv"/>
      <family val="2"/>
    </font>
    <font>
      <sz val="8"/>
      <name val="LinePri"/>
      <family val="2"/>
    </font>
    <font>
      <sz val="12"/>
      <name val="Arial"/>
      <family val="2"/>
    </font>
    <font>
      <b/>
      <sz val="8.5"/>
      <name val="LinePrinter"/>
      <family val="2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2"/>
      <name val="Helv"/>
      <family val="2"/>
    </font>
    <font>
      <sz val="11"/>
      <color theme="0"/>
      <name val="宋体"/>
      <family val="3"/>
      <charset val="134"/>
      <scheme val="minor"/>
    </font>
    <font>
      <sz val="11"/>
      <color theme="0"/>
      <name val="Calibri"/>
      <family val="2"/>
    </font>
    <font>
      <b/>
      <sz val="12"/>
      <name val="MS Sans Serif"/>
      <family val="2"/>
    </font>
    <font>
      <sz val="12"/>
      <name val="¹UAAA¼"/>
      <family val="2"/>
      <charset val="129"/>
    </font>
    <font>
      <sz val="8"/>
      <name val="MS Sans Serif"/>
      <family val="2"/>
    </font>
    <font>
      <sz val="12"/>
      <name val="CG Times (W1)"/>
      <family val="1"/>
    </font>
    <font>
      <sz val="10"/>
      <color rgb="FF9C0006"/>
      <name val="Arial"/>
      <family val="2"/>
      <charset val="134"/>
    </font>
    <font>
      <b/>
      <sz val="8"/>
      <name val="Arial Rounded MT Bold"/>
      <family val="2"/>
    </font>
    <font>
      <u/>
      <sz val="7.5"/>
      <color indexed="36"/>
      <name val="Arial"/>
      <family val="2"/>
    </font>
    <font>
      <u/>
      <sz val="12"/>
      <color indexed="36"/>
      <name val="Arial"/>
      <family val="2"/>
    </font>
    <font>
      <sz val="10"/>
      <color indexed="12"/>
      <name val="Arial"/>
      <family val="2"/>
    </font>
    <font>
      <sz val="10"/>
      <name val="CL Futura CondensedLight"/>
      <family val="2"/>
    </font>
    <font>
      <sz val="10"/>
      <color indexed="20"/>
      <name val="Arial"/>
      <family val="2"/>
    </font>
    <font>
      <sz val="11"/>
      <name val="ＭＳ Ｐゴシック"/>
      <family val="2"/>
      <charset val="128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b/>
      <sz val="8"/>
      <name val="Times New Roman"/>
      <family val="1"/>
    </font>
    <font>
      <i/>
      <sz val="10"/>
      <color indexed="10"/>
      <name val="Arial"/>
      <family val="2"/>
    </font>
    <font>
      <b/>
      <sz val="9"/>
      <name val="Arial"/>
      <family val="2"/>
    </font>
    <font>
      <sz val="6.5"/>
      <name val="MS Sans Serif"/>
      <family val="2"/>
    </font>
    <font>
      <sz val="10"/>
      <name val="MS Serif"/>
      <family val="1"/>
    </font>
    <font>
      <b/>
      <i/>
      <sz val="16"/>
      <name val="Helv"/>
      <family val="2"/>
    </font>
    <font>
      <sz val="11"/>
      <color theme="1"/>
      <name val="宋体"/>
      <family val="3"/>
      <charset val="134"/>
      <scheme val="minor"/>
    </font>
    <font>
      <u/>
      <sz val="11"/>
      <color indexed="12"/>
      <name val="ＭＳ Ｐゴシック"/>
      <family val="2"/>
      <charset val="128"/>
    </font>
    <font>
      <sz val="11"/>
      <color theme="1"/>
      <name val="宋体"/>
      <family val="2"/>
      <scheme val="minor"/>
    </font>
    <font>
      <u/>
      <sz val="8.25"/>
      <color indexed="36"/>
      <name val="Arial"/>
      <family val="2"/>
    </font>
    <font>
      <u/>
      <sz val="11"/>
      <color indexed="3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1"/>
      </patternFill>
    </fill>
    <fill>
      <patternFill patternType="solid">
        <fgColor indexed="22"/>
        <bgColor indexed="64"/>
      </patternFill>
    </fill>
    <fill>
      <patternFill patternType="solid">
        <fgColor indexed="12"/>
      </patternFill>
    </fill>
    <fill>
      <patternFill patternType="solid">
        <fgColor indexed="9"/>
        <bgColor indexed="9"/>
      </patternFill>
    </fill>
    <fill>
      <patternFill patternType="solid">
        <fgColor indexed="2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gray125">
        <fgColor indexed="13"/>
        <bgColor indexed="9"/>
      </patternFill>
    </fill>
    <fill>
      <patternFill patternType="solid">
        <fgColor indexed="55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4016">
    <xf numFmtId="0" fontId="0" fillId="0" borderId="0">
      <alignment vertical="center"/>
    </xf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19" fillId="0" borderId="0">
      <alignment vertical="center"/>
    </xf>
    <xf numFmtId="0" fontId="4" fillId="0" borderId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0" fontId="23" fillId="0" borderId="0" applyFill="0" applyBorder="0" applyAlignment="0" applyProtection="0"/>
    <xf numFmtId="186" fontId="23" fillId="0" borderId="0" applyFill="0" applyBorder="0" applyAlignment="0" applyProtection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40" fontId="24" fillId="0" borderId="0"/>
    <xf numFmtId="0" fontId="25" fillId="0" borderId="0"/>
    <xf numFmtId="0" fontId="26" fillId="0" borderId="0"/>
    <xf numFmtId="38" fontId="27" fillId="0" borderId="0" applyFont="0" applyFill="0" applyBorder="0" applyAlignment="0" applyProtection="0"/>
    <xf numFmtId="0" fontId="4" fillId="0" borderId="0"/>
    <xf numFmtId="18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8" fontId="27" fillId="0" borderId="0" applyFont="0" applyFill="0" applyBorder="0" applyProtection="0">
      <alignment horizontal="right"/>
    </xf>
    <xf numFmtId="189" fontId="28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89" fontId="28" fillId="0" borderId="0" applyFont="0" applyFill="0" applyBorder="0" applyAlignment="0" applyProtection="0"/>
    <xf numFmtId="190" fontId="4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90" fontId="4" fillId="0" borderId="0" applyFont="0" applyFill="0" applyBorder="0" applyAlignment="0" applyProtection="0"/>
    <xf numFmtId="189" fontId="28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90" fontId="4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89" fontId="28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89" fontId="28" fillId="0" borderId="0" applyFont="0" applyFill="0" applyBorder="0" applyAlignment="0" applyProtection="0"/>
    <xf numFmtId="189" fontId="28" fillId="0" borderId="0" applyFont="0" applyFill="0" applyBorder="0" applyAlignment="0" applyProtection="0"/>
    <xf numFmtId="190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30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3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192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3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2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4" fontId="29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92" fontId="30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195" fontId="3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6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2" fontId="30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7" fontId="4" fillId="0" borderId="0" applyFont="0" applyFill="0" applyBorder="0" applyAlignment="0" applyProtection="0"/>
    <xf numFmtId="194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198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99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29" fillId="0" borderId="0" applyFont="0" applyFill="0" applyBorder="0" applyAlignment="0" applyProtection="0"/>
    <xf numFmtId="201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32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04" fontId="29" fillId="0" borderId="0" applyFont="0" applyFill="0" applyBorder="0" applyAlignment="0" applyProtection="0"/>
    <xf numFmtId="205" fontId="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10" fontId="29" fillId="0" borderId="0" applyFont="0" applyFill="0" applyBorder="0" applyAlignment="0" applyProtection="0"/>
    <xf numFmtId="0" fontId="27" fillId="0" borderId="0"/>
    <xf numFmtId="37" fontId="33" fillId="0" borderId="0"/>
    <xf numFmtId="0" fontId="27" fillId="0" borderId="0"/>
    <xf numFmtId="37" fontId="24" fillId="0" borderId="0"/>
    <xf numFmtId="0" fontId="34" fillId="0" borderId="0"/>
    <xf numFmtId="0" fontId="35" fillId="0" borderId="0"/>
    <xf numFmtId="0" fontId="27" fillId="0" borderId="0"/>
    <xf numFmtId="0" fontId="27" fillId="0" borderId="0"/>
    <xf numFmtId="40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206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/>
    <xf numFmtId="43" fontId="20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3" fontId="41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5" fillId="0" borderId="0"/>
    <xf numFmtId="0" fontId="4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207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7" fillId="0" borderId="0"/>
    <xf numFmtId="0" fontId="27" fillId="0" borderId="0" applyFont="0" applyFill="0" applyBorder="0" applyAlignment="0" applyProtection="0"/>
    <xf numFmtId="0" fontId="25" fillId="0" borderId="0"/>
    <xf numFmtId="0" fontId="26" fillId="0" borderId="0"/>
    <xf numFmtId="0" fontId="26" fillId="0" borderId="0"/>
    <xf numFmtId="0" fontId="4" fillId="0" borderId="0"/>
    <xf numFmtId="0" fontId="25" fillId="0" borderId="0"/>
    <xf numFmtId="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9" fillId="6" borderId="2">
      <alignment horizontal="center" wrapText="1"/>
    </xf>
    <xf numFmtId="0" fontId="50" fillId="6" borderId="3"/>
    <xf numFmtId="0" fontId="49" fillId="6" borderId="1">
      <alignment horizontal="center" vertical="top" wrapText="1"/>
    </xf>
    <xf numFmtId="0" fontId="49" fillId="0" borderId="1">
      <alignment horizontal="center" vertical="top" wrapText="1"/>
    </xf>
    <xf numFmtId="0" fontId="51" fillId="0" borderId="0"/>
    <xf numFmtId="0" fontId="49" fillId="6" borderId="3">
      <protection locked="0"/>
    </xf>
    <xf numFmtId="0" fontId="49" fillId="0" borderId="3">
      <protection locked="0"/>
    </xf>
    <xf numFmtId="0" fontId="49" fillId="0" borderId="0">
      <protection locked="0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209" fontId="4" fillId="0" borderId="0"/>
    <xf numFmtId="210" fontId="4" fillId="0" borderId="0"/>
    <xf numFmtId="0" fontId="4" fillId="0" borderId="0"/>
    <xf numFmtId="0" fontId="26" fillId="0" borderId="0"/>
    <xf numFmtId="0" fontId="27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 applyProtection="0"/>
    <xf numFmtId="0" fontId="27" fillId="0" borderId="0" applyFont="0" applyFill="0" applyBorder="0" applyAlignment="0" applyProtection="0"/>
    <xf numFmtId="0" fontId="4" fillId="0" borderId="0"/>
    <xf numFmtId="0" fontId="27" fillId="0" borderId="0" applyFont="0" applyFill="0" applyBorder="0" applyAlignment="0" applyProtection="0"/>
    <xf numFmtId="0" fontId="26" fillId="0" borderId="0"/>
    <xf numFmtId="0" fontId="20" fillId="0" borderId="0">
      <alignment vertical="top"/>
    </xf>
    <xf numFmtId="0" fontId="20" fillId="0" borderId="0">
      <alignment vertical="top"/>
    </xf>
    <xf numFmtId="3" fontId="51" fillId="7" borderId="4">
      <alignment vertical="top"/>
    </xf>
    <xf numFmtId="0" fontId="51" fillId="0" borderId="4" applyNumberFormat="0"/>
    <xf numFmtId="0" fontId="51" fillId="7" borderId="4">
      <alignment horizontal="right" vertical="top" wrapText="1"/>
    </xf>
    <xf numFmtId="0" fontId="51" fillId="0" borderId="4">
      <alignment vertical="top" wrapText="1"/>
    </xf>
    <xf numFmtId="0" fontId="51" fillId="0" borderId="0">
      <protection hidden="1"/>
    </xf>
    <xf numFmtId="0" fontId="52" fillId="8" borderId="0">
      <alignment vertical="top"/>
    </xf>
    <xf numFmtId="0" fontId="53" fillId="0" borderId="0"/>
    <xf numFmtId="0" fontId="54" fillId="9" borderId="0"/>
    <xf numFmtId="0" fontId="55" fillId="10" borderId="0" applyNumberFormat="0" applyBorder="0">
      <alignment horizontal="left" vertical="top"/>
    </xf>
    <xf numFmtId="0" fontId="56" fillId="10" borderId="0" applyNumberFormat="0" applyBorder="0">
      <alignment vertical="top"/>
    </xf>
    <xf numFmtId="0" fontId="56" fillId="0" borderId="5"/>
    <xf numFmtId="0" fontId="49" fillId="0" borderId="0"/>
    <xf numFmtId="0" fontId="26" fillId="0" borderId="0"/>
    <xf numFmtId="0" fontId="26" fillId="0" borderId="0"/>
    <xf numFmtId="209" fontId="4" fillId="0" borderId="0"/>
    <xf numFmtId="210" fontId="4" fillId="0" borderId="0"/>
    <xf numFmtId="0" fontId="4" fillId="0" borderId="0"/>
    <xf numFmtId="0" fontId="26" fillId="0" borderId="0"/>
    <xf numFmtId="0" fontId="26" fillId="0" borderId="0"/>
    <xf numFmtId="0" fontId="26" fillId="0" borderId="0"/>
    <xf numFmtId="211" fontId="47" fillId="0" borderId="0" applyFont="0" applyFill="0" applyBorder="0" applyAlignment="0" applyProtection="0"/>
    <xf numFmtId="212" fontId="47" fillId="0" borderId="0" applyFont="0" applyFill="0" applyBorder="0" applyAlignment="0" applyProtection="0"/>
    <xf numFmtId="201" fontId="4" fillId="0" borderId="0" applyFont="0" applyFill="0" applyBorder="0" applyAlignment="0" applyProtection="0"/>
    <xf numFmtId="211" fontId="47" fillId="0" borderId="0" applyFont="0" applyFill="0" applyBorder="0" applyAlignment="0" applyProtection="0"/>
    <xf numFmtId="213" fontId="57" fillId="0" borderId="0" applyFont="0" applyFill="0" applyBorder="0" applyAlignment="0" applyProtection="0"/>
    <xf numFmtId="212" fontId="4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11" borderId="0"/>
    <xf numFmtId="9" fontId="4" fillId="11" borderId="0"/>
    <xf numFmtId="0" fontId="5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59" fillId="0" borderId="0" applyNumberFormat="0" applyFill="0" applyBorder="0" applyAlignment="0" applyProtection="0">
      <alignment vertical="top"/>
      <protection locked="0"/>
    </xf>
    <xf numFmtId="211" fontId="60" fillId="0" borderId="0" applyFont="0" applyFill="0" applyBorder="0" applyAlignment="0" applyProtection="0"/>
    <xf numFmtId="212" fontId="60" fillId="0" borderId="0" applyFont="0" applyFill="0" applyBorder="0" applyAlignment="0" applyProtection="0"/>
    <xf numFmtId="0" fontId="60" fillId="0" borderId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6" fontId="61" fillId="0" borderId="0"/>
    <xf numFmtId="37" fontId="62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17" fontId="29" fillId="0" borderId="0" applyFont="0" applyFill="0" applyBorder="0" applyAlignment="0" applyProtection="0"/>
    <xf numFmtId="181" fontId="61" fillId="0" borderId="0"/>
    <xf numFmtId="191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63" fillId="0" borderId="0" applyFont="0" applyFill="0" applyBorder="0" applyAlignment="0" applyProtection="0"/>
    <xf numFmtId="191" fontId="9" fillId="0" borderId="0" applyFont="0" applyFill="0" applyBorder="0" applyAlignment="0" applyProtection="0"/>
    <xf numFmtId="191" fontId="9" fillId="0" borderId="0" applyFont="0" applyFill="0" applyBorder="0" applyAlignment="0" applyProtection="0"/>
    <xf numFmtId="219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221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1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64" fillId="0" borderId="0" applyFont="0" applyFill="0" applyBorder="0" applyAlignment="0" applyProtection="0"/>
    <xf numFmtId="218" fontId="9" fillId="0" borderId="0" applyFont="0" applyFill="0" applyBorder="0" applyAlignment="0" applyProtection="0"/>
    <xf numFmtId="218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191" fontId="2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27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9" fillId="0" borderId="0" applyFont="0" applyFill="0" applyBorder="0" applyAlignment="0" applyProtection="0">
      <protection locked="0"/>
    </xf>
    <xf numFmtId="215" fontId="9" fillId="0" borderId="0" applyFont="0" applyFill="0" applyBorder="0" applyAlignment="0" applyProtection="0">
      <protection locked="0"/>
    </xf>
    <xf numFmtId="215" fontId="9" fillId="0" borderId="0" applyFont="0" applyFill="0" applyBorder="0" applyAlignment="0" applyProtection="0">
      <protection locked="0"/>
    </xf>
    <xf numFmtId="215" fontId="9" fillId="0" borderId="0" applyFont="0" applyFill="0" applyBorder="0" applyAlignment="0" applyProtection="0">
      <protection locked="0"/>
    </xf>
    <xf numFmtId="191" fontId="9" fillId="0" borderId="0" applyFont="0" applyFill="0" applyBorder="0" applyAlignment="0" applyProtection="0">
      <protection locked="0"/>
    </xf>
    <xf numFmtId="191" fontId="9" fillId="0" borderId="0" applyFont="0" applyFill="0" applyBorder="0" applyAlignment="0" applyProtection="0">
      <protection locked="0"/>
    </xf>
    <xf numFmtId="191" fontId="9" fillId="0" borderId="0" applyFont="0" applyFill="0" applyBorder="0" applyAlignment="0" applyProtection="0">
      <protection locked="0"/>
    </xf>
    <xf numFmtId="191" fontId="9" fillId="0" borderId="0" applyFont="0" applyFill="0" applyBorder="0" applyAlignment="0" applyProtection="0">
      <protection locked="0"/>
    </xf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237" fontId="4" fillId="0" borderId="0" applyFont="0" applyFill="0" applyBorder="0" applyAlignment="0" applyProtection="0"/>
    <xf numFmtId="237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1" fontId="3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5" fillId="0" borderId="0" applyFont="0" applyFill="0" applyBorder="0" applyAlignment="0" applyProtection="0"/>
    <xf numFmtId="215" fontId="65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215" fontId="65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39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8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245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46" fontId="6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00" fontId="66" fillId="0" borderId="0" applyFont="0" applyFill="0" applyBorder="0" applyAlignment="0" applyProtection="0"/>
    <xf numFmtId="191" fontId="66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05" fontId="66" fillId="0" borderId="0" applyFont="0" applyFill="0" applyBorder="0" applyAlignment="0" applyProtection="0"/>
    <xf numFmtId="191" fontId="66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1" fontId="31" fillId="0" borderId="0" applyFont="0" applyFill="0" applyBorder="0" applyAlignment="0" applyProtection="0"/>
    <xf numFmtId="191" fontId="31" fillId="0" borderId="0" applyFont="0" applyFill="0" applyBorder="0" applyAlignment="0" applyProtection="0"/>
    <xf numFmtId="217" fontId="6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7" fontId="4" fillId="0" borderId="0" applyFont="0" applyFill="0" applyBorder="0" applyAlignment="0" applyProtection="0">
      <alignment horizontal="right"/>
      <protection locked="0"/>
    </xf>
    <xf numFmtId="217" fontId="4" fillId="0" borderId="0" applyFont="0" applyFill="0" applyBorder="0" applyAlignment="0" applyProtection="0">
      <alignment horizontal="right"/>
      <protection locked="0"/>
    </xf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4" fillId="0" borderId="0" applyFont="0" applyFill="0" applyBorder="0" applyAlignment="0" applyProtection="0">
      <alignment horizontal="right"/>
      <protection locked="0"/>
    </xf>
    <xf numFmtId="233" fontId="4" fillId="0" borderId="0" applyFont="0" applyFill="0" applyBorder="0" applyAlignment="0" applyProtection="0">
      <alignment horizontal="right"/>
      <protection locked="0"/>
    </xf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1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2" fontId="28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31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05" fontId="66" fillId="0" borderId="0" applyFont="0" applyFill="0" applyBorder="0" applyAlignment="0" applyProtection="0"/>
    <xf numFmtId="250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1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191" fontId="66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191" fontId="29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191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191" fontId="27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33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55" fontId="27" fillId="0" borderId="0" applyFont="0" applyFill="0" applyBorder="0" applyAlignment="0" applyProtection="0"/>
    <xf numFmtId="230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24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1" fontId="31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33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3" fillId="0" borderId="0" applyFont="0" applyFill="0" applyBorder="0" applyAlignment="0" applyProtection="0"/>
    <xf numFmtId="215" fontId="29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56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58" fontId="27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29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00" fontId="66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05" fontId="66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00" fontId="66" fillId="0" borderId="0" applyFont="0" applyFill="0" applyBorder="0" applyAlignment="0" applyProtection="0"/>
    <xf numFmtId="0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9" fillId="0" borderId="0" applyFont="0" applyFill="0" applyBorder="0" applyAlignment="0" applyProtection="0">
      <protection locked="0"/>
    </xf>
    <xf numFmtId="215" fontId="9" fillId="0" borderId="0" applyFont="0" applyFill="0" applyBorder="0" applyAlignment="0" applyProtection="0">
      <protection locked="0"/>
    </xf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4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59" fontId="27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22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6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15" fontId="66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42" fontId="66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7" fontId="64" fillId="0" borderId="0" applyFont="0" applyFill="0" applyBorder="0" applyAlignment="0" applyProtection="0"/>
    <xf numFmtId="0" fontId="6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6" fontId="4" fillId="0" borderId="0" applyFont="0" applyFill="0" applyBorder="0" applyAlignment="0" applyProtection="0"/>
    <xf numFmtId="236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3" fontId="4" fillId="0" borderId="0" applyFont="0" applyFill="0" applyBorder="0" applyAlignment="0" applyProtection="0"/>
    <xf numFmtId="263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183" fontId="4" fillId="0" borderId="0" applyFont="0" applyFill="0" applyBorder="0" applyAlignment="0" applyProtection="0"/>
    <xf numFmtId="232" fontId="28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23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1" fontId="31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0" fontId="6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64" fontId="24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64" fontId="24" fillId="0" borderId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3" fontId="27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4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00" fontId="66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05" fontId="66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15" fontId="65" fillId="0" borderId="0" applyFont="0" applyFill="0" applyBorder="0" applyAlignment="0" applyProtection="0">
      <protection locked="0"/>
    </xf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00" fontId="66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215" fontId="2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58" fontId="27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38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33" fontId="27" fillId="0" borderId="0" applyFont="0" applyFill="0" applyBorder="0" applyAlignment="0" applyProtection="0"/>
    <xf numFmtId="233" fontId="27" fillId="0" borderId="0" applyFont="0" applyFill="0" applyBorder="0" applyAlignment="0" applyProtection="0"/>
    <xf numFmtId="265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58" fontId="27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66" fontId="4" fillId="0" borderId="0" applyFont="0" applyFill="0" applyBorder="0" applyAlignment="0" applyProtection="0"/>
    <xf numFmtId="266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255" fontId="27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15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52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14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47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241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39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0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15" fontId="67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15" fontId="67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9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8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67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5" fontId="9" fillId="0" borderId="0" applyFont="0" applyFill="0" applyBorder="0" applyAlignment="0" applyProtection="0"/>
    <xf numFmtId="215" fontId="9" fillId="0" borderId="0" applyFont="0" applyFill="0" applyBorder="0" applyAlignment="0" applyProtection="0"/>
    <xf numFmtId="229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0" fontId="27" fillId="0" borderId="6"/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40" fontId="4" fillId="0" borderId="0">
      <alignment horizontal="right"/>
    </xf>
    <xf numFmtId="240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40" fontId="4" fillId="0" borderId="0">
      <alignment horizontal="right"/>
    </xf>
    <xf numFmtId="240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29" fontId="4" fillId="0" borderId="0">
      <alignment horizontal="right"/>
    </xf>
    <xf numFmtId="229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47" fontId="4" fillId="0" borderId="0">
      <alignment horizontal="right"/>
    </xf>
    <xf numFmtId="247" fontId="4" fillId="0" borderId="0">
      <alignment horizontal="right"/>
    </xf>
    <xf numFmtId="229" fontId="4" fillId="0" borderId="0">
      <alignment horizontal="right"/>
    </xf>
    <xf numFmtId="229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40" fontId="4" fillId="0" borderId="0">
      <alignment horizontal="right"/>
    </xf>
    <xf numFmtId="240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70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240" fontId="4" fillId="0" borderId="0">
      <alignment horizontal="right"/>
    </xf>
    <xf numFmtId="240" fontId="4" fillId="0" borderId="0">
      <alignment horizontal="right"/>
    </xf>
    <xf numFmtId="262" fontId="4" fillId="0" borderId="0">
      <alignment horizontal="right"/>
    </xf>
    <xf numFmtId="262" fontId="4" fillId="0" borderId="0">
      <alignment horizontal="right"/>
    </xf>
    <xf numFmtId="191" fontId="4" fillId="0" borderId="0">
      <alignment horizontal="right"/>
    </xf>
    <xf numFmtId="191" fontId="4" fillId="0" borderId="0">
      <alignment horizontal="right"/>
    </xf>
    <xf numFmtId="0" fontId="68" fillId="12" borderId="0" applyNumberFormat="0" applyBorder="0" applyAlignment="0" applyProtection="0"/>
    <xf numFmtId="0" fontId="68" fillId="13" borderId="0" applyNumberFormat="0" applyBorder="0" applyAlignment="0" applyProtection="0"/>
    <xf numFmtId="0" fontId="68" fillId="14" borderId="0" applyNumberFormat="0" applyBorder="0" applyAlignment="0" applyProtection="0"/>
    <xf numFmtId="0" fontId="68" fillId="15" borderId="0" applyNumberFormat="0" applyBorder="0" applyAlignment="0" applyProtection="0"/>
    <xf numFmtId="0" fontId="68" fillId="16" borderId="0" applyNumberFormat="0" applyBorder="0" applyAlignment="0" applyProtection="0"/>
    <xf numFmtId="0" fontId="68" fillId="17" borderId="0" applyNumberFormat="0" applyBorder="0" applyAlignment="0" applyProtection="0"/>
    <xf numFmtId="209" fontId="68" fillId="12" borderId="0" applyNumberFormat="0" applyBorder="0" applyAlignment="0" applyProtection="0"/>
    <xf numFmtId="0" fontId="68" fillId="12" borderId="0" applyNumberFormat="0" applyBorder="0" applyAlignment="0" applyProtection="0"/>
    <xf numFmtId="210" fontId="68" fillId="12" borderId="0" applyNumberFormat="0" applyBorder="0" applyAlignment="0" applyProtection="0"/>
    <xf numFmtId="0" fontId="69" fillId="12" borderId="0" applyNumberFormat="0" applyBorder="0" applyAlignment="0" applyProtection="0">
      <alignment vertical="center"/>
    </xf>
    <xf numFmtId="210" fontId="68" fillId="12" borderId="0" applyNumberFormat="0" applyBorder="0" applyAlignment="0" applyProtection="0"/>
    <xf numFmtId="209" fontId="68" fillId="13" borderId="0" applyNumberFormat="0" applyBorder="0" applyAlignment="0" applyProtection="0"/>
    <xf numFmtId="0" fontId="68" fillId="13" borderId="0" applyNumberFormat="0" applyBorder="0" applyAlignment="0" applyProtection="0"/>
    <xf numFmtId="210" fontId="68" fillId="13" borderId="0" applyNumberFormat="0" applyBorder="0" applyAlignment="0" applyProtection="0"/>
    <xf numFmtId="0" fontId="69" fillId="13" borderId="0" applyNumberFormat="0" applyBorder="0" applyAlignment="0" applyProtection="0">
      <alignment vertical="center"/>
    </xf>
    <xf numFmtId="210" fontId="68" fillId="13" borderId="0" applyNumberFormat="0" applyBorder="0" applyAlignment="0" applyProtection="0"/>
    <xf numFmtId="209" fontId="68" fillId="14" borderId="0" applyNumberFormat="0" applyBorder="0" applyAlignment="0" applyProtection="0"/>
    <xf numFmtId="0" fontId="68" fillId="14" borderId="0" applyNumberFormat="0" applyBorder="0" applyAlignment="0" applyProtection="0"/>
    <xf numFmtId="210" fontId="68" fillId="14" borderId="0" applyNumberFormat="0" applyBorder="0" applyAlignment="0" applyProtection="0"/>
    <xf numFmtId="0" fontId="69" fillId="14" borderId="0" applyNumberFormat="0" applyBorder="0" applyAlignment="0" applyProtection="0">
      <alignment vertical="center"/>
    </xf>
    <xf numFmtId="210" fontId="68" fillId="14" borderId="0" applyNumberFormat="0" applyBorder="0" applyAlignment="0" applyProtection="0"/>
    <xf numFmtId="209" fontId="68" fillId="15" borderId="0" applyNumberFormat="0" applyBorder="0" applyAlignment="0" applyProtection="0"/>
    <xf numFmtId="0" fontId="68" fillId="15" borderId="0" applyNumberFormat="0" applyBorder="0" applyAlignment="0" applyProtection="0"/>
    <xf numFmtId="210" fontId="68" fillId="15" borderId="0" applyNumberFormat="0" applyBorder="0" applyAlignment="0" applyProtection="0"/>
    <xf numFmtId="0" fontId="69" fillId="15" borderId="0" applyNumberFormat="0" applyBorder="0" applyAlignment="0" applyProtection="0">
      <alignment vertical="center"/>
    </xf>
    <xf numFmtId="210" fontId="68" fillId="15" borderId="0" applyNumberFormat="0" applyBorder="0" applyAlignment="0" applyProtection="0"/>
    <xf numFmtId="209" fontId="68" fillId="16" borderId="0" applyNumberFormat="0" applyBorder="0" applyAlignment="0" applyProtection="0"/>
    <xf numFmtId="0" fontId="68" fillId="16" borderId="0" applyNumberFormat="0" applyBorder="0" applyAlignment="0" applyProtection="0"/>
    <xf numFmtId="210" fontId="68" fillId="16" borderId="0" applyNumberFormat="0" applyBorder="0" applyAlignment="0" applyProtection="0"/>
    <xf numFmtId="0" fontId="69" fillId="16" borderId="0" applyNumberFormat="0" applyBorder="0" applyAlignment="0" applyProtection="0">
      <alignment vertical="center"/>
    </xf>
    <xf numFmtId="210" fontId="68" fillId="16" borderId="0" applyNumberFormat="0" applyBorder="0" applyAlignment="0" applyProtection="0"/>
    <xf numFmtId="209" fontId="68" fillId="17" borderId="0" applyNumberFormat="0" applyBorder="0" applyAlignment="0" applyProtection="0"/>
    <xf numFmtId="0" fontId="68" fillId="17" borderId="0" applyNumberFormat="0" applyBorder="0" applyAlignment="0" applyProtection="0"/>
    <xf numFmtId="210" fontId="68" fillId="17" borderId="0" applyNumberFormat="0" applyBorder="0" applyAlignment="0" applyProtection="0"/>
    <xf numFmtId="0" fontId="69" fillId="17" borderId="0" applyNumberFormat="0" applyBorder="0" applyAlignment="0" applyProtection="0">
      <alignment vertical="center"/>
    </xf>
    <xf numFmtId="210" fontId="68" fillId="17" borderId="0" applyNumberFormat="0" applyBorder="0" applyAlignment="0" applyProtection="0"/>
    <xf numFmtId="207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0" fontId="68" fillId="18" borderId="0" applyNumberFormat="0" applyBorder="0" applyAlignment="0" applyProtection="0"/>
    <xf numFmtId="0" fontId="68" fillId="19" borderId="0" applyNumberFormat="0" applyBorder="0" applyAlignment="0" applyProtection="0"/>
    <xf numFmtId="0" fontId="68" fillId="20" borderId="0" applyNumberFormat="0" applyBorder="0" applyAlignment="0" applyProtection="0"/>
    <xf numFmtId="0" fontId="68" fillId="15" borderId="0" applyNumberFormat="0" applyBorder="0" applyAlignment="0" applyProtection="0"/>
    <xf numFmtId="0" fontId="68" fillId="18" borderId="0" applyNumberFormat="0" applyBorder="0" applyAlignment="0" applyProtection="0"/>
    <xf numFmtId="0" fontId="68" fillId="21" borderId="0" applyNumberFormat="0" applyBorder="0" applyAlignment="0" applyProtection="0"/>
    <xf numFmtId="209" fontId="68" fillId="18" borderId="0" applyNumberFormat="0" applyBorder="0" applyAlignment="0" applyProtection="0"/>
    <xf numFmtId="0" fontId="68" fillId="18" borderId="0" applyNumberFormat="0" applyBorder="0" applyAlignment="0" applyProtection="0"/>
    <xf numFmtId="210" fontId="68" fillId="18" borderId="0" applyNumberFormat="0" applyBorder="0" applyAlignment="0" applyProtection="0"/>
    <xf numFmtId="0" fontId="69" fillId="18" borderId="0" applyNumberFormat="0" applyBorder="0" applyAlignment="0" applyProtection="0">
      <alignment vertical="center"/>
    </xf>
    <xf numFmtId="210" fontId="68" fillId="18" borderId="0" applyNumberFormat="0" applyBorder="0" applyAlignment="0" applyProtection="0"/>
    <xf numFmtId="209" fontId="68" fillId="19" borderId="0" applyNumberFormat="0" applyBorder="0" applyAlignment="0" applyProtection="0"/>
    <xf numFmtId="0" fontId="68" fillId="19" borderId="0" applyNumberFormat="0" applyBorder="0" applyAlignment="0" applyProtection="0"/>
    <xf numFmtId="210" fontId="68" fillId="19" borderId="0" applyNumberFormat="0" applyBorder="0" applyAlignment="0" applyProtection="0"/>
    <xf numFmtId="0" fontId="69" fillId="19" borderId="0" applyNumberFormat="0" applyBorder="0" applyAlignment="0" applyProtection="0">
      <alignment vertical="center"/>
    </xf>
    <xf numFmtId="210" fontId="68" fillId="19" borderId="0" applyNumberFormat="0" applyBorder="0" applyAlignment="0" applyProtection="0"/>
    <xf numFmtId="209" fontId="68" fillId="20" borderId="0" applyNumberFormat="0" applyBorder="0" applyAlignment="0" applyProtection="0"/>
    <xf numFmtId="0" fontId="68" fillId="20" borderId="0" applyNumberFormat="0" applyBorder="0" applyAlignment="0" applyProtection="0"/>
    <xf numFmtId="210" fontId="68" fillId="20" borderId="0" applyNumberFormat="0" applyBorder="0" applyAlignment="0" applyProtection="0"/>
    <xf numFmtId="0" fontId="69" fillId="20" borderId="0" applyNumberFormat="0" applyBorder="0" applyAlignment="0" applyProtection="0">
      <alignment vertical="center"/>
    </xf>
    <xf numFmtId="210" fontId="68" fillId="20" borderId="0" applyNumberFormat="0" applyBorder="0" applyAlignment="0" applyProtection="0"/>
    <xf numFmtId="209" fontId="68" fillId="15" borderId="0" applyNumberFormat="0" applyBorder="0" applyAlignment="0" applyProtection="0"/>
    <xf numFmtId="0" fontId="68" fillId="15" borderId="0" applyNumberFormat="0" applyBorder="0" applyAlignment="0" applyProtection="0"/>
    <xf numFmtId="210" fontId="68" fillId="15" borderId="0" applyNumberFormat="0" applyBorder="0" applyAlignment="0" applyProtection="0"/>
    <xf numFmtId="0" fontId="69" fillId="15" borderId="0" applyNumberFormat="0" applyBorder="0" applyAlignment="0" applyProtection="0">
      <alignment vertical="center"/>
    </xf>
    <xf numFmtId="210" fontId="68" fillId="15" borderId="0" applyNumberFormat="0" applyBorder="0" applyAlignment="0" applyProtection="0"/>
    <xf numFmtId="209" fontId="68" fillId="18" borderId="0" applyNumberFormat="0" applyBorder="0" applyAlignment="0" applyProtection="0"/>
    <xf numFmtId="0" fontId="68" fillId="18" borderId="0" applyNumberFormat="0" applyBorder="0" applyAlignment="0" applyProtection="0"/>
    <xf numFmtId="210" fontId="68" fillId="18" borderId="0" applyNumberFormat="0" applyBorder="0" applyAlignment="0" applyProtection="0"/>
    <xf numFmtId="0" fontId="69" fillId="18" borderId="0" applyNumberFormat="0" applyBorder="0" applyAlignment="0" applyProtection="0">
      <alignment vertical="center"/>
    </xf>
    <xf numFmtId="210" fontId="68" fillId="18" borderId="0" applyNumberFormat="0" applyBorder="0" applyAlignment="0" applyProtection="0"/>
    <xf numFmtId="209" fontId="68" fillId="21" borderId="0" applyNumberFormat="0" applyBorder="0" applyAlignment="0" applyProtection="0"/>
    <xf numFmtId="0" fontId="68" fillId="21" borderId="0" applyNumberFormat="0" applyBorder="0" applyAlignment="0" applyProtection="0"/>
    <xf numFmtId="210" fontId="68" fillId="21" borderId="0" applyNumberFormat="0" applyBorder="0" applyAlignment="0" applyProtection="0"/>
    <xf numFmtId="0" fontId="69" fillId="21" borderId="0" applyNumberFormat="0" applyBorder="0" applyAlignment="0" applyProtection="0">
      <alignment vertical="center"/>
    </xf>
    <xf numFmtId="210" fontId="68" fillId="21" borderId="0" applyNumberFormat="0" applyBorder="0" applyAlignment="0" applyProtection="0"/>
    <xf numFmtId="0" fontId="70" fillId="22" borderId="0" applyNumberFormat="0" applyBorder="0" applyAlignment="0" applyProtection="0"/>
    <xf numFmtId="0" fontId="70" fillId="19" borderId="0" applyNumberFormat="0" applyBorder="0" applyAlignment="0" applyProtection="0"/>
    <xf numFmtId="0" fontId="70" fillId="20" borderId="0" applyNumberFormat="0" applyBorder="0" applyAlignment="0" applyProtection="0"/>
    <xf numFmtId="0" fontId="70" fillId="23" borderId="0" applyNumberFormat="0" applyBorder="0" applyAlignment="0" applyProtection="0"/>
    <xf numFmtId="0" fontId="70" fillId="24" borderId="0" applyNumberFormat="0" applyBorder="0" applyAlignment="0" applyProtection="0"/>
    <xf numFmtId="0" fontId="70" fillId="25" borderId="0" applyNumberFormat="0" applyBorder="0" applyAlignment="0" applyProtection="0"/>
    <xf numFmtId="209" fontId="70" fillId="22" borderId="0" applyNumberFormat="0" applyBorder="0" applyAlignment="0" applyProtection="0"/>
    <xf numFmtId="0" fontId="70" fillId="22" borderId="0" applyNumberFormat="0" applyBorder="0" applyAlignment="0" applyProtection="0"/>
    <xf numFmtId="210" fontId="70" fillId="22" borderId="0" applyNumberFormat="0" applyBorder="0" applyAlignment="0" applyProtection="0"/>
    <xf numFmtId="0" fontId="71" fillId="22" borderId="0" applyNumberFormat="0" applyBorder="0" applyAlignment="0" applyProtection="0">
      <alignment vertical="center"/>
    </xf>
    <xf numFmtId="210" fontId="70" fillId="22" borderId="0" applyNumberFormat="0" applyBorder="0" applyAlignment="0" applyProtection="0"/>
    <xf numFmtId="209" fontId="70" fillId="19" borderId="0" applyNumberFormat="0" applyBorder="0" applyAlignment="0" applyProtection="0"/>
    <xf numFmtId="0" fontId="70" fillId="19" borderId="0" applyNumberFormat="0" applyBorder="0" applyAlignment="0" applyProtection="0"/>
    <xf numFmtId="210" fontId="70" fillId="19" borderId="0" applyNumberFormat="0" applyBorder="0" applyAlignment="0" applyProtection="0"/>
    <xf numFmtId="0" fontId="71" fillId="19" borderId="0" applyNumberFormat="0" applyBorder="0" applyAlignment="0" applyProtection="0">
      <alignment vertical="center"/>
    </xf>
    <xf numFmtId="210" fontId="70" fillId="19" borderId="0" applyNumberFormat="0" applyBorder="0" applyAlignment="0" applyProtection="0"/>
    <xf numFmtId="209" fontId="70" fillId="20" borderId="0" applyNumberFormat="0" applyBorder="0" applyAlignment="0" applyProtection="0"/>
    <xf numFmtId="0" fontId="70" fillId="20" borderId="0" applyNumberFormat="0" applyBorder="0" applyAlignment="0" applyProtection="0"/>
    <xf numFmtId="210" fontId="70" fillId="20" borderId="0" applyNumberFormat="0" applyBorder="0" applyAlignment="0" applyProtection="0"/>
    <xf numFmtId="0" fontId="71" fillId="20" borderId="0" applyNumberFormat="0" applyBorder="0" applyAlignment="0" applyProtection="0">
      <alignment vertical="center"/>
    </xf>
    <xf numFmtId="210" fontId="70" fillId="20" borderId="0" applyNumberFormat="0" applyBorder="0" applyAlignment="0" applyProtection="0"/>
    <xf numFmtId="209" fontId="70" fillId="23" borderId="0" applyNumberFormat="0" applyBorder="0" applyAlignment="0" applyProtection="0"/>
    <xf numFmtId="0" fontId="70" fillId="23" borderId="0" applyNumberFormat="0" applyBorder="0" applyAlignment="0" applyProtection="0"/>
    <xf numFmtId="210" fontId="70" fillId="23" borderId="0" applyNumberFormat="0" applyBorder="0" applyAlignment="0" applyProtection="0"/>
    <xf numFmtId="0" fontId="71" fillId="23" borderId="0" applyNumberFormat="0" applyBorder="0" applyAlignment="0" applyProtection="0">
      <alignment vertical="center"/>
    </xf>
    <xf numFmtId="210" fontId="70" fillId="23" borderId="0" applyNumberFormat="0" applyBorder="0" applyAlignment="0" applyProtection="0"/>
    <xf numFmtId="209" fontId="70" fillId="24" borderId="0" applyNumberFormat="0" applyBorder="0" applyAlignment="0" applyProtection="0"/>
    <xf numFmtId="0" fontId="70" fillId="24" borderId="0" applyNumberFormat="0" applyBorder="0" applyAlignment="0" applyProtection="0"/>
    <xf numFmtId="210" fontId="70" fillId="24" borderId="0" applyNumberFormat="0" applyBorder="0" applyAlignment="0" applyProtection="0"/>
    <xf numFmtId="0" fontId="71" fillId="24" borderId="0" applyNumberFormat="0" applyBorder="0" applyAlignment="0" applyProtection="0">
      <alignment vertical="center"/>
    </xf>
    <xf numFmtId="210" fontId="70" fillId="24" borderId="0" applyNumberFormat="0" applyBorder="0" applyAlignment="0" applyProtection="0"/>
    <xf numFmtId="209" fontId="70" fillId="25" borderId="0" applyNumberFormat="0" applyBorder="0" applyAlignment="0" applyProtection="0"/>
    <xf numFmtId="0" fontId="70" fillId="25" borderId="0" applyNumberFormat="0" applyBorder="0" applyAlignment="0" applyProtection="0"/>
    <xf numFmtId="210" fontId="70" fillId="25" borderId="0" applyNumberFormat="0" applyBorder="0" applyAlignment="0" applyProtection="0"/>
    <xf numFmtId="0" fontId="71" fillId="25" borderId="0" applyNumberFormat="0" applyBorder="0" applyAlignment="0" applyProtection="0">
      <alignment vertical="center"/>
    </xf>
    <xf numFmtId="210" fontId="70" fillId="25" borderId="0" applyNumberFormat="0" applyBorder="0" applyAlignment="0" applyProtection="0"/>
    <xf numFmtId="198" fontId="4" fillId="0" borderId="2">
      <alignment horizontal="center"/>
    </xf>
    <xf numFmtId="198" fontId="4" fillId="0" borderId="2">
      <alignment horizontal="center"/>
    </xf>
    <xf numFmtId="246" fontId="9" fillId="0" borderId="7" applyFont="0" applyFill="0" applyBorder="0" applyAlignment="0" applyProtection="0">
      <alignment horizontal="center"/>
    </xf>
    <xf numFmtId="246" fontId="9" fillId="0" borderId="7" applyFont="0" applyFill="0" applyBorder="0" applyAlignment="0" applyProtection="0">
      <alignment horizontal="center"/>
    </xf>
    <xf numFmtId="270" fontId="4" fillId="0" borderId="0" applyFill="0" applyBorder="0" applyProtection="0">
      <alignment horizontal="right"/>
    </xf>
    <xf numFmtId="270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70" fontId="4" fillId="0" borderId="0" applyFill="0" applyBorder="0" applyProtection="0">
      <alignment horizontal="right"/>
    </xf>
    <xf numFmtId="270" fontId="4" fillId="0" borderId="0" applyFill="0" applyBorder="0" applyProtection="0">
      <alignment horizontal="right"/>
    </xf>
    <xf numFmtId="270" fontId="4" fillId="0" borderId="0" applyFill="0" applyBorder="0" applyProtection="0">
      <alignment horizontal="right"/>
    </xf>
    <xf numFmtId="270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232" fontId="4" fillId="0" borderId="0" applyFill="0" applyBorder="0" applyProtection="0">
      <alignment horizontal="right"/>
    </xf>
    <xf numFmtId="178" fontId="9" fillId="0" borderId="0" applyFill="0" applyBorder="0" applyProtection="0">
      <alignment horizontal="right"/>
    </xf>
    <xf numFmtId="178" fontId="9" fillId="0" borderId="0" applyFill="0" applyBorder="0" applyProtection="0">
      <alignment horizontal="right"/>
    </xf>
    <xf numFmtId="261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0" fontId="72" fillId="0" borderId="1" applyBorder="0"/>
    <xf numFmtId="209" fontId="72" fillId="0" borderId="1" applyBorder="0"/>
    <xf numFmtId="210" fontId="72" fillId="0" borderId="1" applyBorder="0"/>
    <xf numFmtId="210" fontId="72" fillId="0" borderId="1" applyBorder="0"/>
    <xf numFmtId="210" fontId="72" fillId="0" borderId="1" applyBorder="0"/>
    <xf numFmtId="210" fontId="72" fillId="0" borderId="1" applyBorder="0"/>
    <xf numFmtId="210" fontId="72" fillId="0" borderId="1" applyBorder="0"/>
    <xf numFmtId="210" fontId="72" fillId="0" borderId="1" applyBorder="0"/>
    <xf numFmtId="209" fontId="72" fillId="0" borderId="1" applyBorder="0"/>
    <xf numFmtId="209" fontId="72" fillId="0" borderId="1" applyBorder="0"/>
    <xf numFmtId="210" fontId="72" fillId="0" borderId="1" applyBorder="0"/>
    <xf numFmtId="210" fontId="72" fillId="0" borderId="1" applyBorder="0"/>
    <xf numFmtId="0" fontId="72" fillId="0" borderId="1" applyBorder="0"/>
    <xf numFmtId="0" fontId="72" fillId="0" borderId="1" applyBorder="0"/>
    <xf numFmtId="210" fontId="72" fillId="0" borderId="1" applyBorder="0"/>
    <xf numFmtId="210" fontId="72" fillId="0" borderId="1" applyBorder="0"/>
    <xf numFmtId="210" fontId="72" fillId="0" borderId="1" applyBorder="0"/>
    <xf numFmtId="210" fontId="72" fillId="0" borderId="1" applyBorder="0"/>
    <xf numFmtId="0" fontId="70" fillId="26" borderId="0" applyNumberFormat="0" applyBorder="0" applyAlignment="0" applyProtection="0"/>
    <xf numFmtId="209" fontId="73" fillId="3" borderId="0" applyNumberFormat="0" applyBorder="0" applyAlignment="0" applyProtection="0"/>
    <xf numFmtId="209" fontId="73" fillId="3" borderId="0" applyNumberFormat="0" applyBorder="0" applyAlignment="0" applyProtection="0"/>
    <xf numFmtId="210" fontId="73" fillId="3" borderId="0" applyNumberFormat="0" applyBorder="0" applyAlignment="0" applyProtection="0"/>
    <xf numFmtId="210" fontId="73" fillId="3" borderId="0" applyNumberFormat="0" applyBorder="0" applyAlignment="0" applyProtection="0"/>
    <xf numFmtId="210" fontId="73" fillId="3" borderId="0" applyNumberFormat="0" applyBorder="0" applyAlignment="0" applyProtection="0"/>
    <xf numFmtId="210" fontId="73" fillId="3" borderId="0" applyNumberFormat="0" applyBorder="0" applyAlignment="0" applyProtection="0"/>
    <xf numFmtId="0" fontId="73" fillId="3" borderId="0" applyNumberFormat="0" applyBorder="0" applyAlignment="0" applyProtection="0"/>
    <xf numFmtId="210" fontId="73" fillId="3" borderId="0" applyNumberFormat="0" applyBorder="0" applyAlignment="0" applyProtection="0"/>
    <xf numFmtId="210" fontId="73" fillId="3" borderId="0" applyNumberFormat="0" applyBorder="0" applyAlignment="0" applyProtection="0"/>
    <xf numFmtId="0" fontId="74" fillId="3" borderId="0" applyNumberFormat="0" applyBorder="0" applyAlignment="0" applyProtection="0"/>
    <xf numFmtId="0" fontId="70" fillId="27" borderId="0" applyNumberFormat="0" applyBorder="0" applyAlignment="0" applyProtection="0"/>
    <xf numFmtId="0" fontId="70" fillId="28" borderId="0" applyNumberFormat="0" applyBorder="0" applyAlignment="0" applyProtection="0"/>
    <xf numFmtId="0" fontId="70" fillId="23" borderId="0" applyNumberFormat="0" applyBorder="0" applyAlignment="0" applyProtection="0"/>
    <xf numFmtId="0" fontId="70" fillId="24" borderId="0" applyNumberFormat="0" applyBorder="0" applyAlignment="0" applyProtection="0"/>
    <xf numFmtId="0" fontId="70" fillId="29" borderId="0" applyNumberFormat="0" applyBorder="0" applyAlignment="0" applyProtection="0"/>
    <xf numFmtId="244" fontId="75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17" fillId="0" borderId="0">
      <alignment horizontal="center" wrapText="1"/>
      <protection locked="0"/>
    </xf>
    <xf numFmtId="0" fontId="77" fillId="30" borderId="8" applyNumberFormat="0" applyFont="0" applyBorder="0" applyAlignment="0" applyProtection="0"/>
    <xf numFmtId="0" fontId="76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26" fillId="0" borderId="0"/>
    <xf numFmtId="0" fontId="63" fillId="0" borderId="0"/>
    <xf numFmtId="0" fontId="63" fillId="0" borderId="0"/>
    <xf numFmtId="0" fontId="4" fillId="0" borderId="0"/>
    <xf numFmtId="0" fontId="4" fillId="0" borderId="0"/>
    <xf numFmtId="0" fontId="26" fillId="0" borderId="0"/>
    <xf numFmtId="0" fontId="63" fillId="0" borderId="0"/>
    <xf numFmtId="0" fontId="63" fillId="0" borderId="0"/>
    <xf numFmtId="37" fontId="78" fillId="0" borderId="0"/>
    <xf numFmtId="0" fontId="79" fillId="2" borderId="0" applyNumberFormat="0" applyBorder="0" applyAlignment="0" applyProtection="0">
      <alignment vertical="center"/>
    </xf>
    <xf numFmtId="269" fontId="80" fillId="31" borderId="6" applyNumberFormat="0" applyAlignment="0">
      <alignment horizontal="right"/>
    </xf>
    <xf numFmtId="0" fontId="81" fillId="0" borderId="0" applyNumberFormat="0" applyFill="0" applyBorder="0" applyAlignment="0" applyProtection="0">
      <alignment vertical="top"/>
      <protection locked="0"/>
    </xf>
    <xf numFmtId="0" fontId="82" fillId="0" borderId="0" applyNumberFormat="0" applyFill="0" applyBorder="0" applyAlignment="0" applyProtection="0">
      <alignment vertical="top"/>
      <protection locked="0"/>
    </xf>
    <xf numFmtId="271" fontId="4" fillId="0" borderId="0" applyNumberFormat="0" applyAlignment="0">
      <alignment horizontal="left"/>
    </xf>
    <xf numFmtId="176" fontId="83" fillId="0" borderId="9" applyNumberFormat="0" applyBorder="0" applyAlignment="0"/>
    <xf numFmtId="272" fontId="4" fillId="0" borderId="0"/>
    <xf numFmtId="272" fontId="4" fillId="0" borderId="0"/>
    <xf numFmtId="246" fontId="4" fillId="0" borderId="10" applyFont="0" applyFill="0" applyBorder="0" applyAlignment="0" applyProtection="0"/>
    <xf numFmtId="246" fontId="4" fillId="0" borderId="10" applyFont="0" applyFill="0" applyBorder="0" applyAlignment="0" applyProtection="0"/>
    <xf numFmtId="176" fontId="31" fillId="0" borderId="0" applyFont="0" applyFill="0" applyBorder="0" applyAlignment="0" applyProtection="0"/>
    <xf numFmtId="0" fontId="84" fillId="0" borderId="0" applyNumberFormat="0" applyFill="0" applyBorder="0" applyAlignment="0" applyProtection="0"/>
    <xf numFmtId="273" fontId="27" fillId="0" borderId="0" applyFont="0" applyFill="0" applyBorder="0" applyProtection="0">
      <alignment horizontal="right"/>
    </xf>
    <xf numFmtId="272" fontId="17" fillId="0" borderId="0" applyFont="0" applyFill="0" applyBorder="0" applyAlignment="0" applyProtection="0"/>
    <xf numFmtId="274" fontId="20" fillId="0" borderId="11">
      <alignment horizontal="left"/>
    </xf>
    <xf numFmtId="241" fontId="4" fillId="0" borderId="12" applyBorder="0">
      <alignment horizontal="right"/>
    </xf>
    <xf numFmtId="0" fontId="85" fillId="0" borderId="0" applyNumberFormat="0" applyFill="0" applyBorder="0" applyProtection="0">
      <alignment horizontal="left"/>
    </xf>
    <xf numFmtId="0" fontId="76" fillId="0" borderId="0"/>
    <xf numFmtId="0" fontId="76" fillId="0" borderId="0"/>
    <xf numFmtId="275" fontId="4" fillId="0" borderId="0" applyFill="0" applyBorder="0" applyAlignment="0"/>
    <xf numFmtId="275" fontId="4" fillId="0" borderId="0" applyFill="0" applyBorder="0" applyAlignment="0"/>
    <xf numFmtId="276" fontId="86" fillId="0" borderId="0" applyFill="0" applyBorder="0" applyAlignment="0"/>
    <xf numFmtId="277" fontId="4" fillId="0" borderId="0" applyFill="0" applyBorder="0" applyAlignment="0"/>
    <xf numFmtId="277" fontId="4" fillId="0" borderId="0" applyFill="0" applyBorder="0" applyAlignment="0"/>
    <xf numFmtId="198" fontId="4" fillId="0" borderId="2">
      <alignment horizontal="center"/>
    </xf>
    <xf numFmtId="198" fontId="4" fillId="0" borderId="2">
      <alignment horizontal="center"/>
    </xf>
    <xf numFmtId="183" fontId="87" fillId="0" borderId="0" applyFill="0" applyBorder="0" applyAlignment="0"/>
    <xf numFmtId="278" fontId="4" fillId="0" borderId="0" applyFill="0" applyBorder="0" applyAlignment="0"/>
    <xf numFmtId="278" fontId="4" fillId="0" borderId="0" applyFill="0" applyBorder="0" applyAlignment="0"/>
    <xf numFmtId="279" fontId="4" fillId="0" borderId="0" applyFill="0" applyBorder="0" applyAlignment="0"/>
    <xf numFmtId="279" fontId="4" fillId="0" borderId="0" applyFill="0" applyBorder="0" applyAlignment="0"/>
    <xf numFmtId="198" fontId="4" fillId="0" borderId="2" applyFill="0" applyProtection="0">
      <alignment horizontal="center"/>
    </xf>
    <xf numFmtId="198" fontId="4" fillId="0" borderId="2" applyFill="0" applyProtection="0">
      <alignment horizontal="center"/>
    </xf>
    <xf numFmtId="275" fontId="4" fillId="0" borderId="0" applyFill="0" applyBorder="0" applyAlignment="0"/>
    <xf numFmtId="275" fontId="4" fillId="0" borderId="0" applyFill="0" applyBorder="0" applyAlignment="0"/>
    <xf numFmtId="280" fontId="4" fillId="0" borderId="0" applyFill="0" applyBorder="0" applyAlignment="0"/>
    <xf numFmtId="280" fontId="4" fillId="0" borderId="0" applyFill="0" applyBorder="0" applyAlignment="0"/>
    <xf numFmtId="281" fontId="4" fillId="0" borderId="0" applyFill="0" applyBorder="0" applyAlignment="0"/>
    <xf numFmtId="282" fontId="24" fillId="0" borderId="0" applyFill="0" applyBorder="0" applyAlignment="0"/>
    <xf numFmtId="283" fontId="24" fillId="0" borderId="0" applyFill="0" applyBorder="0" applyAlignment="0"/>
    <xf numFmtId="281" fontId="4" fillId="0" borderId="0" applyFill="0" applyBorder="0" applyAlignment="0"/>
    <xf numFmtId="0" fontId="88" fillId="30" borderId="13" applyNumberFormat="0" applyAlignment="0" applyProtection="0"/>
    <xf numFmtId="0" fontId="89" fillId="0" borderId="0"/>
    <xf numFmtId="209" fontId="89" fillId="0" borderId="0"/>
    <xf numFmtId="210" fontId="89" fillId="0" borderId="0"/>
    <xf numFmtId="210" fontId="89" fillId="0" borderId="0"/>
    <xf numFmtId="210" fontId="89" fillId="0" borderId="0"/>
    <xf numFmtId="210" fontId="89" fillId="0" borderId="0"/>
    <xf numFmtId="210" fontId="89" fillId="0" borderId="0"/>
    <xf numFmtId="210" fontId="89" fillId="0" borderId="0"/>
    <xf numFmtId="209" fontId="89" fillId="0" borderId="0"/>
    <xf numFmtId="209" fontId="89" fillId="0" borderId="0"/>
    <xf numFmtId="210" fontId="89" fillId="0" borderId="0"/>
    <xf numFmtId="210" fontId="89" fillId="0" borderId="0"/>
    <xf numFmtId="0" fontId="89" fillId="0" borderId="0"/>
    <xf numFmtId="0" fontId="89" fillId="0" borderId="0"/>
    <xf numFmtId="210" fontId="89" fillId="0" borderId="0"/>
    <xf numFmtId="210" fontId="89" fillId="0" borderId="0"/>
    <xf numFmtId="210" fontId="89" fillId="0" borderId="0"/>
    <xf numFmtId="210" fontId="89" fillId="0" borderId="0"/>
    <xf numFmtId="0" fontId="57" fillId="0" borderId="0" applyFill="0" applyBorder="0" applyAlignment="0" applyProtection="0">
      <alignment horizontal="center"/>
    </xf>
    <xf numFmtId="39" fontId="57" fillId="0" borderId="0" applyFill="0" applyBorder="0" applyAlignment="0" applyProtection="0"/>
    <xf numFmtId="38" fontId="27" fillId="0" borderId="0" applyFont="0" applyFill="0" applyBorder="0" applyAlignment="0" applyProtection="0"/>
    <xf numFmtId="0" fontId="90" fillId="32" borderId="14" applyNumberFormat="0" applyAlignment="0" applyProtection="0"/>
    <xf numFmtId="236" fontId="91" fillId="0" borderId="0">
      <alignment horizontal="center"/>
    </xf>
    <xf numFmtId="236" fontId="91" fillId="0" borderId="1">
      <alignment horizontal="center"/>
    </xf>
    <xf numFmtId="0" fontId="92" fillId="0" borderId="0" applyNumberFormat="0" applyFill="0" applyBorder="0" applyProtection="0">
      <alignment horizontal="right"/>
    </xf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284" fontId="4" fillId="0" borderId="0"/>
    <xf numFmtId="0" fontId="93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6" fontId="27" fillId="0" borderId="0" applyFont="0" applyFill="0" applyBorder="0" applyAlignment="0" applyProtection="0">
      <alignment horizontal="centerContinuous"/>
    </xf>
    <xf numFmtId="285" fontId="27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7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8" fontId="27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8" fontId="27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89" fontId="93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40" fontId="77" fillId="0" borderId="0" applyFont="0" applyFill="0" applyBorder="0" applyAlignment="0" applyProtection="0"/>
    <xf numFmtId="290" fontId="4" fillId="0" borderId="0" applyFont="0" applyFill="0" applyBorder="0" applyAlignment="0" applyProtection="0"/>
    <xf numFmtId="290" fontId="4" fillId="0" borderId="0" applyFont="0" applyFill="0" applyBorder="0" applyAlignment="0" applyProtection="0"/>
    <xf numFmtId="291" fontId="27" fillId="0" borderId="0" applyFont="0" applyFill="0" applyBorder="0" applyAlignment="0" applyProtection="0"/>
    <xf numFmtId="39" fontId="27" fillId="0" borderId="0" applyFont="0" applyFill="0" applyBorder="0" applyAlignment="0" applyProtection="0"/>
    <xf numFmtId="292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93" fontId="27" fillId="0" borderId="0" applyFont="0" applyFill="0" applyBorder="0" applyAlignment="0" applyProtection="0">
      <alignment horizontal="centerContinuous"/>
    </xf>
    <xf numFmtId="294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249" fontId="93" fillId="0" borderId="0" applyFont="0" applyFill="0" applyBorder="0" applyAlignment="0" applyProtection="0">
      <alignment horizontal="centerContinuous"/>
    </xf>
    <xf numFmtId="254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295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295" fontId="4" fillId="0" borderId="0" applyFont="0" applyFill="0" applyBorder="0" applyAlignment="0" applyProtection="0"/>
    <xf numFmtId="295" fontId="4" fillId="0" borderId="0" applyFont="0" applyFill="0" applyBorder="0" applyAlignment="0" applyProtection="0"/>
    <xf numFmtId="0" fontId="20" fillId="0" borderId="0">
      <alignment vertical="center"/>
    </xf>
    <xf numFmtId="295" fontId="4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291" fontId="27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39" fontId="27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206" fontId="68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27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20" fillId="0" borderId="0">
      <alignment vertical="center"/>
    </xf>
    <xf numFmtId="206" fontId="4" fillId="0" borderId="0" applyFont="0" applyFill="0" applyBorder="0" applyAlignment="0" applyProtection="0"/>
    <xf numFmtId="0" fontId="20" fillId="0" borderId="0">
      <alignment vertical="center"/>
    </xf>
    <xf numFmtId="206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20" fillId="0" borderId="0">
      <alignment vertical="center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2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277" fontId="28" fillId="0" borderId="0"/>
    <xf numFmtId="0" fontId="4" fillId="0" borderId="0"/>
    <xf numFmtId="0" fontId="4" fillId="0" borderId="0"/>
    <xf numFmtId="0" fontId="20" fillId="0" borderId="0">
      <alignment vertical="center"/>
    </xf>
    <xf numFmtId="37" fontId="4" fillId="0" borderId="0" applyFont="0" applyFill="0" applyBorder="0" applyAlignment="0" applyProtection="0">
      <alignment horizontal="right"/>
    </xf>
    <xf numFmtId="37" fontId="4" fillId="0" borderId="0" applyFont="0" applyFill="0" applyBorder="0" applyAlignment="0" applyProtection="0">
      <alignment horizontal="right"/>
    </xf>
    <xf numFmtId="0" fontId="20" fillId="0" borderId="0">
      <alignment vertical="center"/>
    </xf>
    <xf numFmtId="37" fontId="4" fillId="0" borderId="0" applyFont="0" applyFill="0" applyBorder="0" applyAlignment="0" applyProtection="0">
      <alignment horizontal="right"/>
    </xf>
    <xf numFmtId="37" fontId="4" fillId="0" borderId="0" applyFont="0" applyFill="0" applyBorder="0" applyAlignment="0" applyProtection="0">
      <alignment horizontal="right"/>
    </xf>
    <xf numFmtId="37" fontId="63" fillId="0" borderId="0" applyFont="0" applyFill="0" applyBorder="0" applyAlignment="0" applyProtection="0">
      <alignment horizontal="right"/>
    </xf>
    <xf numFmtId="37" fontId="4" fillId="0" borderId="0" applyFont="0" applyFill="0" applyBorder="0" applyAlignment="0" applyProtection="0">
      <alignment horizontal="right"/>
    </xf>
    <xf numFmtId="0" fontId="4" fillId="0" borderId="0"/>
    <xf numFmtId="0" fontId="20" fillId="0" borderId="0">
      <alignment vertical="center"/>
    </xf>
    <xf numFmtId="40" fontId="27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0" fontId="94" fillId="0" borderId="0" applyNumberFormat="0">
      <alignment horizontal="center" vertical="top" wrapText="1"/>
    </xf>
    <xf numFmtId="0" fontId="4" fillId="0" borderId="0"/>
    <xf numFmtId="0" fontId="20" fillId="0" borderId="0">
      <alignment vertical="center"/>
    </xf>
    <xf numFmtId="296" fontId="28" fillId="0" borderId="0" applyFont="0" applyFill="0" applyBorder="0" applyAlignment="0" applyProtection="0">
      <alignment horizontal="center"/>
      <protection locked="0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5" fillId="0" borderId="0" applyNumberFormat="0" applyAlignment="0">
      <alignment horizontal="left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4" fillId="0" borderId="0" applyNumberFormat="0" applyAlignment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297" fontId="4" fillId="0" borderId="0">
      <alignment horizontal="center"/>
    </xf>
    <xf numFmtId="297" fontId="4" fillId="0" borderId="0">
      <alignment horizontal="center"/>
    </xf>
    <xf numFmtId="297" fontId="4" fillId="0" borderId="0">
      <alignment horizontal="center"/>
    </xf>
    <xf numFmtId="297" fontId="4" fillId="0" borderId="0">
      <alignment horizontal="center"/>
    </xf>
    <xf numFmtId="298" fontId="28" fillId="0" borderId="0">
      <alignment horizontal="center"/>
    </xf>
    <xf numFmtId="297" fontId="4" fillId="0" borderId="0">
      <alignment horizontal="center"/>
    </xf>
    <xf numFmtId="0" fontId="4" fillId="0" borderId="0"/>
    <xf numFmtId="0" fontId="4" fillId="0" borderId="0"/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299" fontId="27" fillId="0" borderId="0" applyFont="0" applyFill="0" applyBorder="0" applyAlignment="0" applyProtection="0">
      <alignment horizontal="centerContinuous"/>
    </xf>
    <xf numFmtId="300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299" fontId="27" fillId="0" borderId="0" applyFont="0" applyFill="0" applyBorder="0" applyAlignment="0" applyProtection="0">
      <alignment horizontal="centerContinuous"/>
    </xf>
    <xf numFmtId="300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299" fontId="27" fillId="0" borderId="0" applyFont="0" applyFill="0" applyBorder="0" applyAlignment="0" applyProtection="0">
      <alignment horizontal="centerContinuous"/>
    </xf>
    <xf numFmtId="300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299" fontId="27" fillId="0" borderId="0" applyFont="0" applyFill="0" applyBorder="0" applyAlignment="0" applyProtection="0">
      <alignment horizontal="centerContinuous"/>
    </xf>
    <xf numFmtId="300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299" fontId="27" fillId="0" borderId="0" applyFont="0" applyFill="0" applyBorder="0" applyAlignment="0" applyProtection="0">
      <alignment horizontal="centerContinuous"/>
    </xf>
    <xf numFmtId="300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299" fontId="27" fillId="0" borderId="0" applyFont="0" applyFill="0" applyBorder="0" applyAlignment="0" applyProtection="0">
      <alignment horizontal="centerContinuous"/>
    </xf>
    <xf numFmtId="300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200" fontId="77" fillId="0" borderId="0" applyFont="0" applyFill="0" applyBorder="0" applyAlignment="0" applyProtection="0"/>
    <xf numFmtId="0" fontId="4" fillId="0" borderId="0"/>
    <xf numFmtId="0" fontId="4" fillId="0" borderId="0"/>
    <xf numFmtId="0" fontId="20" fillId="0" borderId="0">
      <alignment vertical="center"/>
    </xf>
    <xf numFmtId="301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20" fillId="0" borderId="0">
      <alignment vertical="center"/>
    </xf>
    <xf numFmtId="301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0" fontId="4" fillId="0" borderId="0"/>
    <xf numFmtId="0" fontId="4" fillId="0" borderId="0"/>
    <xf numFmtId="0" fontId="20" fillId="0" borderId="0">
      <alignment vertical="center"/>
    </xf>
    <xf numFmtId="302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0" fontId="20" fillId="0" borderId="0">
      <alignment vertical="center"/>
    </xf>
    <xf numFmtId="302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0" fontId="4" fillId="0" borderId="0"/>
    <xf numFmtId="0" fontId="4" fillId="0" borderId="0"/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93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303" fontId="27" fillId="0" borderId="0" applyFont="0" applyFill="0" applyBorder="0" applyAlignment="0" applyProtection="0">
      <alignment horizontal="centerContinuous"/>
    </xf>
    <xf numFmtId="181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290" fontId="27" fillId="0" borderId="0" applyFont="0" applyFill="0" applyBorder="0" applyAlignment="0" applyProtection="0">
      <alignment horizontal="centerContinuous"/>
    </xf>
    <xf numFmtId="304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303" fontId="27" fillId="0" borderId="0" applyFont="0" applyFill="0" applyBorder="0" applyAlignment="0" applyProtection="0">
      <alignment horizontal="centerContinuous"/>
    </xf>
    <xf numFmtId="181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303" fontId="27" fillId="0" borderId="0" applyFont="0" applyFill="0" applyBorder="0" applyAlignment="0" applyProtection="0">
      <alignment horizontal="centerContinuous"/>
    </xf>
    <xf numFmtId="181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303" fontId="27" fillId="0" borderId="0" applyFont="0" applyFill="0" applyBorder="0" applyAlignment="0" applyProtection="0">
      <alignment horizontal="centerContinuous"/>
    </xf>
    <xf numFmtId="181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303" fontId="27" fillId="0" borderId="0" applyFont="0" applyFill="0" applyBorder="0" applyAlignment="0" applyProtection="0">
      <alignment horizontal="centerContinuous"/>
    </xf>
    <xf numFmtId="181" fontId="27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303" fontId="27" fillId="0" borderId="0" applyFont="0" applyFill="0" applyBorder="0" applyAlignment="0" applyProtection="0">
      <alignment horizontal="centerContinuous"/>
    </xf>
    <xf numFmtId="181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303" fontId="27" fillId="0" borderId="0" applyFont="0" applyFill="0" applyBorder="0" applyAlignment="0" applyProtection="0">
      <alignment horizontal="centerContinuous"/>
    </xf>
    <xf numFmtId="181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3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303" fontId="27" fillId="0" borderId="0" applyFont="0" applyFill="0" applyBorder="0" applyAlignment="0" applyProtection="0">
      <alignment horizontal="centerContinuous"/>
    </xf>
    <xf numFmtId="181" fontId="27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68" fillId="0" borderId="0"/>
    <xf numFmtId="0" fontId="68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68" fillId="0" borderId="0"/>
    <xf numFmtId="0" fontId="68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68" fillId="0" borderId="0"/>
    <xf numFmtId="0" fontId="68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 applyFont="0" applyFill="0" applyBorder="0" applyAlignment="0" applyProtection="0">
      <alignment horizontal="centerContinuous"/>
    </xf>
    <xf numFmtId="0" fontId="4" fillId="0" borderId="0" applyFont="0" applyFill="0" applyBorder="0" applyAlignment="0" applyProtection="0">
      <alignment horizontal="centerContinuous"/>
    </xf>
    <xf numFmtId="0" fontId="4" fillId="0" borderId="0"/>
    <xf numFmtId="0" fontId="4" fillId="0" borderId="0"/>
    <xf numFmtId="0" fontId="68" fillId="0" borderId="0"/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/>
    <xf numFmtId="0" fontId="4" fillId="0" borderId="0"/>
    <xf numFmtId="0" fontId="68" fillId="0" borderId="0"/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305" fontId="4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305" fontId="4" fillId="0" borderId="0" applyFont="0" applyFill="0" applyBorder="0" applyAlignment="0" applyProtection="0"/>
    <xf numFmtId="0" fontId="20" fillId="0" borderId="0">
      <alignment vertical="center"/>
    </xf>
    <xf numFmtId="0" fontId="68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68" fillId="0" borderId="0"/>
    <xf numFmtId="0" fontId="20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68" fillId="0" borderId="0"/>
    <xf numFmtId="306" fontId="4" fillId="0" borderId="0"/>
    <xf numFmtId="0" fontId="20" fillId="0" borderId="0">
      <alignment vertical="center"/>
    </xf>
    <xf numFmtId="0" fontId="68" fillId="0" borderId="0"/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 applyFont="0" applyFill="0" applyBorder="0" applyAlignment="0" applyProtection="0"/>
    <xf numFmtId="0" fontId="20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4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20" fillId="0" borderId="0">
      <alignment vertical="center"/>
    </xf>
    <xf numFmtId="0" fontId="68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68" fillId="0" borderId="0"/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8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96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307" fontId="4" fillId="0" borderId="0">
      <alignment vertical="top"/>
    </xf>
    <xf numFmtId="0" fontId="97" fillId="0" borderId="0">
      <alignment vertical="center"/>
    </xf>
    <xf numFmtId="0" fontId="4" fillId="0" borderId="0">
      <protection locked="0"/>
    </xf>
    <xf numFmtId="0" fontId="69" fillId="0" borderId="0">
      <alignment vertical="center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>
      <protection locked="0"/>
    </xf>
    <xf numFmtId="0" fontId="4" fillId="0" borderId="0"/>
    <xf numFmtId="0" fontId="20" fillId="0" borderId="0">
      <alignment vertical="center"/>
    </xf>
    <xf numFmtId="0" fontId="4" fillId="0" borderId="0">
      <protection locked="0"/>
    </xf>
    <xf numFmtId="0" fontId="20" fillId="0" borderId="0">
      <alignment vertical="center"/>
    </xf>
    <xf numFmtId="308" fontId="4" fillId="0" borderId="0"/>
    <xf numFmtId="0" fontId="2" fillId="0" borderId="0"/>
    <xf numFmtId="0" fontId="4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>
      <protection locked="0"/>
    </xf>
    <xf numFmtId="0" fontId="20" fillId="0" borderId="0">
      <alignment vertical="center"/>
    </xf>
    <xf numFmtId="0" fontId="2" fillId="0" borderId="0"/>
    <xf numFmtId="0" fontId="4" fillId="0" borderId="0"/>
    <xf numFmtId="0" fontId="68" fillId="0" borderId="0"/>
    <xf numFmtId="0" fontId="68" fillId="0" borderId="0"/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8" fillId="0" borderId="0"/>
    <xf numFmtId="0" fontId="68" fillId="0" borderId="0"/>
    <xf numFmtId="0" fontId="2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4" fillId="0" borderId="0"/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>
      <protection locked="0"/>
    </xf>
    <xf numFmtId="0" fontId="4" fillId="0" borderId="0">
      <protection locked="0"/>
    </xf>
    <xf numFmtId="0" fontId="4" fillId="0" borderId="0"/>
    <xf numFmtId="0" fontId="20" fillId="0" borderId="0">
      <alignment vertical="center"/>
    </xf>
    <xf numFmtId="0" fontId="4" fillId="0" borderId="0">
      <protection locked="0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6" fillId="0" borderId="0"/>
    <xf numFmtId="0" fontId="4" fillId="0" borderId="0" applyNumberFormat="0" applyFill="0" applyBorder="0" applyAlignment="0" applyProtection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38" fontId="27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9" fontId="4" fillId="0" borderId="0" applyFont="0" applyFill="0" applyBorder="0" applyAlignment="0" applyProtection="0"/>
    <xf numFmtId="0" fontId="4" fillId="0" borderId="0"/>
    <xf numFmtId="0" fontId="20" fillId="0" borderId="0">
      <alignment vertical="center"/>
    </xf>
    <xf numFmtId="9" fontId="4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2" fillId="0" borderId="0" applyFont="0" applyFill="0" applyBorder="0" applyAlignment="0" applyProtection="0"/>
    <xf numFmtId="0" fontId="68" fillId="0" borderId="0"/>
    <xf numFmtId="0" fontId="68" fillId="0" borderId="0"/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6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8" fillId="0" borderId="0"/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207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0" fontId="20" fillId="0" borderId="0">
      <alignment vertical="center"/>
    </xf>
    <xf numFmtId="208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0" fontId="20" fillId="0" borderId="0">
      <alignment vertical="center"/>
    </xf>
    <xf numFmtId="208" fontId="27" fillId="0" borderId="0" applyFont="0" applyFill="0" applyBorder="0" applyAlignment="0" applyProtection="0"/>
    <xf numFmtId="0" fontId="20" fillId="0" borderId="0">
      <alignment vertical="center"/>
    </xf>
    <xf numFmtId="208" fontId="27" fillId="0" borderId="0" applyFont="0" applyFill="0" applyBorder="0" applyAlignment="0" applyProtection="0"/>
    <xf numFmtId="0" fontId="20" fillId="0" borderId="0">
      <alignment vertical="center"/>
    </xf>
    <xf numFmtId="208" fontId="27" fillId="0" borderId="0" applyFont="0" applyFill="0" applyBorder="0" applyAlignment="0" applyProtection="0"/>
    <xf numFmtId="0" fontId="20" fillId="0" borderId="0">
      <alignment vertical="center"/>
    </xf>
    <xf numFmtId="305" fontId="35" fillId="0" borderId="0" applyFont="0" applyFill="0" applyBorder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4" fillId="0" borderId="0"/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0" fontId="27" fillId="0" borderId="0"/>
    <xf numFmtId="0" fontId="20" fillId="0" borderId="0">
      <alignment vertical="center"/>
    </xf>
    <xf numFmtId="9" fontId="4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9" fontId="4" fillId="0" borderId="0" applyFont="0" applyFill="0" applyBorder="0" applyAlignment="0" applyProtection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9" fontId="63" fillId="0" borderId="0" applyFont="0" applyFill="0" applyBorder="0" applyAlignment="0" applyProtection="0"/>
    <xf numFmtId="0" fontId="20" fillId="0" borderId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9" fontId="68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9" fontId="9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68" fillId="0" borderId="0"/>
    <xf numFmtId="0" fontId="4" fillId="0" borderId="0"/>
    <xf numFmtId="0" fontId="100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20" fillId="0" borderId="0">
      <alignment vertical="center"/>
    </xf>
    <xf numFmtId="0" fontId="4" fillId="0" borderId="0"/>
    <xf numFmtId="0" fontId="4" fillId="0" borderId="0"/>
    <xf numFmtId="0" fontId="20" fillId="0" borderId="0">
      <alignment vertical="center"/>
    </xf>
    <xf numFmtId="0" fontId="4" fillId="0" borderId="0"/>
    <xf numFmtId="0" fontId="20" fillId="0" borderId="0">
      <alignment vertical="center"/>
    </xf>
    <xf numFmtId="0" fontId="20" fillId="0" borderId="0">
      <alignment vertical="center"/>
    </xf>
    <xf numFmtId="0" fontId="68" fillId="0" borderId="0"/>
    <xf numFmtId="0" fontId="4" fillId="0" borderId="0"/>
    <xf numFmtId="0" fontId="20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97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99" fillId="0" borderId="0"/>
    <xf numFmtId="0" fontId="4" fillId="0" borderId="0"/>
    <xf numFmtId="0" fontId="6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185" fontId="19" fillId="0" borderId="0">
      <alignment vertical="center"/>
    </xf>
    <xf numFmtId="0" fontId="63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68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97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3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05" fontId="2" fillId="0" borderId="0" applyFont="0" applyFill="0" applyBorder="0" applyAlignment="0" applyProtection="0"/>
    <xf numFmtId="305" fontId="4" fillId="0" borderId="0" applyFont="0" applyFill="0" applyBorder="0" applyAlignment="0" applyProtection="0"/>
    <xf numFmtId="44" fontId="19" fillId="0" borderId="0" applyFont="0" applyFill="0" applyBorder="0" applyAlignment="0" applyProtection="0">
      <alignment vertical="center"/>
    </xf>
    <xf numFmtId="207" fontId="27" fillId="0" borderId="0" applyFont="0" applyFill="0" applyBorder="0" applyAlignment="0" applyProtection="0"/>
    <xf numFmtId="208" fontId="27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206" fontId="4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206" fontId="4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43" fontId="68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9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68" fillId="0" borderId="0"/>
    <xf numFmtId="0" fontId="68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68" fillId="0" borderId="0"/>
    <xf numFmtId="0" fontId="68" fillId="0" borderId="0"/>
    <xf numFmtId="0" fontId="68" fillId="0" borderId="0"/>
    <xf numFmtId="38" fontId="27" fillId="0" borderId="0" applyFont="0" applyFill="0" applyBorder="0" applyAlignment="0" applyProtection="0"/>
    <xf numFmtId="0" fontId="25" fillId="0" borderId="0"/>
    <xf numFmtId="0" fontId="2" fillId="0" borderId="0">
      <alignment vertical="center"/>
    </xf>
    <xf numFmtId="0" fontId="26" fillId="0" borderId="0"/>
    <xf numFmtId="0" fontId="2" fillId="0" borderId="0">
      <alignment vertical="center"/>
    </xf>
    <xf numFmtId="0" fontId="68" fillId="0" borderId="0"/>
    <xf numFmtId="0" fontId="27" fillId="0" borderId="0" applyFont="0" applyFill="0" applyBorder="0" applyAlignment="0" applyProtection="0"/>
    <xf numFmtId="0" fontId="27" fillId="0" borderId="0"/>
    <xf numFmtId="0" fontId="68" fillId="0" borderId="0"/>
    <xf numFmtId="0" fontId="68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68" fillId="0" borderId="0"/>
    <xf numFmtId="0" fontId="4" fillId="0" borderId="0"/>
    <xf numFmtId="0" fontId="2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177" fontId="0" fillId="0" borderId="0" xfId="0" applyNumberFormat="1" applyFill="1">
      <alignment vertical="center"/>
    </xf>
    <xf numFmtId="0" fontId="4" fillId="0" borderId="0" xfId="2" applyFont="1" applyFill="1" applyBorder="1"/>
    <xf numFmtId="0" fontId="12" fillId="0" borderId="0" xfId="0" applyFont="1" applyFill="1" applyAlignment="1">
      <alignment horizontal="centerContinuous" vertical="center"/>
    </xf>
    <xf numFmtId="0" fontId="0" fillId="0" borderId="1" xfId="0" applyFill="1" applyBorder="1" applyAlignment="1">
      <alignment horizontal="centerContinuous"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Continuous" vertical="center"/>
    </xf>
    <xf numFmtId="43" fontId="13" fillId="0" borderId="0" xfId="3" applyFont="1" applyFill="1" applyBorder="1" applyAlignment="1">
      <alignment horizontal="centerContinuous" shrinkToFit="1"/>
    </xf>
    <xf numFmtId="43" fontId="8" fillId="0" borderId="0" xfId="3" applyNumberFormat="1" applyFont="1" applyFill="1" applyBorder="1" applyAlignment="1" applyProtection="1">
      <alignment horizontal="center" textRotation="90"/>
      <protection locked="0"/>
    </xf>
    <xf numFmtId="0" fontId="14" fillId="0" borderId="0" xfId="2" applyFont="1" applyFill="1" applyAlignment="1">
      <alignment horizontal="center" wrapText="1"/>
    </xf>
    <xf numFmtId="178" fontId="15" fillId="0" borderId="0" xfId="3" applyNumberFormat="1" applyFont="1" applyFill="1" applyBorder="1" applyAlignment="1" applyProtection="1">
      <alignment horizontal="center" wrapText="1"/>
    </xf>
    <xf numFmtId="0" fontId="16" fillId="0" borderId="0" xfId="0" applyFont="1" applyFill="1">
      <alignment vertical="center"/>
    </xf>
    <xf numFmtId="43" fontId="15" fillId="0" borderId="0" xfId="3" applyFont="1" applyFill="1" applyBorder="1" applyAlignment="1" applyProtection="1">
      <alignment horizontal="center" wrapText="1"/>
    </xf>
    <xf numFmtId="43" fontId="15" fillId="5" borderId="0" xfId="3" applyFont="1" applyFill="1" applyBorder="1" applyAlignment="1" applyProtection="1">
      <alignment horizontal="center" wrapText="1"/>
    </xf>
    <xf numFmtId="178" fontId="14" fillId="0" borderId="0" xfId="0" applyNumberFormat="1" applyFont="1" applyFill="1" applyAlignment="1">
      <alignment horizontal="center" wrapText="1"/>
    </xf>
    <xf numFmtId="43" fontId="15" fillId="0" borderId="0" xfId="3" applyNumberFormat="1" applyFont="1" applyFill="1" applyBorder="1" applyAlignment="1" applyProtection="1">
      <alignment horizontal="center" wrapText="1"/>
      <protection locked="0"/>
    </xf>
    <xf numFmtId="43" fontId="15" fillId="0" borderId="0" xfId="3" applyNumberFormat="1" applyFont="1" applyFill="1" applyBorder="1" applyAlignment="1" applyProtection="1">
      <alignment horizontal="center" wrapText="1"/>
    </xf>
    <xf numFmtId="179" fontId="15" fillId="0" borderId="0" xfId="3" applyNumberFormat="1" applyFont="1" applyFill="1" applyBorder="1" applyAlignment="1" applyProtection="1">
      <alignment horizontal="center" wrapText="1"/>
      <protection locked="0"/>
    </xf>
    <xf numFmtId="0" fontId="16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180" fontId="4" fillId="0" borderId="0" xfId="0" applyNumberFormat="1" applyFont="1" applyFill="1" applyAlignment="1">
      <alignment horizontal="center"/>
    </xf>
    <xf numFmtId="177" fontId="4" fillId="0" borderId="0" xfId="1" quotePrefix="1" applyNumberFormat="1" applyFont="1" applyFill="1" applyBorder="1" applyAlignment="1">
      <alignment horizontal="right"/>
    </xf>
    <xf numFmtId="176" fontId="4" fillId="0" borderId="0" xfId="1" applyNumberFormat="1" applyFont="1" applyFill="1" applyBorder="1" applyAlignment="1">
      <alignment horizontal="right"/>
    </xf>
    <xf numFmtId="14" fontId="0" fillId="0" borderId="0" xfId="0" applyNumberFormat="1" applyFill="1">
      <alignment vertical="center"/>
    </xf>
    <xf numFmtId="177" fontId="4" fillId="0" borderId="0" xfId="1" applyNumberFormat="1" applyFont="1" applyFill="1" applyBorder="1" applyAlignment="1">
      <alignment horizontal="right"/>
    </xf>
    <xf numFmtId="43" fontId="8" fillId="0" borderId="0" xfId="3" applyNumberFormat="1" applyFont="1" applyFill="1" applyBorder="1" applyAlignment="1" applyProtection="1">
      <alignment horizontal="center" textRotation="90"/>
      <protection locked="0"/>
    </xf>
    <xf numFmtId="0" fontId="0" fillId="0" borderId="0" xfId="0" applyNumberFormat="1" applyFill="1" applyAlignment="1">
      <alignment horizontal="left" vertical="center"/>
    </xf>
    <xf numFmtId="0" fontId="0" fillId="0" borderId="0" xfId="0" applyNumberFormat="1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5" fillId="0" borderId="0" xfId="1" applyNumberFormat="1" applyFont="1" applyFill="1" applyBorder="1"/>
    <xf numFmtId="0" fontId="0" fillId="4" borderId="0" xfId="0" applyNumberFormat="1" applyFont="1" applyFill="1">
      <alignment vertical="center"/>
    </xf>
    <xf numFmtId="0" fontId="4" fillId="0" borderId="0" xfId="2" applyNumberFormat="1" applyFont="1" applyFill="1" applyBorder="1" applyAlignment="1">
      <alignment horizontal="left"/>
    </xf>
    <xf numFmtId="0" fontId="4" fillId="0" borderId="0" xfId="2" applyNumberFormat="1" applyFont="1" applyFill="1" applyBorder="1" applyAlignment="1">
      <alignment horizontal="center"/>
    </xf>
    <xf numFmtId="0" fontId="4" fillId="0" borderId="0" xfId="2" applyNumberFormat="1" applyFont="1" applyFill="1" applyBorder="1"/>
    <xf numFmtId="0" fontId="7" fillId="0" borderId="0" xfId="3" applyNumberFormat="1" applyFont="1" applyFill="1" applyBorder="1" applyAlignment="1" applyProtection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8" fillId="0" borderId="0" xfId="3" applyNumberFormat="1" applyFont="1" applyFill="1" applyBorder="1" applyAlignment="1" applyProtection="1">
      <alignment horizontal="center" textRotation="90"/>
      <protection locked="0"/>
    </xf>
    <xf numFmtId="0" fontId="10" fillId="0" borderId="0" xfId="4" applyNumberFormat="1" applyFont="1" applyFill="1" applyAlignment="1">
      <alignment horizontal="center" wrapText="1"/>
    </xf>
    <xf numFmtId="0" fontId="10" fillId="4" borderId="0" xfId="4" applyNumberFormat="1" applyFont="1" applyFill="1" applyAlignment="1">
      <alignment horizontal="center" wrapText="1"/>
    </xf>
    <xf numFmtId="0" fontId="0" fillId="0" borderId="1" xfId="0" applyNumberFormat="1" applyFill="1" applyBorder="1" applyAlignment="1">
      <alignment horizontal="center" vertical="center"/>
    </xf>
    <xf numFmtId="0" fontId="11" fillId="0" borderId="0" xfId="3" applyNumberFormat="1" applyFont="1" applyFill="1" applyBorder="1" applyAlignment="1">
      <alignment horizontal="centerContinuous" shrinkToFit="1"/>
    </xf>
    <xf numFmtId="0" fontId="12" fillId="0" borderId="0" xfId="0" applyNumberFormat="1" applyFont="1" applyFill="1" applyAlignment="1">
      <alignment horizontal="centerContinuous" vertical="center"/>
    </xf>
    <xf numFmtId="0" fontId="0" fillId="0" borderId="0" xfId="0" applyNumberFormat="1" applyFont="1" applyFill="1">
      <alignment vertical="center"/>
    </xf>
    <xf numFmtId="0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Alignment="1">
      <alignment horizontal="center" vertical="center"/>
    </xf>
    <xf numFmtId="0" fontId="13" fillId="0" borderId="0" xfId="2" applyNumberFormat="1" applyFont="1" applyFill="1" applyBorder="1" applyAlignment="1">
      <alignment horizontal="centerContinuous"/>
    </xf>
    <xf numFmtId="0" fontId="13" fillId="0" borderId="0" xfId="2" applyNumberFormat="1" applyFont="1" applyFill="1" applyBorder="1" applyAlignment="1">
      <alignment horizontal="left"/>
    </xf>
    <xf numFmtId="0" fontId="13" fillId="0" borderId="0" xfId="0" applyNumberFormat="1" applyFont="1" applyFill="1" applyAlignment="1">
      <alignment horizontal="centerContinuous" vertical="center"/>
    </xf>
    <xf numFmtId="0" fontId="0" fillId="0" borderId="0" xfId="0" applyNumberFormat="1" applyFont="1" applyFill="1" applyAlignment="1">
      <alignment horizontal="centerContinuous" vertical="center"/>
    </xf>
    <xf numFmtId="0" fontId="13" fillId="0" borderId="0" xfId="3" applyNumberFormat="1" applyFont="1" applyFill="1" applyBorder="1" applyAlignment="1">
      <alignment horizontal="centerContinuous" shrinkToFit="1"/>
    </xf>
    <xf numFmtId="0" fontId="14" fillId="0" borderId="0" xfId="2" applyNumberFormat="1" applyFont="1" applyFill="1" applyAlignment="1">
      <alignment horizontal="left" wrapText="1"/>
    </xf>
    <xf numFmtId="0" fontId="14" fillId="0" borderId="0" xfId="2" applyNumberFormat="1" applyFont="1" applyFill="1" applyAlignment="1">
      <alignment horizontal="center" wrapText="1"/>
    </xf>
    <xf numFmtId="0" fontId="15" fillId="0" borderId="0" xfId="3" applyNumberFormat="1" applyFont="1" applyFill="1" applyBorder="1" applyAlignment="1" applyProtection="1">
      <alignment horizontal="center" wrapText="1"/>
    </xf>
    <xf numFmtId="0" fontId="10" fillId="0" borderId="0" xfId="4" applyNumberFormat="1" applyFont="1" applyFill="1" applyAlignment="1">
      <alignment horizontal="center" wrapText="1"/>
    </xf>
    <xf numFmtId="0" fontId="10" fillId="0" borderId="0" xfId="4" applyNumberFormat="1" applyFont="1" applyFill="1" applyAlignment="1">
      <alignment horizontal="left" wrapText="1"/>
    </xf>
    <xf numFmtId="0" fontId="10" fillId="0" borderId="0" xfId="4" applyNumberFormat="1" applyFont="1" applyFill="1" applyAlignment="1">
      <alignment horizontal="center"/>
    </xf>
    <xf numFmtId="0" fontId="13" fillId="0" borderId="0" xfId="3" applyNumberFormat="1" applyFont="1" applyFill="1" applyBorder="1" applyAlignment="1" applyProtection="1">
      <alignment horizontal="center" wrapText="1"/>
      <protection locked="0"/>
    </xf>
    <xf numFmtId="0" fontId="16" fillId="0" borderId="0" xfId="0" applyNumberFormat="1" applyFont="1" applyFill="1">
      <alignment vertical="center"/>
    </xf>
    <xf numFmtId="0" fontId="14" fillId="0" borderId="0" xfId="3" applyNumberFormat="1" applyFont="1" applyFill="1" applyBorder="1" applyAlignment="1" applyProtection="1">
      <alignment horizontal="center" wrapText="1"/>
    </xf>
    <xf numFmtId="0" fontId="14" fillId="0" borderId="0" xfId="3" applyNumberFormat="1" applyFont="1" applyFill="1" applyBorder="1" applyAlignment="1" applyProtection="1">
      <alignment horizontal="center" wrapText="1"/>
      <protection locked="0"/>
    </xf>
    <xf numFmtId="0" fontId="6" fillId="0" borderId="0" xfId="0" applyNumberFormat="1" applyFont="1" applyFill="1">
      <alignment vertical="center"/>
    </xf>
    <xf numFmtId="0" fontId="14" fillId="4" borderId="0" xfId="2" applyNumberFormat="1" applyFont="1" applyFill="1" applyAlignment="1">
      <alignment horizontal="center" wrapText="1"/>
    </xf>
    <xf numFmtId="0" fontId="4" fillId="0" borderId="0" xfId="1" applyNumberFormat="1" applyFont="1" applyFill="1" applyBorder="1"/>
    <xf numFmtId="0" fontId="4" fillId="0" borderId="0" xfId="3" applyNumberFormat="1" applyFont="1" applyFill="1" applyBorder="1" applyAlignment="1" applyProtection="1">
      <alignment horizontal="center"/>
    </xf>
    <xf numFmtId="0" fontId="4" fillId="0" borderId="0" xfId="3" applyNumberFormat="1" applyFont="1" applyFill="1" applyBorder="1" applyAlignment="1" applyProtection="1">
      <alignment horizontal="center" shrinkToFit="1"/>
    </xf>
    <xf numFmtId="0" fontId="0" fillId="0" borderId="0" xfId="0" applyNumberFormat="1" applyFill="1" applyAlignment="1">
      <alignment horizontal="right" vertical="center"/>
    </xf>
    <xf numFmtId="0" fontId="4" fillId="0" borderId="0" xfId="1" quotePrefix="1" applyNumberFormat="1" applyFont="1" applyFill="1" applyBorder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18" fillId="0" borderId="0" xfId="0" applyNumberFormat="1" applyFont="1" applyFill="1">
      <alignment vertical="center"/>
    </xf>
  </cellXfs>
  <cellStyles count="54016">
    <cellStyle name=" " xfId="7"/>
    <cellStyle name=" _111 key data master" xfId="8"/>
    <cellStyle name=" _111 key data master_Copy of J97 Profit vs T6 Profit" xfId="9"/>
    <cellStyle name=" _111 key data master_GCP Platform Profits" xfId="10"/>
    <cellStyle name=" _2002BP AS" xfId="11"/>
    <cellStyle name=" _2002BP AS_Copy of J97 Profit vs T6 Profit" xfId="12"/>
    <cellStyle name=" _2002BP AS1" xfId="13"/>
    <cellStyle name=" _2002BP AS1_Copy of J97 Profit vs T6 Profit" xfId="14"/>
    <cellStyle name=" _AOC Package dtd 2002-08-12" xfId="15"/>
    <cellStyle name=" _AOC Package dtd 2002-08-12_Copy of J97 Profit vs T6 Profit" xfId="16"/>
    <cellStyle name=" _AS" xfId="17"/>
    <cellStyle name=" _AS_Copy of J97 Profit vs T6 Profit" xfId="18"/>
    <cellStyle name=" _AUS 1p11 Management Package Update" xfId="19"/>
    <cellStyle name=" _AUS 1p11 Management Package Update_Copy of J97 Profit vs T6 Profit" xfId="20"/>
    <cellStyle name=" _AUS 1p11 Management Package Update_GCP Platform Profits" xfId="21"/>
    <cellStyle name=" _Book25" xfId="22"/>
    <cellStyle name=" _Book25_Copy of J97 Profit vs T6 Profit" xfId="23"/>
    <cellStyle name=" _Copy of J97 Profit vs T6 Profit" xfId="24"/>
    <cellStyle name=" _Feb2001" xfId="25"/>
    <cellStyle name=" _Feb2001_Copy of J97 Profit vs T6 Profit" xfId="26"/>
    <cellStyle name=" _Feb2001_GCP Platform Profits" xfId="27"/>
    <cellStyle name=" _FIP 111 Mgt Summary_Feb19_FAP Subm" xfId="28"/>
    <cellStyle name=" _FIP 111 Mgt Summary_Feb19_FAP Subm_Copy of J97 Profit vs T6 Profit" xfId="29"/>
    <cellStyle name=" _FIP 111 Mgt Summary_Feb19_FAP Subm_GCP Platform Profits" xfId="30"/>
    <cellStyle name=" _GCP Platform Profits" xfId="31"/>
    <cellStyle name=" _key data page" xfId="32"/>
    <cellStyle name=" _key data page_Copy of J97 Profit vs T6 Profit" xfId="33"/>
    <cellStyle name=" _Profit outlook.xls Chart 1" xfId="34"/>
    <cellStyle name=" _Profit outlook.xls Chart 1_Copy of J97 Profit vs T6 Profit" xfId="35"/>
    <cellStyle name=" _Profit outlook.xls Chart 1_GCP Platform Profits" xfId="36"/>
    <cellStyle name=" _Profit outlook.xls Chart 13" xfId="37"/>
    <cellStyle name=" _Profit outlook.xls Chart 13_Copy of J97 Profit vs T6 Profit" xfId="38"/>
    <cellStyle name=" _Profit outlook.xls Chart 13_GCP Platform Profits" xfId="39"/>
    <cellStyle name=" _Profit outlook.xls Chart 14" xfId="40"/>
    <cellStyle name=" _Profit outlook.xls Chart 14_Copy of J97 Profit vs T6 Profit" xfId="41"/>
    <cellStyle name=" _Profit outlook.xls Chart 14_GCP Platform Profits" xfId="42"/>
    <cellStyle name=" _Profit outlook.xls Chart 2" xfId="43"/>
    <cellStyle name=" _Profit outlook.xls Chart 2_Copy of J97 Profit vs T6 Profit" xfId="44"/>
    <cellStyle name=" _Profit outlook.xls Chart 2_GCP Platform Profits" xfId="45"/>
    <cellStyle name=" _Profit outlook.xls Chart 3" xfId="46"/>
    <cellStyle name=" _Profit outlook.xls Chart 3_Copy of J97 Profit vs T6 Profit" xfId="47"/>
    <cellStyle name=" _Profit outlook.xls Chart 3_GCP Platform Profits" xfId="48"/>
    <cellStyle name=" _Profit outlook.xls Chart 4" xfId="49"/>
    <cellStyle name=" _Profit outlook.xls Chart 4_Copy of J97 Profit vs T6 Profit" xfId="50"/>
    <cellStyle name=" _Profit outlook.xls Chart 4_GCP Platform Profits" xfId="51"/>
    <cellStyle name=" _Profit outlook.xls Chart 5" xfId="52"/>
    <cellStyle name=" _Profit outlook.xls Chart 5_Copy of J97 Profit vs T6 Profit" xfId="53"/>
    <cellStyle name=" _Profit outlook.xls Chart 5_GCP Platform Profits" xfId="54"/>
    <cellStyle name=" _Profit outlook.xls Chart 6" xfId="55"/>
    <cellStyle name=" _Profit outlook.xls Chart 6_Copy of J97 Profit vs T6 Profit" xfId="56"/>
    <cellStyle name=" _Profit outlook.xls Chart 6_GCP Platform Profits" xfId="57"/>
    <cellStyle name=" _Roadmap &amp; Risks" xfId="58"/>
    <cellStyle name=" _Roadmap &amp; Risks_Copy of J97 Profit vs T6 Profit" xfId="59"/>
    <cellStyle name=" _Taiwan" xfId="60"/>
    <cellStyle name=" _Taiwan_0+12 R&amp;O" xfId="61"/>
    <cellStyle name=" _Taiwan_0+12 R&amp;O (2)" xfId="62"/>
    <cellStyle name=" _Taiwan_1st Half Total Cost" xfId="63"/>
    <cellStyle name=" _Taiwan_1st Half Total Cost_0+12 R&amp;O" xfId="64"/>
    <cellStyle name=" _Taiwan_1st Half Total Cost_0+12 R&amp;O (2)" xfId="65"/>
    <cellStyle name=" _Taiwan_1st Half Total Cost_Affordable Business Structure" xfId="66"/>
    <cellStyle name=" _Taiwan_1st Half Total Cost_Affordable Business Structure_0+12 R&amp;O" xfId="67"/>
    <cellStyle name=" _Taiwan_1st Half Total Cost_Affordable Business Structure_0+12 R&amp;O (2)" xfId="68"/>
    <cellStyle name=" _Taiwan_1st Half Total Cost_BP Key Assumptions" xfId="69"/>
    <cellStyle name=" _Taiwan_1st Half Total Cost_BP Key Assumptions_0+12 R&amp;O" xfId="70"/>
    <cellStyle name=" _Taiwan_1st Half Total Cost_BP Key Assumptions_0+12 R&amp;O (2)" xfId="71"/>
    <cellStyle name=" _Taiwan_1st Half Total Cost_Task" xfId="72"/>
    <cellStyle name=" _Taiwan_1st Half Total Cost_Task_0+12 R&amp;O" xfId="73"/>
    <cellStyle name=" _Taiwan_1st Half Total Cost_Task_0+12 R&amp;O (2)" xfId="74"/>
    <cellStyle name=" _Taiwan_1st Half Total Cost_TTLCOST BACKUP" xfId="75"/>
    <cellStyle name=" _Taiwan_1st Half Total Cost_TTLCOST BACKUP_0+12 R&amp;O (2)" xfId="76"/>
    <cellStyle name=" _Taiwan_1st Half Total Cost_Updated R&amp;O - 1999" xfId="77"/>
    <cellStyle name=" _Taiwan_1st Half Total Cost_Updated R&amp;O - 1999_0+12 R&amp;O" xfId="78"/>
    <cellStyle name=" _Taiwan_1st Half Total Cost_Updated R&amp;O - 1999_0+12 R&amp;O (2)" xfId="79"/>
    <cellStyle name=" _Taiwan_1st Half Total Cost_Vehicle Line Profit" xfId="80"/>
    <cellStyle name=" _Taiwan_1st Half Total Cost_Vehicle Line Profit_0+12 R&amp;O" xfId="81"/>
    <cellStyle name=" _Taiwan_1st Half Total Cost_Vehicle Line Profit_0+12 R&amp;O (2)" xfId="82"/>
    <cellStyle name=" _Taiwan_Affordable Business Structure" xfId="83"/>
    <cellStyle name=" _Taiwan_Affordable Business Structure_0+12 R&amp;O" xfId="84"/>
    <cellStyle name=" _Taiwan_Affordable Business Structure_0+12 R&amp;O (2)" xfId="85"/>
    <cellStyle name=" _Taiwan_Affordable Business Structure_BP Key Assumptions" xfId="86"/>
    <cellStyle name=" _Taiwan_Affordable Business Structure_BP Key Assumptions_0+12 R&amp;O" xfId="87"/>
    <cellStyle name=" _Taiwan_Affordable Business Structure_BP Key Assumptions_0+12 R&amp;O (2)" xfId="88"/>
    <cellStyle name=" _Taiwan_Affordable Business Structure_Task" xfId="89"/>
    <cellStyle name=" _Taiwan_Affordable Business Structure_Task_0+12 R&amp;O" xfId="90"/>
    <cellStyle name=" _Taiwan_Affordable Business Structure_Task_0+12 R&amp;O (2)" xfId="91"/>
    <cellStyle name=" _Taiwan_Affordable Business Structure_TTLCOST BACKUP" xfId="92"/>
    <cellStyle name=" _Taiwan_Affordable Business Structure_TTLCOST BACKUP_0+12 R&amp;O (2)" xfId="93"/>
    <cellStyle name=" _Taiwan_Affordable Business Structure_Updated R&amp;O - 1999" xfId="94"/>
    <cellStyle name=" _Taiwan_Affordable Business Structure_Updated R&amp;O - 1999_0+12 R&amp;O" xfId="95"/>
    <cellStyle name=" _Taiwan_Affordable Business Structure_Updated R&amp;O - 1999_0+12 R&amp;O (2)" xfId="96"/>
    <cellStyle name=" _Taiwan_Affordable Business Structure_Vehicle Line Profit" xfId="97"/>
    <cellStyle name=" _Taiwan_Affordable Business Structure_Vehicle Line Profit_0+12 R&amp;O" xfId="98"/>
    <cellStyle name=" _Taiwan_Affordable Business Structure_Vehicle Line Profit_0+12 R&amp;O (2)" xfId="99"/>
    <cellStyle name=" _Taiwan_BP Key Assumptions" xfId="100"/>
    <cellStyle name=" _Taiwan_BP Key Assumptions_0+12 R&amp;O" xfId="101"/>
    <cellStyle name=" _Taiwan_BP Key Assumptions_0+12 R&amp;O (2)" xfId="102"/>
    <cellStyle name=" _Taiwan_KD&amp;BU Study" xfId="103"/>
    <cellStyle name=" _Taiwan_KD&amp;BU Study_0+12 R&amp;O" xfId="104"/>
    <cellStyle name=" _Taiwan_KD&amp;BU Study_0+12 R&amp;O (2)" xfId="105"/>
    <cellStyle name=" _Taiwan_KD&amp;BU Study_Affordable Business Structure" xfId="106"/>
    <cellStyle name=" _Taiwan_KD&amp;BU Study_Affordable Business Structure_0+12 R&amp;O" xfId="107"/>
    <cellStyle name=" _Taiwan_KD&amp;BU Study_Affordable Business Structure_0+12 R&amp;O (2)" xfId="108"/>
    <cellStyle name=" _Taiwan_KD&amp;BU Study_BP Key Assumptions" xfId="109"/>
    <cellStyle name=" _Taiwan_KD&amp;BU Study_BP Key Assumptions_0+12 R&amp;O" xfId="110"/>
    <cellStyle name=" _Taiwan_KD&amp;BU Study_BP Key Assumptions_0+12 R&amp;O (2)" xfId="111"/>
    <cellStyle name=" _Taiwan_KD&amp;BU Study_Task" xfId="112"/>
    <cellStyle name=" _Taiwan_KD&amp;BU Study_Task_0+12 R&amp;O" xfId="113"/>
    <cellStyle name=" _Taiwan_KD&amp;BU Study_Task_0+12 R&amp;O (2)" xfId="114"/>
    <cellStyle name=" _Taiwan_KD&amp;BU Study_TTLCOST BACKUP" xfId="115"/>
    <cellStyle name=" _Taiwan_KD&amp;BU Study_TTLCOST BACKUP_0+12 R&amp;O (2)" xfId="116"/>
    <cellStyle name=" _Taiwan_KD&amp;BU Study_Updated R&amp;O - 1999" xfId="117"/>
    <cellStyle name=" _Taiwan_KD&amp;BU Study_Updated R&amp;O - 1999_0+12 R&amp;O" xfId="118"/>
    <cellStyle name=" _Taiwan_KD&amp;BU Study_Updated R&amp;O - 1999_0+12 R&amp;O (2)" xfId="119"/>
    <cellStyle name=" _Taiwan_KD&amp;BU Study_Vehicle Line Profit" xfId="120"/>
    <cellStyle name=" _Taiwan_KD&amp;BU Study_Vehicle Line Profit_0+12 R&amp;O" xfId="121"/>
    <cellStyle name=" _Taiwan_KD&amp;BU Study_Vehicle Line Profit_0+12 R&amp;O (2)" xfId="122"/>
    <cellStyle name=" _Taiwan_Task" xfId="123"/>
    <cellStyle name=" _Taiwan_Task_0+12 R&amp;O" xfId="124"/>
    <cellStyle name=" _Taiwan_Task_0+12 R&amp;O (2)" xfId="125"/>
    <cellStyle name=" _Taiwan_TTLCOST BACKUP" xfId="126"/>
    <cellStyle name=" _Taiwan_TTLCOST BACKUP_0+12 R&amp;O" xfId="127"/>
    <cellStyle name=" _Taiwan_TTLCOST BACKUP_0+12 R&amp;O (2)" xfId="128"/>
    <cellStyle name=" _Taiwan_TTLCOST BACKUP_Affordable Business Structure" xfId="129"/>
    <cellStyle name=" _Taiwan_TTLCOST BACKUP_Affordable Business Structure_0+12 R&amp;O" xfId="130"/>
    <cellStyle name=" _Taiwan_TTLCOST BACKUP_Affordable Business Structure_0+12 R&amp;O (2)" xfId="131"/>
    <cellStyle name=" _Taiwan_TTLCOST BACKUP_BP Key Assumptions" xfId="132"/>
    <cellStyle name=" _Taiwan_TTLCOST BACKUP_BP Key Assumptions_0+12 R&amp;O" xfId="133"/>
    <cellStyle name=" _Taiwan_TTLCOST BACKUP_BP Key Assumptions_0+12 R&amp;O (2)" xfId="134"/>
    <cellStyle name=" _Taiwan_TTLCOST BACKUP_Task" xfId="135"/>
    <cellStyle name=" _Taiwan_TTLCOST BACKUP_Task_0+12 R&amp;O" xfId="136"/>
    <cellStyle name=" _Taiwan_TTLCOST BACKUP_Task_0+12 R&amp;O (2)" xfId="137"/>
    <cellStyle name=" _Taiwan_TTLCOST BACKUP_Updated R&amp;O - 1999" xfId="138"/>
    <cellStyle name=" _Taiwan_TTLCOST BACKUP_Updated R&amp;O - 1999_0+12 R&amp;O" xfId="139"/>
    <cellStyle name=" _Taiwan_TTLCOST BACKUP_Updated R&amp;O - 1999_0+12 R&amp;O (2)" xfId="140"/>
    <cellStyle name=" _Taiwan_TTLCOST BACKUP_Vehicle Line Profit" xfId="141"/>
    <cellStyle name=" _Taiwan_TTLCOST BACKUP_Vehicle Line Profit_0+12 R&amp;O" xfId="142"/>
    <cellStyle name=" _Taiwan_TTLCOST BACKUP_Vehicle Line Profit_0+12 R&amp;O (2)" xfId="143"/>
    <cellStyle name=" _Taiwan_Updated R&amp;O - 1998" xfId="144"/>
    <cellStyle name=" _Taiwan_Updated R&amp;O - 1998_0+12 R&amp;O" xfId="145"/>
    <cellStyle name=" _Taiwan_Updated R&amp;O - 1998_0+12 R&amp;O (2)" xfId="146"/>
    <cellStyle name=" _Taiwan_Updated R&amp;O - 1999" xfId="147"/>
    <cellStyle name=" _Taiwan_Updated R&amp;O - 1999_0+12 R&amp;O" xfId="148"/>
    <cellStyle name=" _Taiwan_Updated R&amp;O - 1999_0+12 R&amp;O (2)" xfId="149"/>
    <cellStyle name=" _Taiwan_Vehicle Line Profit" xfId="150"/>
    <cellStyle name=" _Taiwan_Vehicle Line Profit_0+12 R&amp;O" xfId="151"/>
    <cellStyle name=" _Taiwan_Vehicle Line Profit_0+12 R&amp;O (2)" xfId="152"/>
    <cellStyle name=" 1" xfId="153"/>
    <cellStyle name=" 1 2" xfId="154"/>
    <cellStyle name=" 2" xfId="155"/>
    <cellStyle name="_x000a_mouse.drv=lm" xfId="156"/>
    <cellStyle name="_x0007__x000b_" xfId="157"/>
    <cellStyle name="$" xfId="158"/>
    <cellStyle name="$ 2" xfId="159"/>
    <cellStyle name="$ 2 2" xfId="160"/>
    <cellStyle name="$ 3" xfId="161"/>
    <cellStyle name="$ 3 2" xfId="162"/>
    <cellStyle name="$ 4" xfId="163"/>
    <cellStyle name="$ 4 2" xfId="164"/>
    <cellStyle name="$ w/o $" xfId="165"/>
    <cellStyle name="$_#624" xfId="166"/>
    <cellStyle name="$_#624_'11MY PA Status _mini BP submission_7_9_08" xfId="167"/>
    <cellStyle name="$_#624_2006_Metrics_ver_h_adjusted on march_20" xfId="168"/>
    <cellStyle name="$_#624_2007 Containment Plan" xfId="169"/>
    <cellStyle name="$_#624_2007 vs 2006 01 23 07" xfId="170"/>
    <cellStyle name="$_#624_2007 workload_cost outlook" xfId="171"/>
    <cellStyle name="$_#624_2008 Eng Matl Task Identified 01_18_08" xfId="172"/>
    <cellStyle name="$_#624_2008 Engineering AB 06132007" xfId="173"/>
    <cellStyle name="$_#624_2008 Headcount Plan" xfId="174"/>
    <cellStyle name="$_#624_2008CY Prototype Material Budget" xfId="175"/>
    <cellStyle name="$_#624_April 2004 Somp Deck" xfId="176"/>
    <cellStyle name="$_#624_Billings" xfId="177"/>
    <cellStyle name="$_#624_Billings 09 07Upd" xfId="178"/>
    <cellStyle name="$_#624_Book13" xfId="179"/>
    <cellStyle name="$_#624_C307 August SoMP deck2" xfId="180"/>
    <cellStyle name="$_#624_C307 September SoMP deck" xfId="181"/>
    <cellStyle name="$_#624_CD340 PMM Filing 16.09.04" xfId="182"/>
    <cellStyle name="$_#624_CD340 SoMP August" xfId="183"/>
    <cellStyle name="$_#624_CD340 SoMP EOC May 12 ver2" xfId="184"/>
    <cellStyle name="$_#624_CD340 SoMP July" xfId="185"/>
    <cellStyle name="$_#624_CD340 SoMP mar 121" xfId="186"/>
    <cellStyle name="$_#624_CD340 SoMP mar 9" xfId="187"/>
    <cellStyle name="$_#624_CD340 SoMP March 30" xfId="188"/>
    <cellStyle name="$_#624_DRL 6.13 Material Summary_v.1" xfId="189"/>
    <cellStyle name="$_#624_EDt var" xfId="190"/>
    <cellStyle name="$_#624_EDT_Fcst732" xfId="191"/>
    <cellStyle name="$_#624_Engineering_Cost_2007-2009" xfId="192"/>
    <cellStyle name="$_#624_Finance_May 2004 Somp Deck" xfId="193"/>
    <cellStyle name="$_#624_Forecast_724" xfId="194"/>
    <cellStyle name="$_#624_Forecast_725_Metrics_Deck" xfId="195"/>
    <cellStyle name="$_#624_Forecast_726_p6" xfId="196"/>
    <cellStyle name="$_#624_Forecast_727_Submission" xfId="197"/>
    <cellStyle name="$_#624_Forecast_729_Metrics_Deck" xfId="198"/>
    <cellStyle name="$_#624_Forecast_730_FINAL" xfId="199"/>
    <cellStyle name="$_#624_Forecast_730_Metrics_Deck" xfId="200"/>
    <cellStyle name="$_#624_Forecast_730_Submission V2" xfId="201"/>
    <cellStyle name="$_#624_Forecast_731_FINAL" xfId="202"/>
    <cellStyle name="$_#624_Forecast_731_Metrics_Data" xfId="203"/>
    <cellStyle name="$_#624_Forecast_732_Metrics_Data" xfId="204"/>
    <cellStyle name="$_#624_Forecast_733_0+12_FINAL" xfId="205"/>
    <cellStyle name="$_#624_Inv.9.1 SREM Input" xfId="206"/>
    <cellStyle name="$_#624_Inv.9.2 2007A By 2007 Activity 070315" xfId="207"/>
    <cellStyle name="$_#624_JJP 13 June Mgmt Summary_v3" xfId="208"/>
    <cellStyle name="$_#624_July 2004 Somp PD Cont Margin Review" xfId="209"/>
    <cellStyle name="$_#624_June 18th v4" xfId="210"/>
    <cellStyle name="$_#624_March 2004 Somp Deck2 - After Margin Meeting" xfId="211"/>
    <cellStyle name="$_#624_March 2004 Somp Deck3 - March 22 2004" xfId="212"/>
    <cellStyle name="$_#624_Metrics_1007_EDT" xfId="213"/>
    <cellStyle name="$_#624_NEWEST" xfId="214"/>
    <cellStyle name="$_#624_PMM Finance Slides Excel Backup_v15 " xfId="215"/>
    <cellStyle name="$_#624_PMM Finance Slides Excel Backup_v15  2" xfId="216"/>
    <cellStyle name="$_#624_R-O sum" xfId="217"/>
    <cellStyle name="$_#624_settle pattern" xfId="218"/>
    <cellStyle name="$_#624_Summary RS 10-13-06" xfId="219"/>
    <cellStyle name="$_#624_U204" xfId="220"/>
    <cellStyle name="$_#624_V126HOOD" xfId="221"/>
    <cellStyle name="$_(120) Forecast Package FINAL p1 6" xfId="222"/>
    <cellStyle name="$_03 18 04 cycle plan" xfId="223"/>
    <cellStyle name="$_03 18 04 cycle plan 2" xfId="224"/>
    <cellStyle name="$_09 Escape Engine Comparison 1_10" xfId="225"/>
    <cellStyle name="$_09 Escape Engine Comparison 1_10 2" xfId="226"/>
    <cellStyle name="$_1+11PBR.3.17" xfId="227"/>
    <cellStyle name="$_1+11PBR.3.17 2" xfId="228"/>
    <cellStyle name="$_'11MY PA Status _mini BP submission_7_9_08" xfId="229"/>
    <cellStyle name="$_18_Wheels_Tires" xfId="230"/>
    <cellStyle name="$_18_Wheels_Tires 2" xfId="231"/>
    <cellStyle name="$_1999B2A Retail FPV" xfId="232"/>
    <cellStyle name="$_1999B2A Retail FPV 2" xfId="233"/>
    <cellStyle name="$_1999B2A Retail FPV_(120) Forecast Package FINAL p1 6" xfId="234"/>
    <cellStyle name="$_1999B2A Retail FPV_(120) Forecast Package FINAL p1 6 2" xfId="235"/>
    <cellStyle name="$_2000a_v2" xfId="236"/>
    <cellStyle name="$_2000a_v2 2" xfId="237"/>
    <cellStyle name="$_2000a_v2_(120) Forecast Package FINAL p1 6" xfId="238"/>
    <cellStyle name="$_2000a_v2_(120) Forecast Package FINAL p1 6 2" xfId="239"/>
    <cellStyle name="$_2003NACBG_June_SBG_June6_061903_900pm" xfId="240"/>
    <cellStyle name="$_2005 Global ARM_TVM Summary 57 ForecastFINAL071405" xfId="241"/>
    <cellStyle name="$_2005 Global ARM_TVM Summary 57 ForecastFINAL071405 2" xfId="242"/>
    <cellStyle name="$_2005 Operating Cash Flow Task incl PAG detail 210 update6" xfId="243"/>
    <cellStyle name="$_2005 U204 PA JAPAN_input" xfId="244"/>
    <cellStyle name="$_2005 U204 PA JAPAN_input 2" xfId="245"/>
    <cellStyle name="$_2006 Budget Update_RLS" xfId="246"/>
    <cellStyle name="$_2006 P150 2006 _mkteqSum_May_US" xfId="247"/>
    <cellStyle name="$_2006 P150 2006 _mkteqSum_May_US 2" xfId="248"/>
    <cellStyle name="$_2006 P150 2006 _mkteqSum_May_US_Official" xfId="249"/>
    <cellStyle name="$_2006 P150 2006 _mkteqSum_May_US_Official 2" xfId="250"/>
    <cellStyle name="$_2006 P150 SI-2007 SI_mkteqSum-US" xfId="251"/>
    <cellStyle name="$_2006 P150 SI-2007 SI_mkteqSum-US 2" xfId="252"/>
    <cellStyle name="$_2006_Metrics_ver_h_adjusted on march_20" xfId="253"/>
    <cellStyle name="$_2006B_Inventory V8 3 060506" xfId="254"/>
    <cellStyle name="$_2007MY Pricing Review - Navigator Showroom Spider" xfId="255"/>
    <cellStyle name="$_2007MY Pricing Review - Navigator Showroom Spider 2" xfId="256"/>
    <cellStyle name="$_2007MY Pricing Review - Showroom Spider - 10-11-05 Revised" xfId="257"/>
    <cellStyle name="$_2007MY Pricing Review - Showroom Spider - 10-11-05 Revised 2" xfId="258"/>
    <cellStyle name="$_2008CY Prototype Material Budget" xfId="259"/>
    <cellStyle name="$_4l Roadmap 2004_09_01 " xfId="260"/>
    <cellStyle name="$_6+6 YOYbprI-Iv2" xfId="261"/>
    <cellStyle name="$_6+6 YOYbprI-Iv2 2" xfId="262"/>
    <cellStyle name="$_6+6 YOYbprI-Iv3" xfId="263"/>
    <cellStyle name="$_6+6 YOYbprI-Iv3 2" xfId="264"/>
    <cellStyle name="$_7+5 YOYbprI-I" xfId="265"/>
    <cellStyle name="$_7+5 YOYbprI-I 2" xfId="266"/>
    <cellStyle name="$_99D_Apr" xfId="267"/>
    <cellStyle name="$_99D_Apr_(120) Forecast Package FINAL p1 6" xfId="268"/>
    <cellStyle name="$_April 2004 Somp Deck" xfId="269"/>
    <cellStyle name="$_Att III September '04 SBG Templates v1" xfId="270"/>
    <cellStyle name="$_August Update 2004 thru 2008_ 082003_noon" xfId="271"/>
    <cellStyle name="$_Book2" xfId="272"/>
    <cellStyle name="$_Book2 2" xfId="273"/>
    <cellStyle name="$_Book2_1" xfId="274"/>
    <cellStyle name="$_Book2_1 2" xfId="275"/>
    <cellStyle name="$_Book2_2012 U22X P525 PS Study Matrix 1-27-08 " xfId="276"/>
    <cellStyle name="$_Book6" xfId="277"/>
    <cellStyle name="$_C307 August SoMP deck2" xfId="278"/>
    <cellStyle name="$_C307 September SoMP deck" xfId="279"/>
    <cellStyle name="$_Calculations" xfId="280"/>
    <cellStyle name="$_Calculations 2" xfId="281"/>
    <cellStyle name="$_CD340 PMM Filing 16.09.04" xfId="282"/>
    <cellStyle name="$_CD340 SoMP August" xfId="283"/>
    <cellStyle name="$_CD340 SoMP EOC May 12 ver2" xfId="284"/>
    <cellStyle name="$_CD340 SoMP July" xfId="285"/>
    <cellStyle name="$_CD340 SoMP mar 121" xfId="286"/>
    <cellStyle name="$_CD340 SoMP mar 9" xfId="287"/>
    <cellStyle name="$_CD340 SoMP March 30" xfId="288"/>
    <cellStyle name="$_check" xfId="289"/>
    <cellStyle name="$_check 2" xfId="290"/>
    <cellStyle name="$_Cost Metrics &amp; Key Assumptions Template" xfId="291"/>
    <cellStyle name="$_Demars Review_Big Bore Pricing 092303" xfId="292"/>
    <cellStyle name="$_Demars Review_Big Bore Pricing 092303 2" xfId="293"/>
    <cellStyle name="$_DRL 6.13 Material Summary_v.1" xfId="294"/>
    <cellStyle name="$_EMS August PBR" xfId="295"/>
    <cellStyle name="$_EMS August PBR 2" xfId="296"/>
    <cellStyle name="$_EngComp_NAT_Sep5" xfId="297"/>
    <cellStyle name="$_EngComp_NAT_Sep5 2" xfId="298"/>
    <cellStyle name="$_Equip Adj Vs Highlander and Pilot_v3" xfId="299"/>
    <cellStyle name="$_Equip Adj Vs Highlander and Pilot_v3 2" xfId="300"/>
    <cellStyle name="$_Explorer Rev Build-up" xfId="301"/>
    <cellStyle name="$_Explorer Rev Build-up 2" xfId="302"/>
    <cellStyle name="$_ExplorerMixand rates_USprogram" xfId="303"/>
    <cellStyle name="$_ExplorerMixand rates_USprogram 2" xfId="304"/>
    <cellStyle name="$_Feb 3 2006 IACM Status" xfId="305"/>
    <cellStyle name="$_Feb PRC Escape" xfId="306"/>
    <cellStyle name="$_Feb PRC Escape 2" xfId="307"/>
    <cellStyle name="$_FINAL October Proposal -- Lyons" xfId="308"/>
    <cellStyle name="$_FINAL October Proposal -- Lyons 2" xfId="309"/>
    <cellStyle name="$_Finance_May 2004 Somp Deck" xfId="310"/>
    <cellStyle name="$_Fringe Calc 0807" xfId="311"/>
    <cellStyle name="$_Global 8+4 YOYbprI-I" xfId="312"/>
    <cellStyle name="$_Global 8+4 YOYbprI-I 2" xfId="313"/>
    <cellStyle name="$_in proc opps w_Volume " xfId="314"/>
    <cellStyle name="$_Inv.9.1 SREM Input" xfId="315"/>
    <cellStyle name="$_Inv.9.2 2007A By 2007 Activity 070315" xfId="316"/>
    <cellStyle name="$_JDC Review 3-17-05" xfId="317"/>
    <cellStyle name="$_JJP 13 June Mgmt Summary_v3" xfId="318"/>
    <cellStyle name="$_July 2004 Somp PD Cont Margin Review" xfId="319"/>
    <cellStyle name="$_June 18th v4" xfId="320"/>
    <cellStyle name="$_March 2004 Somp Deck2 - After Margin Meeting" xfId="321"/>
    <cellStyle name="$_March 2004 Somp Deck3 - March 22 2004" xfId="322"/>
    <cellStyle name="$_Market Equation Reconciliation - 2005BP Status vs PA - Expedition Navigator - MC Review" xfId="323"/>
    <cellStyle name="$_Market Equation Reconciliation - 2005BP Status vs PA - Expedition Navigator - MC Review 2" xfId="324"/>
    <cellStyle name="$_May '04 SBG Templates(5-3-04)" xfId="325"/>
    <cellStyle name="$_mkt inquiry instructions" xfId="326"/>
    <cellStyle name="$_mkt inquiry instructions 2" xfId="327"/>
    <cellStyle name="$_New Zealand Mondeo - TP as approved " xfId="328"/>
    <cellStyle name="$_Nov 11 Deep Dive Workplan" xfId="329"/>
    <cellStyle name="$_Nov 11 Deep Dive Workplan 2" xfId="330"/>
    <cellStyle name="$_October 2005 PBR" xfId="331"/>
    <cellStyle name="$_Orion SI Volume - PMM Status " xfId="332"/>
    <cellStyle name="$_P221_2008.5_Mkt Eqt ko_v6" xfId="333"/>
    <cellStyle name="$_P221_2008.5_Mkt Eqt ko_v6 2" xfId="334"/>
    <cellStyle name="$_Panel 2.xls Global Mkt Equation" xfId="335"/>
    <cellStyle name="$_Panel 2.xls Global Mkt EquationAviator" xfId="336"/>
    <cellStyle name="$_PPM Volume Summary " xfId="337"/>
    <cellStyle name="$_Revenue Updated" xfId="338"/>
    <cellStyle name="$_Revenue Updated 2" xfId="339"/>
    <cellStyle name="$_Sept 2004 Profit Update 9 04_800am" xfId="340"/>
    <cellStyle name="$_settle pattern" xfId="341"/>
    <cellStyle name="$_settle pattern 2" xfId="342"/>
    <cellStyle name="$_Status Update 10-19-05" xfId="343"/>
    <cellStyle name="$_Status Update 10-19-05 2" xfId="344"/>
    <cellStyle name="$_Transit Pricing - Jan 2002 " xfId="345"/>
    <cellStyle name="$_U.S. Mkt Eq 4-dr Explorer" xfId="346"/>
    <cellStyle name="$_U.S. Mkt Eq 4-dr Explorer 2" xfId="347"/>
    <cellStyle name="$_U.S. Mkt Eq 4-dr Explorer PPR Alt 3" xfId="348"/>
    <cellStyle name="$_U.S. Mkt Eq 4-dr Explorer PPR Alt 3 2" xfId="349"/>
    <cellStyle name="$_U204_01M" xfId="350"/>
    <cellStyle name="$_U251 4 door Explorer Info to Profit" xfId="351"/>
    <cellStyle name="$_U251 4 door Explorer Info to Profit 2" xfId="352"/>
    <cellStyle name="$_U251 Pre-SI Market Inquiry(incl mktequ,ex sumry, etc)" xfId="353"/>
    <cellStyle name="$_U251 Pre-SI Market Inquiry(incl mktequ,ex sumry, etc) 2" xfId="354"/>
    <cellStyle name="$_U251_PA_Series_final_dec7" xfId="355"/>
    <cellStyle name="$_U251_PA_Series_final_dec7 2" xfId="356"/>
    <cellStyle name="$_Update Detail" xfId="357"/>
    <cellStyle name="$_Update Detail 2" xfId="358"/>
    <cellStyle name="$_US - Roll Sheet Post &lt;PA&gt;" xfId="359"/>
    <cellStyle name="$_US - Roll Sheet Post &lt;PA&gt; 2" xfId="360"/>
    <cellStyle name="$_US Avg Rev Post &lt;PA&gt;" xfId="361"/>
    <cellStyle name="$_US Avg Rev Post &lt;PA&gt; 2" xfId="362"/>
    <cellStyle name="$_Variance- SI vs SC" xfId="363"/>
    <cellStyle name="$_WDMO 07MY Mix Rate  Equip Rev by Region11" xfId="364"/>
    <cellStyle name="$_WDMO 07MY Mix Rate  Equip Rev by Region11 2" xfId="365"/>
    <cellStyle name="$_WDMO Market Inquiry Explorer U251" xfId="366"/>
    <cellStyle name="$_WDMO Market Inquiry Explorer U251 2" xfId="367"/>
    <cellStyle name="$_WDMO Market Inquiry Explorer U251-Ver. Final" xfId="368"/>
    <cellStyle name="$_WDMO Market Inquiry Explorer U251-Ver. Final 2" xfId="369"/>
    <cellStyle name="$_X200BusPlan" xfId="370"/>
    <cellStyle name="$_X200BusPlan 2" xfId="371"/>
    <cellStyle name="$_XXRoll Sheets (Input) 2004BP1" xfId="372"/>
    <cellStyle name="$_XXRoll Sheets (Input) 2004BP1 2" xfId="373"/>
    <cellStyle name="$0" xfId="374"/>
    <cellStyle name="$0 2" xfId="375"/>
    <cellStyle name="$0.0" xfId="376"/>
    <cellStyle name="$0.0 2" xfId="377"/>
    <cellStyle name="$0.00" xfId="378"/>
    <cellStyle name="$0.00 2" xfId="379"/>
    <cellStyle name="$0.00 3" xfId="380"/>
    <cellStyle name="$0_!!!GO" xfId="381"/>
    <cellStyle name="$one" xfId="382"/>
    <cellStyle name="$one 2" xfId="383"/>
    <cellStyle name="$two" xfId="384"/>
    <cellStyle name="$two 2" xfId="385"/>
    <cellStyle name="%" xfId="386"/>
    <cellStyle name="%0" xfId="387"/>
    <cellStyle name="%0.0" xfId="388"/>
    <cellStyle name="%0.0 2" xfId="389"/>
    <cellStyle name="%0.0 3" xfId="390"/>
    <cellStyle name="%0_!!!GO" xfId="391"/>
    <cellStyle name="%one" xfId="392"/>
    <cellStyle name="%one 2" xfId="393"/>
    <cellStyle name="%two" xfId="394"/>
    <cellStyle name="%two 2" xfId="395"/>
    <cellStyle name="､@ｯ・  Design " xfId="396"/>
    <cellStyle name="､@ｯ・12% 584 4Q " xfId="397"/>
    <cellStyle name="､@ｯ・98 design  " xfId="398"/>
    <cellStyle name="､@ｯ・BT57HBvsMarch " xfId="399"/>
    <cellStyle name="､@ｯ・C206twn_041224 J97U ME (CC) " xfId="400"/>
    <cellStyle name="､@ｯ・CDT115_  Design " xfId="401"/>
    <cellStyle name="､@ｯ・design " xfId="402"/>
    <cellStyle name="､@ｯ・Per Unit " xfId="403"/>
    <cellStyle name="､d､ﾀｦ・  Design " xfId="404"/>
    <cellStyle name="､d､ﾀｦ・0]_  Design " xfId="405"/>
    <cellStyle name="､d､ﾀｦ・98 design  " xfId="406"/>
    <cellStyle name="､d､ﾀｦ・BT57HBvsMarch " xfId="407"/>
    <cellStyle name="､d､ﾀｦ・design " xfId="408"/>
    <cellStyle name="､d､ﾀｦ・Per Unit " xfId="409"/>
    <cellStyle name="､d､ﾀｦ・Per Unit_Bongo Per Unit " xfId="410"/>
    <cellStyle name="?? [0.00]_DENSO___" xfId="411"/>
    <cellStyle name="????" xfId="412"/>
    <cellStyle name="???? [0.00]_laroux" xfId="413"/>
    <cellStyle name="????????????_3 ???? ???" xfId="414"/>
    <cellStyle name="???????_3 ???? ???" xfId="415"/>
    <cellStyle name="?????18" xfId="416"/>
    <cellStyle name="????_DEPT14Z1" xfId="417"/>
    <cellStyle name="???10" xfId="418"/>
    <cellStyle name="???12" xfId="419"/>
    <cellStyle name="??_____??? (2)" xfId="420"/>
    <cellStyle name="??1" xfId="421"/>
    <cellStyle name="??2" xfId="422"/>
    <cellStyle name="??3" xfId="423"/>
    <cellStyle name="?\旨巧?Y?I?n?C?pー???“?N" xfId="424"/>
    <cellStyle name="?…?a唇?e [0.00]_，T×I" xfId="425"/>
    <cellStyle name="?…?a唇?e_，T×I" xfId="426"/>
    <cellStyle name="?f??[0]_6_6 R&amp;O " xfId="427"/>
    <cellStyle name="?f??_6_6 R&amp;O " xfId="428"/>
    <cellStyle name="?n?C?pー???“?N" xfId="429"/>
    <cellStyle name="?W準_，T×I" xfId="430"/>
    <cellStyle name="_'11MY PA Status _mini BP submission_7_9_08" xfId="431"/>
    <cellStyle name="_2005 Seat Material Budget Detail 03102005" xfId="432"/>
    <cellStyle name="_B1-B3" xfId="433"/>
    <cellStyle name="_B1-B3 111" xfId="434"/>
    <cellStyle name="_Book4" xfId="435"/>
    <cellStyle name="_Budget 2005_11-29-04_b" xfId="436"/>
    <cellStyle name="_C346 draft ESWP total070620" xfId="437"/>
    <cellStyle name="_C346 draft ESWP total070620_Book1" xfId="438"/>
    <cellStyle name="_C346 RFQ Quote Status Report20100222" xfId="439"/>
    <cellStyle name="_C346 RFQ Tracker" xfId="440"/>
    <cellStyle name="_CD391 Purchasing Master" xfId="441"/>
    <cellStyle name="_China Status July 08" xfId="442"/>
    <cellStyle name="_ColHeading" xfId="443"/>
    <cellStyle name="_ColSegTitle" xfId="444"/>
    <cellStyle name="_ColStub" xfId="445"/>
    <cellStyle name="_ColStubBW" xfId="446"/>
    <cellStyle name="_ColStubUnused" xfId="447"/>
    <cellStyle name="_ColTitle" xfId="448"/>
    <cellStyle name="_ColTitleBW" xfId="449"/>
    <cellStyle name="_ColTitleUnused" xfId="450"/>
    <cellStyle name="_CPA Package Tracking List_2010-05-19" xfId="451"/>
    <cellStyle name="_CPA sourcing status tracker" xfId="452"/>
    <cellStyle name="_CPA sourcing status tracker (3)" xfId="453"/>
    <cellStyle name="_CPA sourcing status tracker (Oct-13)_ PA Quality" xfId="454"/>
    <cellStyle name="_CPA sourcing status tracker (Oct-13)_ PA Quality_Book1" xfId="455"/>
    <cellStyle name="_CPA sourcing status tracker_new" xfId="456"/>
    <cellStyle name="_CPA sourcing status tracker_PD" xfId="457"/>
    <cellStyle name="_CPA sourcing status tracker33" xfId="458"/>
    <cellStyle name="_CPATemplate" xfId="459"/>
    <cellStyle name="_CPATemplate 2" xfId="460"/>
    <cellStyle name="_CPATemplate 3" xfId="461"/>
    <cellStyle name="_Detail" xfId="462"/>
    <cellStyle name="_EESEWalkbetweenVersions" xfId="463"/>
    <cellStyle name="_ET_STYLE_NoName_00_" xfId="464"/>
    <cellStyle name="_ET_STYLE_NoName_00__C346 cost Tracker091215 " xfId="465"/>
    <cellStyle name="_ET_STYLE_NoName_00__CD391 Purchasing Master" xfId="466"/>
    <cellStyle name="_Global Marketing Template Slides (2)" xfId="467"/>
    <cellStyle name="_Job Last List - Pengxi " xfId="468"/>
    <cellStyle name="_June 18th v4" xfId="469"/>
    <cellStyle name="_new Summary" xfId="470"/>
    <cellStyle name="_Non Top 122 Commodities-tracking file" xfId="471"/>
    <cellStyle name="_Non Top 122 Commodities-tracking file_CPA sourcing status tracker (Oct-13)_ PA Quality" xfId="472"/>
    <cellStyle name="_Output" xfId="473"/>
    <cellStyle name="_OutputBW" xfId="474"/>
    <cellStyle name="_OutputSpecial" xfId="475"/>
    <cellStyle name="_OutputSpecialBW" xfId="476"/>
    <cellStyle name="_OutputUnused" xfId="477"/>
    <cellStyle name="_ReportHeader" xfId="478"/>
    <cellStyle name="_ReportHeaderBW" xfId="479"/>
    <cellStyle name="_ReportHeaderUnused" xfId="480"/>
    <cellStyle name="_RowSegTitle" xfId="481"/>
    <cellStyle name="_RowStub" xfId="482"/>
    <cellStyle name="_RowStubBW" xfId="483"/>
    <cellStyle name="_RowStubUnused" xfId="484"/>
    <cellStyle name="_Status excluding J" xfId="485"/>
    <cellStyle name="_Summary" xfId="486"/>
    <cellStyle name="_SWRMDelta" xfId="487"/>
    <cellStyle name="_SWRMDelta 2" xfId="488"/>
    <cellStyle name="_SWRMDelta 3" xfId="489"/>
    <cellStyle name="_top-122 " xfId="490"/>
    <cellStyle name="_top-122 20100329" xfId="491"/>
    <cellStyle name="_top-122 20100412" xfId="492"/>
    <cellStyle name="’E］Y [0.00]_，T×I" xfId="493"/>
    <cellStyle name="’E］Y_，T×I" xfId="494"/>
    <cellStyle name="’Ê‰Ý [0.00]_!!!GO" xfId="495"/>
    <cellStyle name="’E‰Y [0.00]_，T×I" xfId="496"/>
    <cellStyle name="’Ê‰Ý_!!!GO" xfId="497"/>
    <cellStyle name="’E‰Y_，T×I" xfId="498"/>
    <cellStyle name="£_2000(1+11)_FHO Aus U204 SC_R_J87R Escape Indonesia PA After Update 14-01-05 " xfId="499"/>
    <cellStyle name="£_2000(1+11)_FHO Aus U204 SC_R_Thailand J87 Escape PA After Update 14-01-05 " xfId="500"/>
    <cellStyle name="£_2000(1+11)_J14XY Job#1 KD Kit TP Approval Request 2004-01-23 " xfId="501"/>
    <cellStyle name="£_2000(1+11)_J87 Job Last Job# Walk FMCP BU 25-01-05  " xfId="502"/>
    <cellStyle name="£_2000(1+11)_J87R Escape Indonesia PA After Update 14-01-05 " xfId="503"/>
    <cellStyle name="£_2000(1+11)_Mazda_SP_Cost 07-02-05 " xfId="504"/>
    <cellStyle name="£_2000(1+11)_Mazda_SP_Cost 25-01-05 " xfId="505"/>
    <cellStyle name="£_2000(1+11)_Thailand J87 Escape PA After Update 14-01-05 " xfId="506"/>
    <cellStyle name="£_2000(3+9)_FHO Aus U204 SC_R_J87R Escape Indonesia PA After Update 14-01-05 " xfId="507"/>
    <cellStyle name="£_2000(3+9)_FHO Aus U204 SC_R_Thailand J87 Escape PA After Update 14-01-05 " xfId="508"/>
    <cellStyle name="£_2000(3+9)_J14XY Job#1 KD Kit TP Approval Request 2004-01-23 " xfId="509"/>
    <cellStyle name="£_2000(3+9)_J87 Job Last Job# Walk FMCP BU 25-01-05  " xfId="510"/>
    <cellStyle name="£_2000(3+9)_J87R Escape Indonesia PA After Update 14-01-05 " xfId="511"/>
    <cellStyle name="£_2000(3+9)_Mazda_SP_Cost 07-02-05 " xfId="512"/>
    <cellStyle name="£_2000(3+9)_Mazda_SP_Cost 25-01-05 " xfId="513"/>
    <cellStyle name="£_2000(3+9)_Thailand J87 Escape PA After Update 14-01-05 " xfId="514"/>
    <cellStyle name="£_2000(5+7)TK_FHO Aus U204 SC_R_J87R Escape Indonesia PA After Update 14-01-05 " xfId="515"/>
    <cellStyle name="£_2000(5+7)TK_FHO Aus U204 SC_R_Thailand J87 Escape PA After Update 14-01-05 " xfId="516"/>
    <cellStyle name="£_2000(5+7)TK_J14XY Job#1 KD Kit TP Approval Request 2004-01-23 " xfId="517"/>
    <cellStyle name="£_2000(5+7)TK_J87 Job Last Job# Walk FMCP BU 25-01-05  " xfId="518"/>
    <cellStyle name="£_2000(5+7)TK_J87R Escape Indonesia PA After Update 14-01-05 " xfId="519"/>
    <cellStyle name="£_2000(5+7)TK_Mazda_SP_Cost 07-02-05 " xfId="520"/>
    <cellStyle name="£_2000(5+7)TK_Mazda_SP_Cost 25-01-05 " xfId="521"/>
    <cellStyle name="£_2000(5+7)TK_Thailand J87 Escape PA After Update 14-01-05 " xfId="522"/>
    <cellStyle name="£_2000(6+6)_2001 by Qtr (IOI)_FHO Aus U204 SC_R_J87R Escape Indonesia PA After Update 14-01-05 " xfId="523"/>
    <cellStyle name="£_2000(6+6)_2001 by Qtr (IOI)_FHO Aus U204 SC_R_Thailand J87 Escape PA After Update 14-01-05 " xfId="524"/>
    <cellStyle name="£_2000(6+6)_2001 by Qtr (IOI)_J14XY Job#1 KD Kit TP Approval Request 2004-01-23 " xfId="525"/>
    <cellStyle name="£_2000(6+6)_2001 by Qtr (IOI)_J87 Job Last Job# Walk FMCP BU 25-01-05  " xfId="526"/>
    <cellStyle name="£_2000(6+6)_2001 by Qtr (IOI)_J87R Escape Indonesia PA After Update 14-01-05 " xfId="527"/>
    <cellStyle name="£_2000(6+6)_2001 by Qtr (IOI)_Mazda_SP_Cost 07-02-05 " xfId="528"/>
    <cellStyle name="£_2000(6+6)_2001 by Qtr (IOI)_Mazda_SP_Cost 25-01-05 " xfId="529"/>
    <cellStyle name="£_2000(6+6)_2001 by Qtr (IOI)_Thailand J87 Escape PA After Update 14-01-05 " xfId="530"/>
    <cellStyle name="£_2000(6+6)_FHO Aus U204 SC_R_J87R Escape Indonesia PA After Update 14-01-05 " xfId="531"/>
    <cellStyle name="£_2000(6+6)_FHO Aus U204 SC_R_Thailand J87 Escape PA After Update 14-01-05 " xfId="532"/>
    <cellStyle name="£_2000(6+6)_J14XY Job#1 KD Kit TP Approval Request 2004-01-23 " xfId="533"/>
    <cellStyle name="£_2000(6+6)_J87 Job Last Job# Walk FMCP BU 25-01-05  " xfId="534"/>
    <cellStyle name="£_2000(6+6)_J87R Escape Indonesia PA After Update 14-01-05 " xfId="535"/>
    <cellStyle name="£_2000(6+6)_Mazda_SP_Cost 07-02-05 " xfId="536"/>
    <cellStyle name="£_2000(6+6)_Mazda_SP_Cost 25-01-05 " xfId="537"/>
    <cellStyle name="£_2000(6+6)_Thailand J87 Escape PA After Update 14-01-05 " xfId="538"/>
    <cellStyle name="£_2000BP(YOY)_FHO Aus U204 SC_R_J87R Escape Indonesia PA After Update 14-01-05 " xfId="539"/>
    <cellStyle name="£_2000BP(YOY)_FHO Aus U204 SC_R_Thailand J87 Escape PA After Update 14-01-05 " xfId="540"/>
    <cellStyle name="£_2000BP(YOY)_J14XY Job#1 KD Kit TP Approval Request 2004-01-23 " xfId="541"/>
    <cellStyle name="£_2000BP(YOY)_J87 Job Last Job# Walk FMCP BU 25-01-05  " xfId="542"/>
    <cellStyle name="£_2000BP(YOY)_J87R Escape Indonesia PA After Update 14-01-05 " xfId="543"/>
    <cellStyle name="£_2000BP(YOY)_Mazda_SP_Cost 07-02-05 " xfId="544"/>
    <cellStyle name="£_2000BP(YOY)_Mazda_SP_Cost 25-01-05 " xfId="545"/>
    <cellStyle name="£_2000BP(YOY)_Thailand J87 Escape PA After Update 14-01-05 " xfId="546"/>
    <cellStyle name="£_FHO Aus U204 SC_R_J87R Escape Indonesia PA After Update 14-01-05 " xfId="547"/>
    <cellStyle name="£_FHO Aus U204 SC_R_Thailand J87 Escape PA After Update 14-01-05 " xfId="548"/>
    <cellStyle name="£_J14XY Job#1 KD Kit TP Approval Request 2004-01-23 " xfId="549"/>
    <cellStyle name="£_J87 Job Last Job# Walk FMCP BU 25-01-05  " xfId="550"/>
    <cellStyle name="£_J87R Escape Indonesia PA After Update 14-01-05 " xfId="551"/>
    <cellStyle name="£_Mazda_SP_Cost 07-02-05 " xfId="552"/>
    <cellStyle name="£_Mazda_SP_Cost 25-01-05 " xfId="553"/>
    <cellStyle name="£_Thailand J87 Escape PA After Update 14-01-05 " xfId="554"/>
    <cellStyle name="¤@¯EVa. Vol and seg" xfId="555"/>
    <cellStyle name="¤@¯ë_Va. Vol and seg" xfId="556"/>
    <cellStyle name="¥_2.FVL U204 Rollforward Jan 2002 US Parts Cost_J14XY Job#1 KD Kit TP Approval Request 2004-01-23 " xfId="557"/>
    <cellStyle name="¥_FNZ C206F Rollforward Jan 2002 - MC New Cost_J14XY Job#1 KD Kit TP Approval Request 2004-01-23 " xfId="558"/>
    <cellStyle name="¥_FVL U204 03 BGT " xfId="559"/>
    <cellStyle name="¥_FVL U204 03 BGT _J14XY Job#1 KD Kit TP Approval Request 2004-01-23 " xfId="560"/>
    <cellStyle name="¥_J14XY Job#1 KD Kit TP Approval Request 2004-01-23 " xfId="561"/>
    <cellStyle name="¥_philippines-new5_2.FVL U204 Rollforward Jan 2002 US Parts Cost_J14XY Job#1 KD Kit TP Approval Request 2004-01-23 " xfId="562"/>
    <cellStyle name="¥_philippines-new5_FHO Aus U204 SC_R_J87R Escape Indonesia PA After Update 14-01-05 " xfId="563"/>
    <cellStyle name="¥_philippines-new5_FHO Aus U204 SC_R_Thailand J87 Escape PA After Update 14-01-05 " xfId="564"/>
    <cellStyle name="¥_philippines-new5_FVL U204 03 BGT " xfId="565"/>
    <cellStyle name="¥_philippines-new5_FVL U204 03 BGT _J14XY Job#1 KD Kit TP Approval Request 2004-01-23 " xfId="566"/>
    <cellStyle name="¥_philippines-new5_J14XY Job#1 KD Kit TP Approval Request 2004-01-23 " xfId="567"/>
    <cellStyle name="¥_philippines-new5_J87 Job Last Job# Walk FMCP BU 25-01-05  " xfId="568"/>
    <cellStyle name="¥_philippines-new5_J87R Escape Indonesia PA After Update 14-01-05 " xfId="569"/>
    <cellStyle name="¥_philippines-new5_Mazda_SP_Cost 07-02-05 " xfId="570"/>
    <cellStyle name="¥_philippines-new5_Mazda_SP_Cost 25-01-05 " xfId="571"/>
    <cellStyle name="¥_philippines-new5_Thailand J87 Escape PA After Update 14-01-05 " xfId="572"/>
    <cellStyle name="¥_philippines-new5_Vietnam-New Nov00_2.FVL U204 Rollforward Jan 2002 US Parts Cost_J14XY Job#1 KD Kit TP Approval Request 2004-01-23 " xfId="573"/>
    <cellStyle name="¥_philippines-new5_Vietnam-New Nov00_FHO Aus U204 SC_R_J87R Escape Indonesia PA After Update 14-01-05 " xfId="574"/>
    <cellStyle name="¥_philippines-new5_Vietnam-New Nov00_FHO Aus U204 SC_R_Thailand J87 Escape PA After Update 14-01-05 " xfId="575"/>
    <cellStyle name="¥_philippines-new5_Vietnam-New Nov00_FVL U204 03 BGT " xfId="576"/>
    <cellStyle name="¥_philippines-new5_Vietnam-New Nov00_FVL U204 03 BGT _J14XY Job#1 KD Kit TP Approval Request 2004-01-23 " xfId="577"/>
    <cellStyle name="¥_philippines-new5_Vietnam-New Nov00_J14XY Job#1 KD Kit TP Approval Request 2004-01-23 " xfId="578"/>
    <cellStyle name="¥_philippines-new5_Vietnam-New Nov00_J87 Job Last Job# Walk FMCP BU 25-01-05  " xfId="579"/>
    <cellStyle name="¥_philippines-new5_Vietnam-New Nov00_J87R Escape Indonesia PA After Update 14-01-05 " xfId="580"/>
    <cellStyle name="¥_philippines-new5_Vietnam-New Nov00_Mazda_SP_Cost 07-02-05 " xfId="581"/>
    <cellStyle name="¥_philippines-new5_Vietnam-New Nov00_Mazda_SP_Cost 25-01-05 " xfId="582"/>
    <cellStyle name="¥_philippines-new5_Vietnam-New Nov00_Thailand J87 Escape PA After Update 14-01-05 " xfId="583"/>
    <cellStyle name="¥_philippines-new7_2.FVL U204 Rollforward Jan 2002 US Parts Cost_J14XY Job#1 KD Kit TP Approval Request 2004-01-23 " xfId="584"/>
    <cellStyle name="¥_philippines-new7_FHO Aus U204 SC_R_J87R Escape Indonesia PA After Update 14-01-05 " xfId="585"/>
    <cellStyle name="¥_philippines-new7_FHO Aus U204 SC_R_Thailand J87 Escape PA After Update 14-01-05 " xfId="586"/>
    <cellStyle name="¥_philippines-new7_FVL U204 03 BGT " xfId="587"/>
    <cellStyle name="¥_philippines-new7_FVL U204 03 BGT _J14XY Job#1 KD Kit TP Approval Request 2004-01-23 " xfId="588"/>
    <cellStyle name="¥_philippines-new7_J14XY Job#1 KD Kit TP Approval Request 2004-01-23 " xfId="589"/>
    <cellStyle name="¥_philippines-new7_J87 Job Last Job# Walk FMCP BU 25-01-05  " xfId="590"/>
    <cellStyle name="¥_philippines-new7_J87R Escape Indonesia PA After Update 14-01-05 " xfId="591"/>
    <cellStyle name="¥_philippines-new7_Mazda_SP_Cost 07-02-05 " xfId="592"/>
    <cellStyle name="¥_philippines-new7_Mazda_SP_Cost 25-01-05 " xfId="593"/>
    <cellStyle name="¥_philippines-new7_Thailand J87 Escape PA After Update 14-01-05 " xfId="594"/>
    <cellStyle name="¥_philippines-new7_Vietnam-New Nov00_2.FVL U204 Rollforward Jan 2002 US Parts Cost_J14XY Job#1 KD Kit TP Approval Request 2004-01-23 " xfId="595"/>
    <cellStyle name="¥_philippines-new7_Vietnam-New Nov00_FHO Aus U204 SC_R_J87R Escape Indonesia PA After Update 14-01-05 " xfId="596"/>
    <cellStyle name="¥_philippines-new7_Vietnam-New Nov00_FHO Aus U204 SC_R_Thailand J87 Escape PA After Update 14-01-05 " xfId="597"/>
    <cellStyle name="¥_philippines-new7_Vietnam-New Nov00_FVL U204 03 BGT " xfId="598"/>
    <cellStyle name="¥_philippines-new7_Vietnam-New Nov00_FVL U204 03 BGT _J14XY Job#1 KD Kit TP Approval Request 2004-01-23 " xfId="599"/>
    <cellStyle name="¥_philippines-new7_Vietnam-New Nov00_J14XY Job#1 KD Kit TP Approval Request 2004-01-23 " xfId="600"/>
    <cellStyle name="¥_philippines-new7_Vietnam-New Nov00_J87 Job Last Job# Walk FMCP BU 25-01-05  " xfId="601"/>
    <cellStyle name="¥_philippines-new7_Vietnam-New Nov00_J87R Escape Indonesia PA After Update 14-01-05 " xfId="602"/>
    <cellStyle name="¥_philippines-new7_Vietnam-New Nov00_Mazda_SP_Cost 07-02-05 " xfId="603"/>
    <cellStyle name="¥_philippines-new7_Vietnam-New Nov00_Mazda_SP_Cost 25-01-05 " xfId="604"/>
    <cellStyle name="¥_philippines-new7_Vietnam-New Nov00_Thailand J87 Escape PA After Update 14-01-05 " xfId="605"/>
    <cellStyle name="¥_U204 freshening (2)_FHO Aus U204 SC_R_J87R Escape Indonesia PA After Update 14-01-05 " xfId="606"/>
    <cellStyle name="¥_U204 freshening (2)_FHO Aus U204 SC_R_Thailand J87 Escape PA After Update 14-01-05 " xfId="607"/>
    <cellStyle name="¥_U204 freshening (2)_J87 Job Last Job# Walk FMCP BU 25-01-05  " xfId="608"/>
    <cellStyle name="¥_U204 freshening (2)_J87R Escape Indonesia PA After Update 14-01-05 " xfId="609"/>
    <cellStyle name="¥_U204 freshening (2)_Mazda_SP_Cost 07-02-05 " xfId="610"/>
    <cellStyle name="¥_U204 freshening (2)_Mazda_SP_Cost 25-01-05 " xfId="611"/>
    <cellStyle name="¥_U204 freshening (2)_Thailand J87 Escape PA After Update 14-01-05 " xfId="612"/>
    <cellStyle name="¥_Vietnam-base-reply-25-9_2.FVL U204 Rollforward Jan 2002 US Parts Cost_J14XY Job#1 KD Kit TP Approval Request 2004-01-23 " xfId="613"/>
    <cellStyle name="¥_Vietnam-base-reply-25-9_FHO Aus U204 SC_R_J87R Escape Indonesia PA After Update 14-01-05 " xfId="614"/>
    <cellStyle name="¥_Vietnam-base-reply-25-9_FHO Aus U204 SC_R_Thailand J87 Escape PA After Update 14-01-05 " xfId="615"/>
    <cellStyle name="¥_Vietnam-base-reply-25-9_FVL U204 03 BGT " xfId="616"/>
    <cellStyle name="¥_Vietnam-base-reply-25-9_FVL U204 03 BGT _J14XY Job#1 KD Kit TP Approval Request 2004-01-23 " xfId="617"/>
    <cellStyle name="¥_Vietnam-base-reply-25-9_J14XY Job#1 KD Kit TP Approval Request 2004-01-23 " xfId="618"/>
    <cellStyle name="¥_Vietnam-base-reply-25-9_J87 Job Last Job# Walk FMCP BU 25-01-05  " xfId="619"/>
    <cellStyle name="¥_Vietnam-base-reply-25-9_J87R Escape Indonesia PA After Update 14-01-05 " xfId="620"/>
    <cellStyle name="¥_Vietnam-base-reply-25-9_Mazda_SP_Cost 07-02-05 " xfId="621"/>
    <cellStyle name="¥_Vietnam-base-reply-25-9_Mazda_SP_Cost 25-01-05 " xfId="622"/>
    <cellStyle name="¥_Vietnam-base-reply-25-9_Thailand J87 Escape PA After Update 14-01-05 " xfId="623"/>
    <cellStyle name="=C:\WINDOWS\SYSTEM32\COMMAND.COM" xfId="624"/>
    <cellStyle name="=C:\WINDOWS\SYSTEM32\COMMAND.COM 2" xfId="625"/>
    <cellStyle name="•\Ž¦Ï‚Ý‚ÌƒnƒCƒp[ƒŠƒ“ƒN" xfId="626"/>
    <cellStyle name="•W?_!!!GO" xfId="627"/>
    <cellStyle name="•W€_!!!GO" xfId="628"/>
    <cellStyle name="•W_!!!GO" xfId="629"/>
    <cellStyle name="\¦ÏÝÌnCp[N" xfId="630"/>
    <cellStyle name="ÊÝ [0.00]_#13 7.4.97 " xfId="631"/>
    <cellStyle name="ÊÝ_#13 7.4.97 " xfId="632"/>
    <cellStyle name="W_#13 7.4.97 " xfId="633"/>
    <cellStyle name="0" xfId="634"/>
    <cellStyle name="0 2" xfId="635"/>
    <cellStyle name="0 3" xfId="636"/>
    <cellStyle name="0%" xfId="637"/>
    <cellStyle name="0,000" xfId="638"/>
    <cellStyle name="0.0" xfId="639"/>
    <cellStyle name="0.0 2" xfId="640"/>
    <cellStyle name="0.0 2 2" xfId="641"/>
    <cellStyle name="0.0%" xfId="642"/>
    <cellStyle name="0.0_(120) Forecast Package FINAL p1 6" xfId="643"/>
    <cellStyle name="0.00" xfId="644"/>
    <cellStyle name="0_!!!GO" xfId="645"/>
    <cellStyle name="0_!!!GO 2" xfId="646"/>
    <cellStyle name="0_!!!GO 3" xfId="647"/>
    <cellStyle name="0_!!!GO_(120) Forecast Package FINAL p1 6" xfId="648"/>
    <cellStyle name="0_!!!GO_(120) Forecast Package FINAL p1 6 2" xfId="649"/>
    <cellStyle name="0_!!!GO_05MY Crown Vic Job Last Mix &amp; Rates" xfId="650"/>
    <cellStyle name="0_!!!GO_1" xfId="651"/>
    <cellStyle name="0_!!!GO_1 2" xfId="652"/>
    <cellStyle name="0_!!!GO_1_(120) Forecast Package FINAL p1 6" xfId="653"/>
    <cellStyle name="0_!!!GO_1_(120) Forecast Package FINAL p1 6 2" xfId="654"/>
    <cellStyle name="0_!!!GO_1+11PBR.3.17" xfId="655"/>
    <cellStyle name="0_!!!GO_1+11PBR.3.17 2" xfId="656"/>
    <cellStyle name="0_!!!GO_2005 Global ARM_TVM Summary 57 ForecastFINAL071405" xfId="657"/>
    <cellStyle name="0_!!!GO_2005 Global ARM_TVM Summary 57 ForecastFINAL071405 2" xfId="658"/>
    <cellStyle name="0_!!!GO_2006 Budget Update_RLS" xfId="659"/>
    <cellStyle name="0_!!!GO_2006 Budget Update_RLS 2" xfId="660"/>
    <cellStyle name="0_!!!GO_2006_Metrics_ver_h_adjusted on march_20" xfId="661"/>
    <cellStyle name="0_!!!GO_2006_Metrics_ver_h_adjusted on march_20 2" xfId="662"/>
    <cellStyle name="0_!!!GO_2007 Concern tracker 05-02-2005 " xfId="663"/>
    <cellStyle name="0_!!!GO_2007 Concern tracker 05-02-2005  2" xfId="664"/>
    <cellStyle name="0_!!!GO_4l Roadmap 2004_09_01 " xfId="665"/>
    <cellStyle name="0_!!!GO_6+6 YOYbprI-Iv2" xfId="666"/>
    <cellStyle name="0_!!!GO_6+6 YOYbprI-Iv2 2" xfId="667"/>
    <cellStyle name="0_!!!GO_6+6 YOYbprI-Iv3" xfId="668"/>
    <cellStyle name="0_!!!GO_6+6 YOYbprI-Iv3 2" xfId="669"/>
    <cellStyle name="0_!!!GO_7+5 YOYbprI-I" xfId="670"/>
    <cellStyle name="0_!!!GO_7+5 YOYbprI-I 2" xfId="671"/>
    <cellStyle name="0_!!!GO_Aviator Contribution Cost Walk" xfId="672"/>
    <cellStyle name="0_!!!GO_Aviator Contribution Cost Walk 2" xfId="673"/>
    <cellStyle name="0_!!!GO_Bluetooth Business Case 8_21_SC1(approved)" xfId="674"/>
    <cellStyle name="0_!!!GO_Bluetooth Business Case 8_21_SC1(approved) 2" xfId="675"/>
    <cellStyle name="0_!!!GO_Capless Fuel Fill Business Case Requirements 5-30-06 1pm VERSION WF28 (3)" xfId="676"/>
    <cellStyle name="0_!!!GO_Capless Fuel Fill Business Case Requirements 5-30-06 1pm VERSION WF28 (3) 2" xfId="677"/>
    <cellStyle name="0_!!!GO_CD132 Health actual " xfId="678"/>
    <cellStyle name="0_!!!GO_December 2001 SoMP Final - submitted" xfId="679"/>
    <cellStyle name="0_!!!GO_December 2001 SoMP Final - submitted 2" xfId="680"/>
    <cellStyle name="0_!!!GO_Dick Langley data 030305" xfId="681"/>
    <cellStyle name="0_!!!GO_Dick Langley data 030305 2" xfId="682"/>
    <cellStyle name="0_!!!GO_DRL 6.13 Material Summary_v.1" xfId="683"/>
    <cellStyle name="0_!!!GO_DRL 6.13 Material Summary_v.1 2" xfId="684"/>
    <cellStyle name="0_!!!GO_EMS August PBR" xfId="685"/>
    <cellStyle name="0_!!!GO_EMS August PBR 2" xfId="686"/>
    <cellStyle name="0_!!!GO_Feb 3 2006 IACM Status" xfId="687"/>
    <cellStyle name="0_!!!GO_Feb 3 2006 IACM Status 2" xfId="688"/>
    <cellStyle name="0_!!!GO_Global 8+4 YOYbprI-I" xfId="689"/>
    <cellStyle name="0_!!!GO_Global 8+4 YOYbprI-I 2" xfId="690"/>
    <cellStyle name="0_!!!GO_HealthDevChart15.10.01" xfId="691"/>
    <cellStyle name="0_!!!GO_HealthDevChart15.10.01 2" xfId="692"/>
    <cellStyle name="0_!!!GO_January 2002 SoMP 3.0" xfId="693"/>
    <cellStyle name="0_!!!GO_January 2002 SoMP 3.0 2" xfId="694"/>
    <cellStyle name="0_!!!GO_JDC Review 3-17-05" xfId="695"/>
    <cellStyle name="0_!!!GO_JDC Review 3-17-05 2" xfId="696"/>
    <cellStyle name="0_!!!GO_JJP 13 June Mgmt Summary_v3" xfId="697"/>
    <cellStyle name="0_!!!GO_JJP 13 June Mgmt Summary_v3 2" xfId="698"/>
    <cellStyle name="0_!!!GO_LT Cost C1 DW10 MPS6 April 11_2005 " xfId="699"/>
    <cellStyle name="0_!!!GO_m205-Jan-02-somp-4-8" xfId="700"/>
    <cellStyle name="0_!!!GO_m205-Jan-02-somp-4-8 2" xfId="701"/>
    <cellStyle name="0_!!!GO_Material" xfId="702"/>
    <cellStyle name="0_!!!GO_Material 2" xfId="703"/>
    <cellStyle name="0_!!!GO_Material_(120) Forecast Package FINAL p1 6" xfId="704"/>
    <cellStyle name="0_!!!GO_Material_(120) Forecast Package FINAL p1 6 2" xfId="705"/>
    <cellStyle name="0_!!!GO_Material_04 Budget Summary" xfId="706"/>
    <cellStyle name="0_!!!GO_Material_04 Budget Summary 2" xfId="707"/>
    <cellStyle name="0_!!!GO_Material_06 Budget Template" xfId="708"/>
    <cellStyle name="0_!!!GO_Material_06 Budget Template 2" xfId="709"/>
    <cellStyle name="0_!!!GO_Material_12 4 03 Revised Inventory" xfId="710"/>
    <cellStyle name="0_!!!GO_Material_12 4 03 Revised Inventory 2" xfId="711"/>
    <cellStyle name="0_!!!GO_Material_1f - Forecast Detail 2+10 Total VDEC" xfId="712"/>
    <cellStyle name="0_!!!GO_Material_1f - Forecast Detail 2+10 Total VDEC 2" xfId="713"/>
    <cellStyle name="0_!!!GO_Material_1f - Forecast Detail 3+9 Total VDEC" xfId="714"/>
    <cellStyle name="0_!!!GO_Material_1f - Forecast Detail 3+9 Total VDEC 2" xfId="715"/>
    <cellStyle name="0_!!!GO_Material_1f - Forecast Detail 4+8 VDEC Total (2)" xfId="716"/>
    <cellStyle name="0_!!!GO_Material_1f - Forecast Detail 4+8 VDEC Total (2) 2" xfId="717"/>
    <cellStyle name="0_!!!GO_Material_2003 111 Prototype Metrics p3--SUV-BOF  PTAC-v1" xfId="718"/>
    <cellStyle name="0_!!!GO_Material_2003 111 Prototype Metrics p3--SUV-BOF  PTAC-v1 2" xfId="719"/>
    <cellStyle name="0_!!!GO_Material_2003 8+4 Prototype Metrics p3--SUV-BOF &amp; PTAC-v1" xfId="720"/>
    <cellStyle name="0_!!!GO_Material_2003 8+4 Prototype Metrics p3--SUV-BOF &amp; PTAC-v1 2" xfId="721"/>
    <cellStyle name="0_!!!GO_Material_2003-2008 Stub Update  Inventory 07-15-03v2" xfId="722"/>
    <cellStyle name="0_!!!GO_Material_2003-2008 Stub Update  Inventory 07-15-03v2 2" xfId="723"/>
    <cellStyle name="0_!!!GO_Material_2004 Budget 0711 Status" xfId="724"/>
    <cellStyle name="0_!!!GO_Material_2004 Budget 0711 Status 2" xfId="725"/>
    <cellStyle name="0_!!!GO_Material_2004 Program Inventory V11v21" xfId="726"/>
    <cellStyle name="0_!!!GO_Material_2004 Program Inventory V11v21 2" xfId="727"/>
    <cellStyle name="0_!!!GO_Material_2005 Budget WIP_082304_2005 Focus" xfId="728"/>
    <cellStyle name="0_!!!GO_Material_2005 Budget WIP_082304_2005 Focus 2" xfId="729"/>
    <cellStyle name="0_!!!GO_Material_2006 VDEC Budget" xfId="730"/>
    <cellStyle name="0_!!!GO_Material_2006 VDEC Budget 2" xfId="731"/>
    <cellStyle name="0_!!!GO_Material_AP builds" xfId="732"/>
    <cellStyle name="0_!!!GO_Material_AP builds 2" xfId="733"/>
    <cellStyle name="0_!!!GO_Material_BOF_EOE" xfId="734"/>
    <cellStyle name="0_!!!GO_Material_BOF_EOE 2" xfId="735"/>
    <cellStyle name="0_!!!GO_Material_Budget 2005_11-29-04_b" xfId="736"/>
    <cellStyle name="0_!!!GO_Material_Budget 2005_11-29-04_b 2" xfId="737"/>
    <cellStyle name="0_!!!GO_Material_EESEWalkbetweenVersions" xfId="738"/>
    <cellStyle name="0_!!!GO_Material_EESEWalkbetweenVersions 2" xfId="739"/>
    <cellStyle name="0_!!!GO_Material_Feb 13 Mtg Outcome" xfId="740"/>
    <cellStyle name="0_!!!GO_Material_Feb 13 Mtg Outcome 2" xfId="741"/>
    <cellStyle name="0_!!!GO_Material_Headcount Reduction-Rebalance Plan Update to Feb" xfId="742"/>
    <cellStyle name="0_!!!GO_Material_Headcount Reduction-Rebalance Plan Update to Feb 2" xfId="743"/>
    <cellStyle name="0_!!!GO_Material_Indirect Expense OF_TT_NOV" xfId="744"/>
    <cellStyle name="0_!!!GO_Material_Indirect Expense OF_TT_NOV 2" xfId="745"/>
    <cellStyle name="0_!!!GO_Material_Inventory - Small3 Material Breakout" xfId="746"/>
    <cellStyle name="0_!!!GO_Material_Inventory - Small3 Material Breakout 2" xfId="747"/>
    <cellStyle name="0_!!!GO_Material_Metrics Page 3 - Major Proto Builds" xfId="748"/>
    <cellStyle name="0_!!!GO_Material_Metrics Page 3 - Major Proto Builds 2" xfId="749"/>
    <cellStyle name="0_!!!GO_Material_Metrics Page 3 - Major Proto Builds FINAL" xfId="750"/>
    <cellStyle name="0_!!!GO_Material_Metrics Page 3 - Major Proto Builds FINAL 2" xfId="751"/>
    <cellStyle name="0_!!!GO_Material_Metrics Proto Page1-022703" xfId="752"/>
    <cellStyle name="0_!!!GO_Material_Metrics Proto Page1-022703 2" xfId="753"/>
    <cellStyle name="0_!!!GO_Material_Metrics Proto Page1-022703_(120) Forecast Package FINAL p1 6" xfId="754"/>
    <cellStyle name="0_!!!GO_Material_Metrics Proto Page1-022703_(120) Forecast Package FINAL p1 6 2" xfId="755"/>
    <cellStyle name="0_!!!GO_Material_Monthly_Cost_Review_Jan" xfId="756"/>
    <cellStyle name="0_!!!GO_Material_Monthly_Cost_Review_Jan 2" xfId="757"/>
    <cellStyle name="0_!!!GO_Material_NonEFT9204EESE" xfId="758"/>
    <cellStyle name="0_!!!GO_Material_NonEFT9204EESE 2" xfId="759"/>
    <cellStyle name="0_!!!GO_Material_NonEFT9302004" xfId="760"/>
    <cellStyle name="0_!!!GO_Material_NonEFT9302004 2" xfId="761"/>
    <cellStyle name="0_!!!GO_Material_OF FEB BPR" xfId="762"/>
    <cellStyle name="0_!!!GO_Material_OF FEB BPR 2" xfId="763"/>
    <cellStyle name="0_!!!GO_Material_OF FEB BPR_(120) Forecast Package FINAL p1 6" xfId="764"/>
    <cellStyle name="0_!!!GO_Material_OF FEB BPR_(120) Forecast Package FINAL p1 6 2" xfId="765"/>
    <cellStyle name="0_!!!GO_Material_OF JAN BPR1" xfId="766"/>
    <cellStyle name="0_!!!GO_Material_OF JAN BPR1 2" xfId="767"/>
    <cellStyle name="0_!!!GO_Material_OF JAN BPR1_(120) Forecast Package FINAL p1 6" xfId="768"/>
    <cellStyle name="0_!!!GO_Material_OF JAN BPR1_(120) Forecast Package FINAL p1 6 2" xfId="769"/>
    <cellStyle name="0_!!!GO_Material_Page 3 - Bedsheet" xfId="770"/>
    <cellStyle name="0_!!!GO_Material_Page 3 - Bedsheet 2" xfId="771"/>
    <cellStyle name="0_!!!GO_Material_page 3 FINAL" xfId="772"/>
    <cellStyle name="0_!!!GO_Material_page 3 FINAL 2" xfId="773"/>
    <cellStyle name="0_!!!GO_Material_Platform and Testing Updates" xfId="774"/>
    <cellStyle name="0_!!!GO_Material_Platform and Testing Updates 2" xfId="775"/>
    <cellStyle name="0_!!!GO_Material_PTAC JAN Std Fcst Pkg" xfId="776"/>
    <cellStyle name="0_!!!GO_Material_PTAC JAN Std Fcst Pkg 2" xfId="777"/>
    <cellStyle name="0_!!!GO_Material_PTE 2006 2+10" xfId="778"/>
    <cellStyle name="0_!!!GO_Material_PTE 2006 2+10 2" xfId="779"/>
    <cellStyle name="0_!!!GO_Material_TT FEB Std Fcst Pkg V3.0" xfId="780"/>
    <cellStyle name="0_!!!GO_Material_TT FEB Std Fcst Pkg V3.0 2" xfId="781"/>
    <cellStyle name="0_!!!GO_Material_TT_Element of Expense_2+10" xfId="782"/>
    <cellStyle name="0_!!!GO_Material_TT_Element of Expense_2+10 2" xfId="783"/>
    <cellStyle name="0_!!!GO_Material_VDEC 2006 2+10 v2" xfId="784"/>
    <cellStyle name="0_!!!GO_Material_VDEC 2006 2+10 v2 2" xfId="785"/>
    <cellStyle name="0_!!!GO_Material_VDEC material 10+2 I2I bud per" xfId="786"/>
    <cellStyle name="0_!!!GO_Material_VDEC material 10+2 I2I bud per 2" xfId="787"/>
    <cellStyle name="0_!!!GO_Material_VDEC material 11+1 I2I bud per" xfId="788"/>
    <cellStyle name="0_!!!GO_Material_VDEC material 11+1 I2I bud per 2" xfId="789"/>
    <cellStyle name="0_!!!GO_Material_VDEC material p3f" xfId="790"/>
    <cellStyle name="0_!!!GO_Material_VDEC material p3f 2" xfId="791"/>
    <cellStyle name="0_!!!GO_Material_VDEC page 4 (3+9)" xfId="792"/>
    <cellStyle name="0_!!!GO_Material_VDEC page 4 (3+9) 2" xfId="793"/>
    <cellStyle name="0_!!!GO_Material_Workload Inventory Format_102805" xfId="794"/>
    <cellStyle name="0_!!!GO_Material_Workload Inventory Format_102805 2" xfId="795"/>
    <cellStyle name="0_!!!GO_Material_YE Target Revised as of Sept 8 2003 - v8" xfId="796"/>
    <cellStyle name="0_!!!GO_Material_YE Target Revised as of Sept 8 2003 - v8 2" xfId="797"/>
    <cellStyle name="0_!!!GO_May 24 JDC, DJP Review (slides and agenda)" xfId="798"/>
    <cellStyle name="0_!!!GO_May 24 JDC, DJP Review (slides and agenda) 2" xfId="799"/>
    <cellStyle name="0_!!!GO_Nov 11 Deep Dive Workplan" xfId="800"/>
    <cellStyle name="0_!!!GO_Nov 11 Deep Dive Workplan 2" xfId="801"/>
    <cellStyle name="0_!!!GO_October 2005 PBR" xfId="802"/>
    <cellStyle name="0_!!!GO_October 2005 PBR 2" xfId="803"/>
    <cellStyle name="0_!!!GO_P221_SOMP_01_12_Calc" xfId="804"/>
    <cellStyle name="0_!!!GO_P221_SOMP_01_12_Calc 2" xfId="805"/>
    <cellStyle name="0_!!!GO_P221_SOMP_01_12_Calc_CD340 PMM Filing 16.09.04" xfId="806"/>
    <cellStyle name="0_!!!GO_P221_SOMP_01_12_Calc_CD340 PMM Filing 16.09.04 2" xfId="807"/>
    <cellStyle name="0_!!!GO_P221_SOMP_01_12_Calc_SOMP_CD340 (11.11.04)" xfId="808"/>
    <cellStyle name="0_!!!GO_P221_SOMP_01_12_Calc_SOMP_CD340 (11.11.04) 2" xfId="809"/>
    <cellStyle name="0_!!!GO_P221_SOMP_01_12_Calc_VO Labour Status # 7" xfId="810"/>
    <cellStyle name="0_!!!GO_P221_SOMP_01_12_Calc_VO Labour Status # 7 2" xfId="811"/>
    <cellStyle name="0_!!!GO_PAG August 14 Status" xfId="812"/>
    <cellStyle name="0_!!!GO_PAG August 14 Status 2" xfId="813"/>
    <cellStyle name="0_!!!GO_PAG August 14 Status_June 18th v4" xfId="814"/>
    <cellStyle name="0_!!!GO_PAG August 14 Status_June 18th v4 2" xfId="815"/>
    <cellStyle name="0_!!!GO_PMM Finance Slides Excel Backup_v15 " xfId="816"/>
    <cellStyle name="0_!!!GO_PMM Finance Slides Excel Backup_v15  2" xfId="817"/>
    <cellStyle name="0_!!!GO_Revised BOM" xfId="818"/>
    <cellStyle name="0_!!!GO_ROS Tracker - May 23rd DRAFT 10 pm" xfId="819"/>
    <cellStyle name="0_!!!GO_ROS Tracker - May 23rd DRAFT 10 pm 2" xfId="820"/>
    <cellStyle name="0_!!!GO_settle pattern" xfId="821"/>
    <cellStyle name="0_!!!GO_settle pattern 2" xfId="822"/>
    <cellStyle name="0_!!!GO_TFLE Benchmarking" xfId="823"/>
    <cellStyle name="0_!!!GO_TFLE Benchmarking 2" xfId="824"/>
    <cellStyle name="0_#3 MAM 2003 models 2nd Qtr. 06.20.2003" xfId="825"/>
    <cellStyle name="0_#3 MAM 2003 models 2nd Qtr. 06.20.2003 2" xfId="826"/>
    <cellStyle name="0_#656 Presentation" xfId="827"/>
    <cellStyle name="0_#656 Presentation 2" xfId="828"/>
    <cellStyle name="0_#660 y-o-y" xfId="829"/>
    <cellStyle name="0_#660 y-o-y 2" xfId="830"/>
    <cellStyle name="0_(10+2) I-t-I Mgt Sum" xfId="831"/>
    <cellStyle name="0_(10+2) I-t-I Mgt Sum 2" xfId="832"/>
    <cellStyle name="0_(111) 2002 CSVs" xfId="833"/>
    <cellStyle name="0_(111) 2002 CSVs 2" xfId="834"/>
    <cellStyle name="0_(120) Forecast Package FINAL p1 6" xfId="835"/>
    <cellStyle name="0_(210) 2002 CSVs" xfId="836"/>
    <cellStyle name="0_(210) 2002 CSVs 2" xfId="837"/>
    <cellStyle name="0_(39) 2002 CSVs" xfId="838"/>
    <cellStyle name="0_(39) 2002 CSVs 2" xfId="839"/>
    <cellStyle name="0_0+12 Forecast Final OCM 2" xfId="840"/>
    <cellStyle name="0_0+12 Forecast Final OCM 2_(120) Forecast Package FINAL p1 6" xfId="841"/>
    <cellStyle name="0_02 Element of Expense Template" xfId="842"/>
    <cellStyle name="0_02 Element of Expense Template_(120) Forecast Package FINAL p1 6" xfId="843"/>
    <cellStyle name="0_02_01 NACBGTotal" xfId="844"/>
    <cellStyle name="0_02_01 NACBGTotal 2" xfId="845"/>
    <cellStyle name="0_0214 DRL 650 Review" xfId="846"/>
    <cellStyle name="0_0214 DRL 650 Review 2" xfId="847"/>
    <cellStyle name="0_0214 DRL 650 Review_(120) Forecast Package FINAL p1 6" xfId="848"/>
    <cellStyle name="0_0214 DRL 650 Review_(120) Forecast Package FINAL p1 6 2" xfId="849"/>
    <cellStyle name="0_02-All-In-Cy-Facer 1f #2" xfId="850"/>
    <cellStyle name="0_02-All-In-Cy-Facer 1f #2 2" xfId="851"/>
    <cellStyle name="0_03 18 04 cycle plan" xfId="852"/>
    <cellStyle name="0_03 18 04 cycle plan 2" xfId="853"/>
    <cellStyle name="0_04 Budget 092903" xfId="854"/>
    <cellStyle name="0_04 Budget 092903 2" xfId="855"/>
    <cellStyle name="0_04 EN PA Investment" xfId="856"/>
    <cellStyle name="0_041224 J97U ME (CC) " xfId="857"/>
    <cellStyle name="0_0508BPwhl_020604_Variable Marketing" xfId="858"/>
    <cellStyle name="0_0508BPwhl_020604_Variable Marketing 2" xfId="859"/>
    <cellStyle name="0_06MY Package Price Strategy proposal v3" xfId="860"/>
    <cellStyle name="0_06MY Package Price Strategy proposal v3 2" xfId="861"/>
    <cellStyle name="0_07_08 D333 020706" xfId="862"/>
    <cellStyle name="0_07_08 D333 020706 2" xfId="863"/>
    <cellStyle name="0_0815 OCM" xfId="864"/>
    <cellStyle name="0_0815 OCM 2" xfId="865"/>
    <cellStyle name="0_0815 OCM_(120) Forecast Package FINAL p1 6" xfId="866"/>
    <cellStyle name="0_0815 OCM_(120) Forecast Package FINAL p1 6 2" xfId="867"/>
    <cellStyle name="0_082703Ver2WWwholesales" xfId="868"/>
    <cellStyle name="0_082703Ver2WWwholesales 2" xfId="869"/>
    <cellStyle name="0_08MY Price Strategy Fusion Milan Master Deck Sync" xfId="870"/>
    <cellStyle name="0_08MY Price Strategy Fusion Milan Master Deck Sync 2" xfId="871"/>
    <cellStyle name="0_10 April SOMP Glidepathl" xfId="872"/>
    <cellStyle name="0_10 April SOMP Glidepathl 2" xfId="873"/>
    <cellStyle name="0_10MY P415 ME Slides" xfId="874"/>
    <cellStyle name="0_10MY P415 ME Slides 2" xfId="875"/>
    <cellStyle name="0_11f_11_Manufacturing" xfId="876"/>
    <cellStyle name="0_11f_11_Manufacturing 2" xfId="877"/>
    <cellStyle name="0_11f_11_Manufacturing_(120) Forecast Package FINAL p1 6" xfId="878"/>
    <cellStyle name="0_11f_11_Manufacturing_(120) Forecast Package FINAL p1 6 2" xfId="879"/>
    <cellStyle name="0_'11MY PA Status _mini BP submission_7_9_08" xfId="880"/>
    <cellStyle name="0_12+0+12 LM Attach 4's" xfId="881"/>
    <cellStyle name="0_12+0+12 LM Attach 4's 2" xfId="882"/>
    <cellStyle name="0_120_1_sent_out" xfId="883"/>
    <cellStyle name="0_120_1_sent_out 2" xfId="884"/>
    <cellStyle name="0_120_3_sent_out_CSV" xfId="885"/>
    <cellStyle name="0_120_3_sent_out_CSV 2" xfId="886"/>
    <cellStyle name="0_122003" xfId="887"/>
    <cellStyle name="0_122003 2" xfId="888"/>
    <cellStyle name="0_1f - Forecast Detail 4+8 VDEC Total (2)" xfId="889"/>
    <cellStyle name="0_1-year Scorecard  v4" xfId="890"/>
    <cellStyle name="0_1-year Scorecard  v4 2" xfId="891"/>
    <cellStyle name="0_2.3L DISI vs. 2.0L DISI TC v3" xfId="892"/>
    <cellStyle name="0_2.3L DISI vs. 2.0L DISI TC v3 2" xfId="893"/>
    <cellStyle name="0_2.3L DISI vs. 2.0L DISI TC v5" xfId="894"/>
    <cellStyle name="0_2.3L DISI vs. 2.0L DISI TC v5 2" xfId="895"/>
    <cellStyle name="0_2000 (11+1) " xfId="896"/>
    <cellStyle name="0_2000 Business Plan (93)" xfId="897"/>
    <cellStyle name="0_2000 Business Plan (93) 2" xfId="898"/>
    <cellStyle name="0_2000 Business Plan (93) rev2" xfId="899"/>
    <cellStyle name="0_2000 Business Plan (93) rev2 2" xfId="900"/>
    <cellStyle name="0_2000 Business Plan (93) rev2_(120) Forecast Package FINAL p1 6" xfId="901"/>
    <cellStyle name="0_2000 Business Plan (93) rev2_(120) Forecast Package FINAL p1 6 2" xfId="902"/>
    <cellStyle name="0_2000 Business Plan (93) rev5" xfId="903"/>
    <cellStyle name="0_2000 Business Plan (93) rev5 2" xfId="904"/>
    <cellStyle name="0_2000 Business Plan (93) rev5_(120) Forecast Package FINAL p1 6" xfId="905"/>
    <cellStyle name="0_2000 Business Plan (93) rev5_(120) Forecast Package FINAL p1 6 2" xfId="906"/>
    <cellStyle name="0_2000 Business Plan (93)_(120) Forecast Package FINAL p1 6" xfId="907"/>
    <cellStyle name="0_2000 Business Plan (93)_(120) Forecast Package FINAL p1 6 2" xfId="908"/>
    <cellStyle name="0_2000canadaslides" xfId="909"/>
    <cellStyle name="0_2000canadaslides_(120) Forecast Package FINAL p1 6" xfId="910"/>
    <cellStyle name="0_2000canadaslides_651" xfId="911"/>
    <cellStyle name="0_2000canadaslides_651_(120) Forecast Package FINAL p1 6" xfId="912"/>
    <cellStyle name="0_2001 0+12 forecast support 2-24-01" xfId="913"/>
    <cellStyle name="0_2001 0+12 forecast support 2-24-01 2" xfId="914"/>
    <cellStyle name="0_2001 0+12 forecast support 2-24-01_(120) Forecast Package FINAL p1 6" xfId="915"/>
    <cellStyle name="0_2001 0+12 forecast support 2-24-01_(120) Forecast Package FINAL p1 6 2" xfId="916"/>
    <cellStyle name="0_2001 111" xfId="917"/>
    <cellStyle name="0_2001 111_(120) Forecast Package FINAL p1 6" xfId="918"/>
    <cellStyle name="0_2001 210a" xfId="919"/>
    <cellStyle name="0_2001 210a_(120) Forecast Package FINAL p1 6" xfId="920"/>
    <cellStyle name="0_2001 BP Review LM - Jan_1_22" xfId="921"/>
    <cellStyle name="0_2001 BP Review LM - Jan_1_22 2" xfId="922"/>
    <cellStyle name="0_2001 BP Review LM - Jan_1_22_(120) Forecast Package FINAL p1 6" xfId="923"/>
    <cellStyle name="0_2001 BP Review LM - Jan_1_22_(120) Forecast Package FINAL p1 6 2" xfId="924"/>
    <cellStyle name="0_2001 BP Summary" xfId="925"/>
    <cellStyle name="0_2001 BP Summary 2" xfId="926"/>
    <cellStyle name="0_2001 BP v1" xfId="927"/>
    <cellStyle name="0_2001 BP v1 2" xfId="928"/>
    <cellStyle name="0_2001 Cost Challenge" xfId="929"/>
    <cellStyle name="0_2001 Cost Challenge 2" xfId="930"/>
    <cellStyle name="0_2001 Cost Challenge_(120) Forecast Package FINAL p1 6" xfId="931"/>
    <cellStyle name="0_2001 Cost Challenge_(120) Forecast Package FINAL p1 6 2" xfId="932"/>
    <cellStyle name="0_2001 Forecast" xfId="933"/>
    <cellStyle name="0_2001 Forecast 2" xfId="934"/>
    <cellStyle name="0_2001 Metrics - Spending Related" xfId="935"/>
    <cellStyle name="0_2001 Metrics - Spending Related 2" xfId="936"/>
    <cellStyle name="0_2001 Metrics - Spending Related_(120) Forecast Package FINAL p1 6" xfId="937"/>
    <cellStyle name="0_2001 Metrics - Spending Related_(120) Forecast Package FINAL p1 6 2" xfId="938"/>
    <cellStyle name="0_2001 NAC Functional Headcount Commitment Levels Annual Avg as of 7_19_01_Other Detail" xfId="939"/>
    <cellStyle name="0_2001 Summary_Sep25" xfId="940"/>
    <cellStyle name="0_2001 Summary_Sep25 2" xfId="941"/>
    <cellStyle name="0_2001 Summary_Sep25_(120) Forecast Package FINAL p1 6" xfId="942"/>
    <cellStyle name="0_2001 Summary_Sep25_(120) Forecast Package FINAL p1 6 2" xfId="943"/>
    <cellStyle name="0_2001.Commitment.PSC.Review.112900.v1" xfId="944"/>
    <cellStyle name="0_2001.Commitment.PSC.Review.112900.v1 2" xfId="945"/>
    <cellStyle name="0_2001.Commitment.PSC.Review.112900.v1_(120) Forecast Package FINAL p1 6" xfId="946"/>
    <cellStyle name="0_2001.Commitment.PSC.Review.112900.v1_(120) Forecast Package FINAL p1 6 2" xfId="947"/>
    <cellStyle name="0_2001.CPU.walk" xfId="948"/>
    <cellStyle name="0_2001.CPU.walk 2" xfId="949"/>
    <cellStyle name="0_2001.CPU.walk_(120) Forecast Package FINAL p1 6" xfId="950"/>
    <cellStyle name="0_2001.CPU.walk_(120) Forecast Package FINAL p1 6 2" xfId="951"/>
    <cellStyle name="0_2001-1113 PMM Workbook_FINAL" xfId="952"/>
    <cellStyle name="0_2001-1113 PMM Workbook_FINAL 2" xfId="953"/>
    <cellStyle name="0_2001-1113 PMM Workbook_FINAL_(120) Forecast Package FINAL p1 6" xfId="954"/>
    <cellStyle name="0_2001-1113 PMM Workbook_FINAL_(120) Forecast Package FINAL p1 6 2" xfId="955"/>
    <cellStyle name="0_2001A PCB Facer 300701" xfId="956"/>
    <cellStyle name="0_2001A PCB Facer EXTERNAL 010801" xfId="957"/>
    <cellStyle name="0_2001Forecast" xfId="958"/>
    <cellStyle name="0_2001Forecast 2" xfId="959"/>
    <cellStyle name="0_2001Forecast_(120) Forecast Package FINAL p1 6" xfId="960"/>
    <cellStyle name="0_2001Forecast_(120) Forecast Package FINAL p1 6 2" xfId="961"/>
    <cellStyle name="0_2001Forecast_02 to 04RiskAdjustedOutlook_3_4" xfId="962"/>
    <cellStyle name="0_2001Forecast_02 to 04RiskAdjustedOutlook_3_4 2" xfId="963"/>
    <cellStyle name="0_2001Forecast_19 income statement" xfId="964"/>
    <cellStyle name="0_2001Forecast_19 income statement 2" xfId="965"/>
    <cellStyle name="0_2001Forecast_19 income statement_(120) Forecast Package FINAL p1 6" xfId="966"/>
    <cellStyle name="0_2001Forecast_19 income statement_(120) Forecast Package FINAL p1 6 2" xfId="967"/>
    <cellStyle name="0_2001Forecast_2" xfId="968"/>
    <cellStyle name="0_2001Forecast_2 2" xfId="969"/>
    <cellStyle name="0_2001Forecast_2_(120) Forecast Package FINAL p1 6" xfId="970"/>
    <cellStyle name="0_2001Forecast_2_(120) Forecast Package FINAL p1 6 2" xfId="971"/>
    <cellStyle name="0_2001Forecast_2_RO_Sept10" xfId="972"/>
    <cellStyle name="0_2001Forecast_2_RO_Sept10 2" xfId="973"/>
    <cellStyle name="0_2001Forecast_2_RO_Sept10_(120) Forecast Package FINAL p1 6" xfId="974"/>
    <cellStyle name="0_2001Forecast_2_RO_Sept10_(120) Forecast Package FINAL p1 6 2" xfId="975"/>
    <cellStyle name="0_2001Forecast_income statement_10_09" xfId="976"/>
    <cellStyle name="0_2001Forecast_income statement_10_09 2" xfId="977"/>
    <cellStyle name="0_2001Forecast_income statement_10_09_(120) Forecast Package FINAL p1 6" xfId="978"/>
    <cellStyle name="0_2001Forecast_income statement_10_09_(120) Forecast Package FINAL p1 6 2" xfId="979"/>
    <cellStyle name="0_2001Forecast_Lm bud perf" xfId="980"/>
    <cellStyle name="0_2001Forecast_Lm bud perf 2" xfId="981"/>
    <cellStyle name="0_2001Forecast_LM IncomeStatement5p7v2 " xfId="982"/>
    <cellStyle name="0_2001Forecast_LM IncomeStatement5p7v2  2" xfId="983"/>
    <cellStyle name="0_2001Forecast_LM4p8ForecastMay30v1" xfId="984"/>
    <cellStyle name="0_2001Forecast_LM4p8ForecastMay30v1 2" xfId="985"/>
    <cellStyle name="0_2001Forecast_NA CBG 12+0 Actual Draft" xfId="986"/>
    <cellStyle name="0_2001Forecast_NA CBG 12+0 Actual Draft 2" xfId="987"/>
    <cellStyle name="0_2001PCPa10_TS" xfId="988"/>
    <cellStyle name="0_2002 012 LincMercv4" xfId="989"/>
    <cellStyle name="0_2002 012 LincMercv4 2" xfId="990"/>
    <cellStyle name="0_2002 012 LincMercv6" xfId="991"/>
    <cellStyle name="0_2002 012 LincMercv6 2" xfId="992"/>
    <cellStyle name="0_2002 Base Glide Path 4_12_02_v1" xfId="993"/>
    <cellStyle name="0_2002 Base Glide Path 4_12_02_v1_(120) Forecast Package FINAL p1 6" xfId="994"/>
    <cellStyle name="0_2002 BudgetCal@15364" xfId="995"/>
    <cellStyle name="0_2002 Contracts Page" xfId="996"/>
    <cellStyle name="0_2002 Contracts Page 2" xfId="997"/>
    <cellStyle name="0_2002 Contracts Page v2" xfId="998"/>
    <cellStyle name="0_2002 Contracts Page v2 2" xfId="999"/>
    <cellStyle name="0_2002 Contracts Page v2_(120) Forecast Package FINAL p1 6" xfId="1000"/>
    <cellStyle name="0_2002 Contracts Page v2_(120) Forecast Package FINAL p1 6 2" xfId="1001"/>
    <cellStyle name="0_2002 Contracts Page_(120) Forecast Package FINAL p1 6" xfId="1002"/>
    <cellStyle name="0_2002 Contracts Page_(120) Forecast Package FINAL p1 6 2" xfId="1003"/>
    <cellStyle name="0_2002 Elem by Qtr 1_30_02" xfId="1004"/>
    <cellStyle name="0_2002 Elem by Qtr 1_30_02 2" xfId="1005"/>
    <cellStyle name="0_2002 Elem by Qtr 1_30_02_(120) Forecast Package FINAL p1 6" xfId="1006"/>
    <cellStyle name="0_2002 Elem by Qtr 1_30_02_(120) Forecast Package FINAL p1 6 2" xfId="1007"/>
    <cellStyle name="0_2002 Elem by Qtr 2_09_02 For Operations" xfId="1008"/>
    <cellStyle name="0_2002 Elem by Qtr 2_09_02 For Operations 2" xfId="1009"/>
    <cellStyle name="0_2002 Elem by Qtr 2_09_02 For Operations_(120) Forecast Package FINAL p1 6" xfId="1010"/>
    <cellStyle name="0_2002 Elem by Qtr 2_09_02 For Operations_(120) Forecast Package FINAL p1 6 2" xfId="1011"/>
    <cellStyle name="0_2002 Elem by Qtr4+8 Performance Package" xfId="1012"/>
    <cellStyle name="0_2002 Elem by Qtr4+8 Performance Package 2" xfId="1013"/>
    <cellStyle name="0_2002 Pers Target 8_1_01" xfId="1014"/>
    <cellStyle name="0_2002 Pers Target 8_1_01_(120) Forecast Package FINAL p1 6" xfId="1015"/>
    <cellStyle name="0_2002 Prioritiesv2" xfId="1016"/>
    <cellStyle name="0_2002 Prioritiesv2 2" xfId="1017"/>
    <cellStyle name="0_2002 Prioritiesv3" xfId="1018"/>
    <cellStyle name="0_2002 Prioritiesv3 2" xfId="1019"/>
    <cellStyle name="0_2002 PSO Inv 09-18-01 (15366) with Material updates" xfId="1020"/>
    <cellStyle name="0_2002 PSO Inv 09-18-01 (15366) with Material updates_(120) Forecast Package FINAL p1 6" xfId="1021"/>
    <cellStyle name="0_2002 Segmentation Preliminary Deck 6-5-02" xfId="1022"/>
    <cellStyle name="0_2002 Segmentation Preliminary Deck 6-5-02 2" xfId="1023"/>
    <cellStyle name="0_2002 Staffing Plan Feb Ver 6" xfId="1024"/>
    <cellStyle name="0_2002 Staffing Plan Feb Ver 6_(120) Forecast Package FINAL p1 6" xfId="1025"/>
    <cellStyle name="0_2002_2003_Restated_1-22-03" xfId="1026"/>
    <cellStyle name="0_2002_2003_Restated_1-22-03_(120) Forecast Package FINAL p1 6" xfId="1027"/>
    <cellStyle name="0_2002_Status_919" xfId="1028"/>
    <cellStyle name="0_2002_Status_919_(120) Forecast Package FINAL p1 6" xfId="1029"/>
    <cellStyle name="0_2002-04 Financials June PSC_6_16" xfId="1030"/>
    <cellStyle name="0_2002-04 Financials June PSC_6_16 2" xfId="1031"/>
    <cellStyle name="0_2003 2+10 Base Glide Path" xfId="1032"/>
    <cellStyle name="0_2003 2+10 Base Glide Path_(120) Forecast Package FINAL p1 6" xfId="1033"/>
    <cellStyle name="0_2003 39 Base Glide Path2" xfId="1034"/>
    <cellStyle name="0_2003 39 Base Glide Path2_(120) Forecast Package FINAL p1 6" xfId="1035"/>
    <cellStyle name="0_2003 57 Prototype Metrics p3--SUV-BOF  PTAC-v2" xfId="1036"/>
    <cellStyle name="0_2003 Billing" xfId="1037"/>
    <cellStyle name="0_2003 Billings #675" xfId="1038"/>
    <cellStyle name="0_2003 Billings #676" xfId="1039"/>
    <cellStyle name="0_2003 Budget Development 8_13_03" xfId="1040"/>
    <cellStyle name="0_2003 Budget Development 8_13_03 2" xfId="1041"/>
    <cellStyle name="0_2003 Capacity FD  Version 3.0" xfId="1042"/>
    <cellStyle name="0_2003 Capacity FD  Version 3.0 2" xfId="1043"/>
    <cellStyle name="0_2003 Cost performance tracking" xfId="1044"/>
    <cellStyle name="0_2003 Cost performance tracking 2" xfId="1045"/>
    <cellStyle name="0_2003 Financials Jag Aug PSC v2" xfId="1046"/>
    <cellStyle name="0_2003 Financials Jag Aug PSC v2 2" xfId="1047"/>
    <cellStyle name="0_2003 Financials Jag Aug PSC v3" xfId="1048"/>
    <cellStyle name="0_2003 Financials Jag Aug PSC v3 2" xfId="1049"/>
    <cellStyle name="0_2003 Financials LR Aug PSC v3" xfId="1050"/>
    <cellStyle name="0_2003 Financials LR Aug PSC v3 2" xfId="1051"/>
    <cellStyle name="0_2003 Inventory 06-04-021" xfId="1052"/>
    <cellStyle name="0_2003 r&amp;o" xfId="1053"/>
    <cellStyle name="0_2003 r&amp;o 2" xfId="1054"/>
    <cellStyle name="0_2003 v2 2002 (10+2)" xfId="1055"/>
    <cellStyle name="0_2003 v2 2002 (10+2) 2" xfId="1056"/>
    <cellStyle name="0_2003.25 Parts List" xfId="1057"/>
    <cellStyle name="0_2003.25 Parts List 2" xfId="1058"/>
    <cellStyle name="0_2003.25 Parts List_June 18th v4" xfId="1059"/>
    <cellStyle name="0_2003.25 Parts List_June 18th v4 2" xfId="1060"/>
    <cellStyle name="0_2003_Headcount_Targets_Feb20" xfId="1061"/>
    <cellStyle name="0_2003_Headcount_Targets_Feb20 2" xfId="1062"/>
    <cellStyle name="0_2003_Mat'l_Detail_July_233" xfId="1063"/>
    <cellStyle name="0_2003_Prototype Detail_June12" xfId="1064"/>
    <cellStyle name="0_2003-4-1 CAP - CY -  HPU Report3" xfId="1065"/>
    <cellStyle name="0_2003-4-1 CAP - CY -  HPU Report3 2" xfId="1066"/>
    <cellStyle name="0_2003BP Timing.v2" xfId="1067"/>
    <cellStyle name="0_2003BP Timing.v2 2" xfId="1068"/>
    <cellStyle name="0_2003CY Prototype Material Budget-STATUS TRACKER (6+6 FORECAST)" xfId="1069"/>
    <cellStyle name="0_2003IncState(3+9)_May13" xfId="1070"/>
    <cellStyle name="0_2003IncState(3+9)_May13 2" xfId="1071"/>
    <cellStyle name="0_2004 (210) Freight ARM" xfId="1072"/>
    <cellStyle name="0_2004 (210) Freight ARM 2" xfId="1073"/>
    <cellStyle name="0_2004 Budget (10+2) Update v3" xfId="1074"/>
    <cellStyle name="0_2004 Budget (10+2) Update v3 2" xfId="1075"/>
    <cellStyle name="0_2004 Budget _ Other Mat'l Detail_MLS101503" xfId="1076"/>
    <cellStyle name="0_2004 Budget 0711 Status" xfId="1077"/>
    <cellStyle name="0_2004 Budget 0711 Status 2" xfId="1078"/>
    <cellStyle name="0_2004 Budget Opps List Small Car 092403" xfId="1079"/>
    <cellStyle name="0_2004 Budget PF3 Submission 1002" xfId="1080"/>
    <cellStyle name="0_2004 Budget Status 092303" xfId="1081"/>
    <cellStyle name="0_2004 CY Budget Summary Pkg_110703jfr" xfId="1082"/>
    <cellStyle name="0_2004 en114  (PA) 10-24-01" xfId="1083"/>
    <cellStyle name="0_2004 Inventory 04-25-03" xfId="1084"/>
    <cellStyle name="0_2004 Small Inventory Template 7 17 03" xfId="1085"/>
    <cellStyle name="0_2004_FCGetc_Preliminary_Budget" xfId="1086"/>
    <cellStyle name="0_2004CY FWO Approvals 6-23-04_EESE" xfId="1087"/>
    <cellStyle name="0_2005 Budget WIP_082304_2005 Focus" xfId="1088"/>
    <cellStyle name="0_2005 Budget-Russia (Market Assessment Production)" xfId="1089"/>
    <cellStyle name="0_2005 Budget-Russia (Market Assessment Production) 2" xfId="1090"/>
    <cellStyle name="0_2005 Global ARM_TVM Summary 012 ForecastFinal022205" xfId="1091"/>
    <cellStyle name="0_2005 Global ARM_TVM Summary 012 ForecastFinal022205 2" xfId="1092"/>
    <cellStyle name="0_2005 Global ARM_TVM Summary 57 ForecastFINAL071405" xfId="1093"/>
    <cellStyle name="0_2005 Global ARM_TVM Summary 57 ForecastFINAL071405 2" xfId="1094"/>
    <cellStyle name="0_2005 NAE EOE Budget20305" xfId="1095"/>
    <cellStyle name="0_2005 U204 CC Market Inquiry 5 22 03" xfId="1096"/>
    <cellStyle name="0_2005 U204 CC Market Inquiry 5 22 03 2" xfId="1097"/>
    <cellStyle name="0_2005 U204 CC Market Inquiry info for major mrkts (Mexico)" xfId="1098"/>
    <cellStyle name="0_2005 U204 CC Market Inquiry info for major mrkts (Mexico) 2" xfId="1099"/>
    <cellStyle name="0_2005 V10 to V12.5 Final Walk" xfId="1100"/>
    <cellStyle name="0_2005_Budget_RLS_followup_111705" xfId="1101"/>
    <cellStyle name="0_2005_Budget_RLS_followup_111705 2" xfId="1102"/>
    <cellStyle name="0_2006 Budget NA v02" xfId="1103"/>
    <cellStyle name="0_2006 Budget Update_RLS" xfId="1104"/>
    <cellStyle name="0_2006 F236 SI Submission SBU" xfId="1105"/>
    <cellStyle name="0_2006 F236 SI Submission SBU 2" xfId="1106"/>
    <cellStyle name="0_2006 P150 2006 _mkteqSum_May_US" xfId="1107"/>
    <cellStyle name="0_2006 P150 2006 _mkteqSum_May_US 2" xfId="1108"/>
    <cellStyle name="0_2006 VDEC Budget" xfId="1109"/>
    <cellStyle name="0_2006_Metrics_ver_h_adjusted on march_20" xfId="1110"/>
    <cellStyle name="0_2006MY Escape Package and Price Strategy Template2" xfId="1111"/>
    <cellStyle name="0_2006MY Escape Package and Price Strategy Template2 2" xfId="1112"/>
    <cellStyle name="0_2007 Concern tracker 05-02-2005 " xfId="1113"/>
    <cellStyle name="0_2007 Concern tracker 05-02-2005  2" xfId="1114"/>
    <cellStyle name="0_2007 Lexus Deck Ver 1 0 (2)" xfId="1115"/>
    <cellStyle name="0_2007 Lexus Deck Ver 1 0 (2) 2" xfId="1116"/>
    <cellStyle name="0_2008MY D258 - D333 Price Strategy v2.6" xfId="1117"/>
    <cellStyle name="0_2008MY D258 - D333 Price Strategy v2.6 2" xfId="1118"/>
    <cellStyle name="0_2008MY D258 - D333 Price Strategy v2.7" xfId="1119"/>
    <cellStyle name="0_2008MY D258 - D333 Price Strategy v2.7 2" xfId="1120"/>
    <cellStyle name="0_210 1-Pager Residual Value" xfId="1121"/>
    <cellStyle name="0_210 1-Pager Residual Value 2" xfId="1122"/>
    <cellStyle name="0_2-10 Forecast 03142001r" xfId="1123"/>
    <cellStyle name="0_2-10 Forecast 03142001r_(120) Forecast Package FINAL p1 6" xfId="1124"/>
    <cellStyle name="0_21F" xfId="1125"/>
    <cellStyle name="0_21F 2" xfId="1126"/>
    <cellStyle name="0_21F_June 18th v4" xfId="1127"/>
    <cellStyle name="0_21F_June 18th v4 2" xfId="1128"/>
    <cellStyle name="0_21F_SOMP_CD340 (11.11.04)" xfId="1129"/>
    <cellStyle name="0_21F_SOMP_CD340 (11.11.04) 2" xfId="1130"/>
    <cellStyle name="0_21F_VO Labour Status # 7" xfId="1131"/>
    <cellStyle name="0_21F_VO Labour Status # 7 2" xfId="1132"/>
    <cellStyle name="0_21F_VO Labour Status # 7_June 18th v4" xfId="1133"/>
    <cellStyle name="0_21F_VO Labour Status # 7_June 18th v4 2" xfId="1134"/>
    <cellStyle name="0_27-04-04-SoMP-CD340v0" xfId="1135"/>
    <cellStyle name="0_3+9 VE Material and Tooling" xfId="1136"/>
    <cellStyle name="0_4) Company Service Vehicles (2+10)" xfId="1137"/>
    <cellStyle name="0_4) Company Service Vehicles (2+10) 2" xfId="1138"/>
    <cellStyle name="0_4) Company Service Vehicles (2+10)_June 18th v4" xfId="1139"/>
    <cellStyle name="0_4) Company Service Vehicles (2+10)_June 18th v4 2" xfId="1140"/>
    <cellStyle name="0_4_3 summary" xfId="1141"/>
    <cellStyle name="0_4_3 summary 2" xfId="1142"/>
    <cellStyle name="0_4_Act_AprFV02_graph" xfId="1143"/>
    <cellStyle name="0_4_Act_AprFV02_graph 2" xfId="1144"/>
    <cellStyle name="0_48 Income Statement PF3 " xfId="1145"/>
    <cellStyle name="0_48 Income Statement PF3  2" xfId="1146"/>
    <cellStyle name="0_4l Roadmap 2004_09_01 " xfId="1147"/>
    <cellStyle name="0_5.4L 3V Program Sept 01 TFLE" xfId="1148"/>
    <cellStyle name="0_5.4L 3V Program Sept 01 TFLE 2" xfId="1149"/>
    <cellStyle name="0_5.4L 3V Program Sept 01 TFLE_CD340 PMM Filing 16.09.04" xfId="1150"/>
    <cellStyle name="0_5.4L 3V Program Sept 01 TFLE_CD340 PMM Filing 16.09.04 2" xfId="1151"/>
    <cellStyle name="0_5.4L 3V Program Sept 01 TFLE_SOMP_CD340 (11.11.04)" xfId="1152"/>
    <cellStyle name="0_5.4L 3V Program Sept 01 TFLE_SOMP_CD340 (11.11.04) 2" xfId="1153"/>
    <cellStyle name="0_5.4L 3V Program Sept 01 TFLE_VO Labour Status # 7" xfId="1154"/>
    <cellStyle name="0_5.4L 3V Program Sept 01 TFLE_VO Labour Status # 7 2" xfId="1155"/>
    <cellStyle name="0_57 Actual status_CSV Functions meeting (Summary)" xfId="1156"/>
    <cellStyle name="0_57 Actual status_CSV Functions meeting (Summary) 2" xfId="1157"/>
    <cellStyle name="0_5-year Scorecard v7" xfId="1158"/>
    <cellStyle name="0_5-year Scorecard v7 2" xfId="1159"/>
    <cellStyle name="0_6_2_EngDirMtg_v1" xfId="1160"/>
    <cellStyle name="0_6_2_EngDirMtg_v1_(120) Forecast Package FINAL p1 6" xfId="1161"/>
    <cellStyle name="0_638 CostPerf" xfId="1162"/>
    <cellStyle name="0_638 CostPerf 2" xfId="1163"/>
    <cellStyle name="0_638 CostPerf_(120) Forecast Package FINAL p1 6" xfId="1164"/>
    <cellStyle name="0_638 CostPerf_(120) Forecast Package FINAL p1 6 2" xfId="1165"/>
    <cellStyle name="0_651 stamping.backup" xfId="1166"/>
    <cellStyle name="0_651 stamping.backup 2" xfId="1167"/>
    <cellStyle name="0_651 stamping.backup_(120) Forecast Package FINAL p1 6" xfId="1168"/>
    <cellStyle name="0_651 stamping.backup_(120) Forecast Package FINAL p1 6 2" xfId="1169"/>
    <cellStyle name="0_664Reduction_Mar03Act" xfId="1170"/>
    <cellStyle name="0_664Reduction_Mar03Act_(120) Forecast Package FINAL p1 6" xfId="1171"/>
    <cellStyle name="0_674 accruals detail" xfId="1172"/>
    <cellStyle name="0_680 accruals detail" xfId="1173"/>
    <cellStyle name="0_6F status Update 2-24-03" xfId="1174"/>
    <cellStyle name="0_6R Trans - Draft F - Oct 15 Update" xfId="1175"/>
    <cellStyle name="0_6R Trans - Draft F - Oct 15 Update 2" xfId="1176"/>
    <cellStyle name="0_6R Trans - Draft F - Oct 15 Update_(120) Forecast Package FINAL p1 6" xfId="1177"/>
    <cellStyle name="0_6R Trans - Draft F - Oct 15 Update_(120) Forecast Package FINAL p1 6 2" xfId="1178"/>
    <cellStyle name="0_7+5 Allocations" xfId="1179"/>
    <cellStyle name="0_7+5 Income Statement v2" xfId="1180"/>
    <cellStyle name="0_7+5 Income Statement v2 2" xfId="1181"/>
    <cellStyle name="0_7+5 Income Statement v5" xfId="1182"/>
    <cellStyle name="0_7+5 Income Statement v5 2" xfId="1183"/>
    <cellStyle name="0_7+5 PMM" xfId="1184"/>
    <cellStyle name="0_7+5 PMM 2" xfId="1185"/>
    <cellStyle name="0_7+5September5_OCM" xfId="1186"/>
    <cellStyle name="0_7+5September5_OCM 2" xfId="1187"/>
    <cellStyle name="0_7+5September5_OCM_(120) Forecast Package FINAL p1 6" xfId="1188"/>
    <cellStyle name="0_7+5September5_OCM_(120) Forecast Package FINAL p1 6 2" xfId="1189"/>
    <cellStyle name="0_75 Forecast1" xfId="1190"/>
    <cellStyle name="0_75 Forecast1 2" xfId="1191"/>
    <cellStyle name="0_75 Forecast1_(120) Forecast Package FINAL p1 6" xfId="1192"/>
    <cellStyle name="0_75 Forecast1_(120) Forecast Package FINAL p1 6 2" xfId="1193"/>
    <cellStyle name="0_8+4" xfId="1194"/>
    <cellStyle name="0_8+4 2" xfId="1195"/>
    <cellStyle name="0_84 Headcount Proposal" xfId="1196"/>
    <cellStyle name="0_84 Headcount Proposal 2" xfId="1197"/>
    <cellStyle name="0_84 Headcount Proposal_(120) Forecast Package FINAL p1 6" xfId="1198"/>
    <cellStyle name="0_84 Headcount Proposal_(120) Forecast Package FINAL p1 6 2" xfId="1199"/>
    <cellStyle name="0_9 + 3 Final_OCM_Oct17_(AccrNotDelayed)" xfId="1200"/>
    <cellStyle name="0_9 + 3 Final_OCM_Oct17_(AccrNotDelayed)_(120) Forecast Package FINAL p1 6" xfId="1201"/>
    <cellStyle name="0_9-25 Headcount Pages" xfId="1202"/>
    <cellStyle name="0_96 Plan" xfId="1203"/>
    <cellStyle name="0_96 Plan 2" xfId="1204"/>
    <cellStyle name="0_97BUSPLN" xfId="1205"/>
    <cellStyle name="0_97BUSPLN 2" xfId="1206"/>
    <cellStyle name="0_98Plan to 75 Forecast Walk" xfId="1207"/>
    <cellStyle name="0_98Plan to 75 Forecast Walk 2" xfId="1208"/>
    <cellStyle name="0_99A Compact" xfId="1209"/>
    <cellStyle name="0_99A Compact 2" xfId="1210"/>
    <cellStyle name="0_99A Sub-Compact" xfId="1211"/>
    <cellStyle name="0_99A Sub-Compact 2" xfId="1212"/>
    <cellStyle name="0_ABS Revenue - 2002BP" xfId="1213"/>
    <cellStyle name="0_acsg2001" xfId="1214"/>
    <cellStyle name="0_acsg2001_(120) Forecast Package FINAL p1 6" xfId="1215"/>
    <cellStyle name="0_Actual - Graph Feb FV_send out" xfId="1216"/>
    <cellStyle name="0_Actual - Graph Feb FV_send out 2" xfId="1217"/>
    <cellStyle name="0_Actuals and Heacount -- Speranza" xfId="1218"/>
    <cellStyle name="0_Actuals and Heacount -- Speranza_(120) Forecast Package FINAL p1 6" xfId="1219"/>
    <cellStyle name="0_Actuals Jan FV_sent out_excl. Budget" xfId="1220"/>
    <cellStyle name="0_Actuals Jan FV_sent out_excl. Budget 2" xfId="1221"/>
    <cellStyle name="0_agency_12 month look" xfId="1222"/>
    <cellStyle name="0_agency_12 month look 2" xfId="1223"/>
    <cellStyle name="0_Alt Fuel Programs" xfId="1224"/>
    <cellStyle name="0_Alt Fuel Programs 2" xfId="1225"/>
    <cellStyle name="0_Alt Fuel Programs_(120) Forecast Package FINAL p1 6" xfId="1226"/>
    <cellStyle name="0_Alt Fuel Programs_(120) Forecast Package FINAL p1 6 2" xfId="1227"/>
    <cellStyle name="0_appen" xfId="1228"/>
    <cellStyle name="0_appen_(120) Forecast Package FINAL p1 6" xfId="1229"/>
    <cellStyle name="0_Apr02_Metrics_5-16-02" xfId="1230"/>
    <cellStyle name="0_Apr02_Metrics_5-16-02_(120) Forecast Package FINAL p1 6" xfId="1231"/>
    <cellStyle name="0_Apr02_PersMetrics_5-15-02" xfId="1232"/>
    <cellStyle name="0_Apr02_PersMetrics_5-15-02_(120) Forecast Package FINAL p1 6" xfId="1233"/>
    <cellStyle name="0_Apr2001 DRL Metrics" xfId="1234"/>
    <cellStyle name="0_Apr2001 DRL Metrics_(120) Forecast Package FINAL p1 6" xfId="1235"/>
    <cellStyle name="0_April Metrics" xfId="1236"/>
    <cellStyle name="0_April Metrics Zero May Commit" xfId="1237"/>
    <cellStyle name="0_April Metrics Zero May Commit_(120) Forecast Package FINAL p1 6" xfId="1238"/>
    <cellStyle name="0_April Metrics_(120) Forecast Package FINAL p1 6" xfId="1239"/>
    <cellStyle name="0_April SoMP File" xfId="1240"/>
    <cellStyle name="0_April SoMP File 2" xfId="1241"/>
    <cellStyle name="0_April SoMP File_Filing" xfId="1242"/>
    <cellStyle name="0_April SoMP File_Filing 2" xfId="1243"/>
    <cellStyle name="0_April SoMP_V227" xfId="1244"/>
    <cellStyle name="0_April SoMP_V227 2" xfId="1245"/>
    <cellStyle name="0_ARM 151004 DRAFT" xfId="1246"/>
    <cellStyle name="0_ARM 151004 DRAFT 2" xfId="1247"/>
    <cellStyle name="0_ARM 1-page - 48 CSV Input (DRAFT 27May)1" xfId="1248"/>
    <cellStyle name="0_ARM 1-page - 48 CSV Input (DRAFT 27May)1 2" xfId="1249"/>
    <cellStyle name="0_ARM 6+6 Sales Inv_V.1.1" xfId="1250"/>
    <cellStyle name="0_ARM 6+6 Sales Inv_V.1.1 2" xfId="1251"/>
    <cellStyle name="0_ARM Fixed Marketing 2004 102 Forecast" xfId="1252"/>
    <cellStyle name="0_ARM Fixed Marketing 2004 102 Forecast 2" xfId="1253"/>
    <cellStyle name="0_ARM Fixed Marketing 2004 84 Forecast" xfId="1254"/>
    <cellStyle name="0_ARM Fixed Marketing 2004 84 Forecast 2" xfId="1255"/>
    <cellStyle name="0_ARM input (66)" xfId="1256"/>
    <cellStyle name="0_ARM input (66) 2" xfId="1257"/>
    <cellStyle name="0_ARM Input 75" xfId="1258"/>
    <cellStyle name="0_ARM Input 75 2" xfId="1259"/>
    <cellStyle name="0_ARM Inventory Sales 9+3 upd" xfId="1260"/>
    <cellStyle name="0_ARM Inventory Sales 9+3 upd 2" xfId="1261"/>
    <cellStyle name="0_ARM Inventory Sales 9+3 upd_June 18th v4" xfId="1262"/>
    <cellStyle name="0_ARM Inventory Sales 9+3 upd_June 18th v4 2" xfId="1263"/>
    <cellStyle name="0_ARM Inventory_Sales Input" xfId="1264"/>
    <cellStyle name="0_ARM Inventory_Sales Input 2" xfId="1265"/>
    <cellStyle name="0_ARM Report 30-09-041" xfId="1266"/>
    <cellStyle name="0_ARM Report 30-09-041 2" xfId="1267"/>
    <cellStyle name="0_ARM Report 30-09-04Final" xfId="1268"/>
    <cellStyle name="0_ARM Report 30-09-04Final 2" xfId="1269"/>
    <cellStyle name="0_ARM Template Freight Transportation 331B" xfId="1270"/>
    <cellStyle name="0_ARM Template Freight Transportation 331B 2" xfId="1271"/>
    <cellStyle name="0_ARM(10+2) Finished Vehicles" xfId="1272"/>
    <cellStyle name="0_ARM(10+2) Finished Vehicles 2" xfId="1273"/>
    <cellStyle name="0_ARM(10+2) Finished Vehicles_upd" xfId="1274"/>
    <cellStyle name="0_ARM(10+2) Finished Vehicles_upd 2" xfId="1275"/>
    <cellStyle name="0_ARM-FCSD-(75)" xfId="1276"/>
    <cellStyle name="0_ARM-FCSD-(75) 2" xfId="1277"/>
    <cellStyle name="0_ARM-FCSD-(93)" xfId="1278"/>
    <cellStyle name="0_ARM-FCSD-(93) 2" xfId="1279"/>
    <cellStyle name="0_ARMSales30.10.03" xfId="1280"/>
    <cellStyle name="0_ARMSales30.10.03 2" xfId="1281"/>
    <cellStyle name="0_Assembly Risks and Opps 210 v2" xfId="1282"/>
    <cellStyle name="0_Assembly Risks and Opps 210 v2 2" xfId="1283"/>
    <cellStyle name="0_Assembly Risks and Opps 210 v2_(120) Forecast Package FINAL p1 6" xfId="1284"/>
    <cellStyle name="0_Assembly Risks and Opps 210 v2_(120) Forecast Package FINAL p1 6 2" xfId="1285"/>
    <cellStyle name="0_Assembly Risks and Opps 48.v2" xfId="1286"/>
    <cellStyle name="0_Assembly Risks and Opps 48.v2 2" xfId="1287"/>
    <cellStyle name="0_Assembly Risks and Opps 48.v2_(120) Forecast Package FINAL p1 6" xfId="1288"/>
    <cellStyle name="0_Assembly Risks and Opps 48.v2_(120) Forecast Package FINAL p1 6 2" xfId="1289"/>
    <cellStyle name="0_Att.2-CSV units (8+4)" xfId="1290"/>
    <cellStyle name="0_Att.2-CSV units (8+4) 2" xfId="1291"/>
    <cellStyle name="0_Att.2-CSV units (Submitted)" xfId="1292"/>
    <cellStyle name="0_Att.2-CSV units (Submitted) 2" xfId="1293"/>
    <cellStyle name="0_Attachment 1 CSV" xfId="1294"/>
    <cellStyle name="0_Attachment 1 CSV 2" xfId="1295"/>
    <cellStyle name="0_attachment3" xfId="1296"/>
    <cellStyle name="0_attachment3 2" xfId="1297"/>
    <cellStyle name="0_attachment3_120_1_sent_out" xfId="1298"/>
    <cellStyle name="0_attachment3_120_1_sent_out 2" xfId="1299"/>
    <cellStyle name="0_attachment3_4_Act_AprFV02_graph" xfId="1300"/>
    <cellStyle name="0_attachment3_4_Act_AprFV02_graph 2" xfId="1301"/>
    <cellStyle name="0_attachment3_Actual - Graph Feb FV_send out" xfId="1302"/>
    <cellStyle name="0_attachment3_Actual - Graph Feb FV_send out 2" xfId="1303"/>
    <cellStyle name="0_attachment3_Actuals Jan FV_sent out_excl. Budget" xfId="1304"/>
    <cellStyle name="0_attachment3_Actuals Jan FV_sent out_excl. Budget 2" xfId="1305"/>
    <cellStyle name="0_attachment3_AUSTRIA" xfId="1306"/>
    <cellStyle name="0_attachment3_AUSTRIA 011002" xfId="1307"/>
    <cellStyle name="0_attachment3_AUSTRIA 011002 2" xfId="1308"/>
    <cellStyle name="0_attachment3_AUSTRIA 2" xfId="1309"/>
    <cellStyle name="0_attachment3_Austria December graph" xfId="1310"/>
    <cellStyle name="0_attachment3_Austria December graph 2" xfId="1311"/>
    <cellStyle name="0_attachment3_Austria November graph" xfId="1312"/>
    <cellStyle name="0_attachment3_Austria November graph 2" xfId="1313"/>
    <cellStyle name="0_attachment3_Austria_1" xfId="1314"/>
    <cellStyle name="0_attachment3_Austria_1 2" xfId="1315"/>
    <cellStyle name="0_attachment3_Belgium December graph" xfId="1316"/>
    <cellStyle name="0_attachment3_Belgium December graph 2" xfId="1317"/>
    <cellStyle name="0_attachment3_Belgium November graph" xfId="1318"/>
    <cellStyle name="0_attachment3_Belgium November graph 2" xfId="1319"/>
    <cellStyle name="0_attachment3_Book1" xfId="1320"/>
    <cellStyle name="0_attachment3_Book1 2" xfId="1321"/>
    <cellStyle name="0_attachment3_Britain December graph" xfId="1322"/>
    <cellStyle name="0_attachment3_Britain December graph 2" xfId="1323"/>
    <cellStyle name="0_attachment3_Britain November graph" xfId="1324"/>
    <cellStyle name="0_attachment3_Britain November graph 2" xfId="1325"/>
    <cellStyle name="0_attachment3_Czech December graph" xfId="1326"/>
    <cellStyle name="0_attachment3_Czech December graph 2" xfId="1327"/>
    <cellStyle name="0_attachment3_Czech November graph" xfId="1328"/>
    <cellStyle name="0_attachment3_Czech November graph 2" xfId="1329"/>
    <cellStyle name="0_attachment3_Denmark December graph" xfId="1330"/>
    <cellStyle name="0_attachment3_Denmark December graph 2" xfId="1331"/>
    <cellStyle name="0_attachment3_Denmark November graph" xfId="1332"/>
    <cellStyle name="0_attachment3_Denmark November graph 2" xfId="1333"/>
    <cellStyle name="0_attachment3_February 2002 NL" xfId="1334"/>
    <cellStyle name="0_attachment3_February 2002 NL 2" xfId="1335"/>
    <cellStyle name="0_attachment3_Finland December graph" xfId="1336"/>
    <cellStyle name="0_attachment3_Finland December graph 2" xfId="1337"/>
    <cellStyle name="0_attachment3_Finland November graph" xfId="1338"/>
    <cellStyle name="0_attachment3_Finland November graph 2" xfId="1339"/>
    <cellStyle name="0_attachment3_FoG graph 0402" xfId="1340"/>
    <cellStyle name="0_attachment3_FoG graph 0402 2" xfId="1341"/>
    <cellStyle name="0_attachment3_France December graph" xfId="1342"/>
    <cellStyle name="0_attachment3_France December graph 2" xfId="1343"/>
    <cellStyle name="0_attachment3_France November graph" xfId="1344"/>
    <cellStyle name="0_attachment3_France November graph 2" xfId="1345"/>
    <cellStyle name="0_attachment3_Germany December graph" xfId="1346"/>
    <cellStyle name="0_attachment3_Germany December graph 2" xfId="1347"/>
    <cellStyle name="0_attachment3_Germany November graph" xfId="1348"/>
    <cellStyle name="0_attachment3_Germany November graph 2" xfId="1349"/>
    <cellStyle name="0_attachment3_Graph - Austria" xfId="1350"/>
    <cellStyle name="0_attachment3_Graph - Austria 2" xfId="1351"/>
    <cellStyle name="0_attachment3_Graph_Apr2002" xfId="1352"/>
    <cellStyle name="0_attachment3_Graph_Apr2002 2" xfId="1353"/>
    <cellStyle name="0_attachment3_Graph_Greece_2002_04" xfId="1354"/>
    <cellStyle name="0_attachment3_Graph_Greece_2002_04 2" xfId="1355"/>
    <cellStyle name="0_attachment3_Graph_Portugal" xfId="1356"/>
    <cellStyle name="0_attachment3_Graph_Portugal 2" xfId="1357"/>
    <cellStyle name="0_attachment3_Graphs 04.02-2" xfId="1358"/>
    <cellStyle name="0_attachment3_Graphs 04.02-2 2" xfId="1359"/>
    <cellStyle name="0_attachment3_Graphs send out (48)_Denmark" xfId="1360"/>
    <cellStyle name="0_attachment3_Graphs send out (48)_Denmark 2" xfId="1361"/>
    <cellStyle name="0_attachment3_Graphs send out (48)_Norway" xfId="1362"/>
    <cellStyle name="0_attachment3_Graphs send out (48)_Norway 2" xfId="1363"/>
    <cellStyle name="0_attachment3_Graphs send out 0302" xfId="1364"/>
    <cellStyle name="0_attachment3_Graphs send out 0302 2" xfId="1365"/>
    <cellStyle name="0_attachment3_Graphs send out 042002" xfId="1366"/>
    <cellStyle name="0_attachment3_Graphs send out 042002 2" xfId="1367"/>
    <cellStyle name="0_attachment3_Graphs send out 042002_FoG_new" xfId="1368"/>
    <cellStyle name="0_attachment3_Graphs send out 042002_FoG_new 2" xfId="1369"/>
    <cellStyle name="0_attachment3_Greece December graph" xfId="1370"/>
    <cellStyle name="0_attachment3_Greece December graph 2" xfId="1371"/>
    <cellStyle name="0_attachment3_Greece November graph" xfId="1372"/>
    <cellStyle name="0_attachment3_Greece November graph 2" xfId="1373"/>
    <cellStyle name="0_attachment3_Hungary December graph" xfId="1374"/>
    <cellStyle name="0_attachment3_Hungary December graph 2" xfId="1375"/>
    <cellStyle name="0_attachment3_Hungary November graph" xfId="1376"/>
    <cellStyle name="0_attachment3_Hungary November graph 2" xfId="1377"/>
    <cellStyle name="0_attachment3_Inventory 010705" xfId="1378"/>
    <cellStyle name="0_attachment3_Inventory 010705 2" xfId="1379"/>
    <cellStyle name="0_attachment3_Inventory 2001 08 Austria" xfId="1380"/>
    <cellStyle name="0_attachment3_Inventory 2001 08 Austria 2" xfId="1381"/>
    <cellStyle name="0_attachment3_Inventory Graph Switzerland 2002 04" xfId="1382"/>
    <cellStyle name="0_attachment3_Inventory Graph Switzerland 2002 04 2" xfId="1383"/>
    <cellStyle name="0_attachment3_InvIrelandApril02" xfId="1384"/>
    <cellStyle name="0_attachment3_InvIrelandApril02 2" xfId="1385"/>
    <cellStyle name="0_attachment3_Ireland December graph" xfId="1386"/>
    <cellStyle name="0_attachment3_Ireland December graph 2" xfId="1387"/>
    <cellStyle name="0_attachment3_Irland November graph" xfId="1388"/>
    <cellStyle name="0_attachment3_Irland November graph 2" xfId="1389"/>
    <cellStyle name="0_attachment3_Italy December graph" xfId="1390"/>
    <cellStyle name="0_attachment3_Italy December graph 2" xfId="1391"/>
    <cellStyle name="0_attachment3_Italy November graph" xfId="1392"/>
    <cellStyle name="0_attachment3_Italy November graph 2" xfId="1393"/>
    <cellStyle name="0_attachment3_January 2002 NL" xfId="1394"/>
    <cellStyle name="0_attachment3_January 2002 NL 2" xfId="1395"/>
    <cellStyle name="0_attachment3_July Inventory Reports" xfId="1396"/>
    <cellStyle name="0_attachment3_July Inventory Reports 2" xfId="1397"/>
    <cellStyle name="0_attachment3_March 2002 NL" xfId="1398"/>
    <cellStyle name="0_attachment3_March 2002 NL 2" xfId="1399"/>
    <cellStyle name="0_attachment3_Netherlands November graph" xfId="1400"/>
    <cellStyle name="0_attachment3_Netherlands November graph 2" xfId="1401"/>
    <cellStyle name="0_attachment3_Norway December graph" xfId="1402"/>
    <cellStyle name="0_attachment3_Norway December graph 2" xfId="1403"/>
    <cellStyle name="0_attachment3_Norway November graph" xfId="1404"/>
    <cellStyle name="0_attachment3_Norway November graph 2" xfId="1405"/>
    <cellStyle name="0_attachment3_Poland December graph" xfId="1406"/>
    <cellStyle name="0_attachment3_Poland December graph 2" xfId="1407"/>
    <cellStyle name="0_attachment3_Poland November graph" xfId="1408"/>
    <cellStyle name="0_attachment3_Poland November graph 2" xfId="1409"/>
    <cellStyle name="0_attachment3_Portugal  December graph" xfId="1410"/>
    <cellStyle name="0_attachment3_Portugal  December graph 2" xfId="1411"/>
    <cellStyle name="0_attachment3_Portugal November graph" xfId="1412"/>
    <cellStyle name="0_attachment3_Portugal November graph 2" xfId="1413"/>
    <cellStyle name="0_attachment3_Russia November graph" xfId="1414"/>
    <cellStyle name="0_attachment3_Russia November graph 2" xfId="1415"/>
    <cellStyle name="0_attachment3_Spain December graph" xfId="1416"/>
    <cellStyle name="0_attachment3_Spain December graph 2" xfId="1417"/>
    <cellStyle name="0_attachment3_Spain November graph" xfId="1418"/>
    <cellStyle name="0_attachment3_Spain November graph 2" xfId="1419"/>
    <cellStyle name="0_attachment3_Sweden December graph" xfId="1420"/>
    <cellStyle name="0_attachment3_Sweden December graph 2" xfId="1421"/>
    <cellStyle name="0_attachment3_Sweden November graph" xfId="1422"/>
    <cellStyle name="0_attachment3_Sweden November graph 2" xfId="1423"/>
    <cellStyle name="0_attachment3_Switzerland December graph" xfId="1424"/>
    <cellStyle name="0_attachment3_Switzerland December graph 2" xfId="1425"/>
    <cellStyle name="0_attachment3_Switzerland November graph" xfId="1426"/>
    <cellStyle name="0_attachment3_Switzerland November graph 2" xfId="1427"/>
    <cellStyle name="0_Aug 07 Somp Deck" xfId="1428"/>
    <cellStyle name="0_Aug 07 Somp Deck 2" xfId="1429"/>
    <cellStyle name="0_Aug_LM_Plan_rev6.5" xfId="1430"/>
    <cellStyle name="0_Aug_LM_Plan_rev6.5_(120) Forecast Package FINAL p1 6" xfId="1431"/>
    <cellStyle name="0_Aug_LM_Plan_rev6.51" xfId="1432"/>
    <cellStyle name="0_Aug_LM_Plan_rev6.51_(120) Forecast Package FINAL p1 6" xfId="1433"/>
    <cellStyle name="0_AUGUST LVC REPORT1" xfId="1434"/>
    <cellStyle name="0_AUGUST LVC REPORT1 2" xfId="1435"/>
    <cellStyle name="0_AUGUST LVC REPORT1_(120) Forecast Package FINAL p1 6" xfId="1436"/>
    <cellStyle name="0_AUGUST LVC REPORT1_(120) Forecast Package FINAL p1 6 2" xfId="1437"/>
    <cellStyle name="0_August RMS Status vs Estimates" xfId="1438"/>
    <cellStyle name="0_August RMS Status vs Estimates - Detailed-10-13-01" xfId="1439"/>
    <cellStyle name="0_August RMS Status vs Estimates_(120) Forecast Package FINAL p1 6" xfId="1440"/>
    <cellStyle name="0_AUSTRIA" xfId="1441"/>
    <cellStyle name="0_AUSTRIA 011002" xfId="1442"/>
    <cellStyle name="0_AUSTRIA 011002 2" xfId="1443"/>
    <cellStyle name="0_AUSTRIA 2" xfId="1444"/>
    <cellStyle name="0_Austria December graph" xfId="1445"/>
    <cellStyle name="0_Austria December graph 2" xfId="1446"/>
    <cellStyle name="0_Austria November graph" xfId="1447"/>
    <cellStyle name="0_Austria November graph 2" xfId="1448"/>
    <cellStyle name="0_Austria_1" xfId="1449"/>
    <cellStyle name="0_Austria_1 2" xfId="1450"/>
    <cellStyle name="0_Austria_1_June 18th v4" xfId="1451"/>
    <cellStyle name="0_Austria_1_June 18th v4 2" xfId="1452"/>
    <cellStyle name="0_AvgRev_U387_PA_Jun24 (6-28 PMCM Review) 3-Series" xfId="1453"/>
    <cellStyle name="0_AvgRev_U387_PA_Jun24 (6-28 PMCM Review) 3-Series 2" xfId="1454"/>
    <cellStyle name="0_AvgRev_U387_SA_Aug21" xfId="1455"/>
    <cellStyle name="0_AvgRev_U387_SA_Aug21 2" xfId="1456"/>
    <cellStyle name="0_AvgRev_U387_SA_Aug25" xfId="1457"/>
    <cellStyle name="0_AvgRev_U387_SA_Aug25 2" xfId="1458"/>
    <cellStyle name="0_AvgRev_U387_SA_Sep22" xfId="1459"/>
    <cellStyle name="0_AvgRev_U387_SA_Sep22 2" xfId="1460"/>
    <cellStyle name="0_AvgRev_U388_SA_Aug18" xfId="1461"/>
    <cellStyle name="0_AvgRev_U388_SA_Aug18 2" xfId="1462"/>
    <cellStyle name="0_Aviator Contribution Cost Walk" xfId="1463"/>
    <cellStyle name="0_Aviator-PaymentWalks" xfId="1464"/>
    <cellStyle name="0_Aviator-PaymentWalks 2" xfId="1465"/>
    <cellStyle name="0_AviatorU251-SISC-VMUpdate" xfId="1466"/>
    <cellStyle name="0_AviatorU251-SISC-VMUpdate 2" xfId="1467"/>
    <cellStyle name="0_AZDX Plan Historical Data" xfId="1468"/>
    <cellStyle name="0_AZDX Plan Historical Data 2" xfId="1469"/>
    <cellStyle name="0_B.Clemens.Backup.v3" xfId="1470"/>
    <cellStyle name="0_B.Clemens.Backup.v3 2" xfId="1471"/>
    <cellStyle name="0_B.Clemens.Backup.v3_(120) Forecast Package FINAL p1 6" xfId="1472"/>
    <cellStyle name="0_B.Clemens.Backup.v3_(120) Forecast Package FINAL p1 6 2" xfId="1473"/>
    <cellStyle name="0_b_car" xfId="1474"/>
    <cellStyle name="0_B2XX_June_SOMP_Draft_1" xfId="1475"/>
    <cellStyle name="0_B2XX_June_SOMP_Draft_1 2" xfId="1476"/>
    <cellStyle name="0_B2XXAugSOMPGlidepathNewvsAugSOMP" xfId="1477"/>
    <cellStyle name="0_B2XXAugSOMPGlidepathNewvsAugSOMP 2" xfId="1478"/>
    <cellStyle name="0_B2XXJanuary2002SOMPGlidepathNew" xfId="1479"/>
    <cellStyle name="0_B2XXJanuary2002SOMPGlidepathNew 2" xfId="1480"/>
    <cellStyle name="0_B2XXJulySOMPGlidepathNew" xfId="1481"/>
    <cellStyle name="0_B2XXJulySOMPGlidepathNew 2" xfId="1482"/>
    <cellStyle name="0_B2XXOctoberSOMPGlidepathNew" xfId="1483"/>
    <cellStyle name="0_B2XXOctoberSOMPGlidepathNew 2" xfId="1484"/>
    <cellStyle name="0_B2XXSeptSOMPGlidepathNewvsAugSOMP" xfId="1485"/>
    <cellStyle name="0_B2XXSeptSOMPGlidepathNewvsAugSOMP 2" xfId="1486"/>
    <cellStyle name="0_B2XXSOMPGlidepath_01_05" xfId="1487"/>
    <cellStyle name="0_B2XXSOMPGlidepath_01_05 2" xfId="1488"/>
    <cellStyle name="0_Backup of na production volumes" xfId="1489"/>
    <cellStyle name="0_Backup of na production volumes_(120) Forecast Package FINAL p1 6" xfId="1490"/>
    <cellStyle name="0_Backup of na production volumes_2000canadaslides" xfId="1491"/>
    <cellStyle name="0_Backup of na production volumes_2000canadaslides_(120) Forecast Package FINAL p1 6" xfId="1492"/>
    <cellStyle name="0_Backup of na production volumes_2000canadaslides_651" xfId="1493"/>
    <cellStyle name="0_Backup of na production volumes_2000canadaslides_651_(120) Forecast Package FINAL p1 6" xfId="1494"/>
    <cellStyle name="0_Backup of na production volumes_2001 111" xfId="1495"/>
    <cellStyle name="0_Backup of na production volumes_2001 111_(120) Forecast Package FINAL p1 6" xfId="1496"/>
    <cellStyle name="0_Backup of na production volumes_2001 210a" xfId="1497"/>
    <cellStyle name="0_Backup of na production volumes_2001 210a_(120) Forecast Package FINAL p1 6" xfId="1498"/>
    <cellStyle name="0_Backup of na production volumes_2001psc728" xfId="1499"/>
    <cellStyle name="0_Backup of na production volumes_2001psc728_(120) Forecast Package FINAL p1 6" xfId="1500"/>
    <cellStyle name="0_Backup of na production volumes_acsg2001" xfId="1501"/>
    <cellStyle name="0_Backup of na production volumes_acsg2001_(120) Forecast Package FINAL p1 6" xfId="1502"/>
    <cellStyle name="0_Backup of na production volumes_appen" xfId="1503"/>
    <cellStyle name="0_Backup of na production volumes_appen_(120) Forecast Package FINAL p1 6" xfId="1504"/>
    <cellStyle name="0_Backup of na production volumes_AprilIMIOCM" xfId="1505"/>
    <cellStyle name="0_Backup of na production volumes_AprilIMIOCM_(120) Forecast Package FINAL p1 6" xfId="1506"/>
    <cellStyle name="0_Backup of na production volumes_Book2" xfId="1507"/>
    <cellStyle name="0_Backup of na production volumes_Book2_(120) Forecast Package FINAL p1 6" xfId="1508"/>
    <cellStyle name="0_Backup of na production volumes_Can_Sat" xfId="1509"/>
    <cellStyle name="0_Backup of na production volumes_Can_Sat_(120) Forecast Package FINAL p1 6" xfId="1510"/>
    <cellStyle name="0_Backup of na production volumes_Credit(111)" xfId="1511"/>
    <cellStyle name="0_Backup of na production volumes_Credit(111)_(120) Forecast Package FINAL p1 6" xfId="1512"/>
    <cellStyle name="0_Backup of na production volumes_Credit(210)" xfId="1513"/>
    <cellStyle name="0_Backup of na production volumes_Credit(210)_(120) Forecast Package FINAL p1 6" xfId="1514"/>
    <cellStyle name="0_Backup of na production volumes_ECM 651" xfId="1515"/>
    <cellStyle name="0_Backup of na production volumes_ECM 651_(120) Forecast Package FINAL p1 6" xfId="1516"/>
    <cellStyle name="0_Backup of na production volumes_ecmdeck647" xfId="1517"/>
    <cellStyle name="0_Backup of na production volumes_ecmdeck647_(120) Forecast Package FINAL p1 6" xfId="1518"/>
    <cellStyle name="0_Backup of na production volumes_LMECM 650" xfId="1519"/>
    <cellStyle name="0_Backup of na production volumes_LMECM 650_(120) Forecast Package FINAL p1 6" xfId="1520"/>
    <cellStyle name="0_Backup of na production volumes_South America Metrics for MS 1p11" xfId="1521"/>
    <cellStyle name="0_Backup of na production volumes_South America Metrics for MS 1p11_(120) Forecast Package FINAL p1 6" xfId="1522"/>
    <cellStyle name="0_Backup of na production volumes_South America Metrics for MS 2p10" xfId="1523"/>
    <cellStyle name="0_Backup of na production volumes_South America Metrics for MS 2p10_(120) Forecast Package FINAL p1 6" xfId="1524"/>
    <cellStyle name="0_Backup of na production volumes_US_Meeting_1112001" xfId="1525"/>
    <cellStyle name="0_Backup of na production volumes_US_Meeting_1112001_(120) Forecast Package FINAL p1 6" xfId="1526"/>
    <cellStyle name="0_Backup of na production volumes_US_Meeting_1112001March" xfId="1527"/>
    <cellStyle name="0_Backup of na production volumes_US_Meeting_1112001March_(120) Forecast Package FINAL p1 6" xfId="1528"/>
    <cellStyle name="0_BaseGlidePath_May-02" xfId="1529"/>
    <cellStyle name="0_BaseGlidePath_May-02_(120) Forecast Package FINAL p1 6" xfId="1530"/>
    <cellStyle name="0_BE91 75ps" xfId="1531"/>
    <cellStyle name="0_Belgium December graph" xfId="1532"/>
    <cellStyle name="0_Belgium December graph 2" xfId="1533"/>
    <cellStyle name="0_Belgium November graph" xfId="1534"/>
    <cellStyle name="0_Belgium November graph 2" xfId="1535"/>
    <cellStyle name="0_Belgium November graph_June 18th v4" xfId="1536"/>
    <cellStyle name="0_Belgium November graph_June 18th v4 2" xfId="1537"/>
    <cellStyle name="0_bf101001" xfId="1538"/>
    <cellStyle name="0_bf101001 2" xfId="1539"/>
    <cellStyle name="0_Big graph" xfId="1540"/>
    <cellStyle name="0_Big graph 2" xfId="1541"/>
    <cellStyle name="0_Big graph_Page 1f" xfId="1542"/>
    <cellStyle name="0_Big graph_Page 1f 2" xfId="1543"/>
    <cellStyle name="0_BIT#7 Walk v10 9-22-05" xfId="1544"/>
    <cellStyle name="0_BIT#7 Walk v10 9-22-05 2" xfId="1545"/>
    <cellStyle name="0_Bluetooth Business Case 8_21_SC1(approved)" xfId="1546"/>
    <cellStyle name="0_Bluetooth Business Case 8_21_SC1(approved) 2" xfId="1547"/>
    <cellStyle name="0_Bluetooth financials - Business Case41" xfId="1548"/>
    <cellStyle name="0_Book1" xfId="1549"/>
    <cellStyle name="0_Book1 2" xfId="1550"/>
    <cellStyle name="0_Book1_(120) Forecast Package FINAL p1 6" xfId="1551"/>
    <cellStyle name="0_Book1_(120) Forecast Package FINAL p1 6 2" xfId="1552"/>
    <cellStyle name="0_Book1_07 to 08MY Escape (3)" xfId="1553"/>
    <cellStyle name="0_Book1_07 to 08MY Escape (3) 2" xfId="1554"/>
    <cellStyle name="0_Book1_08MY Escape 2005 Bus. Plan MktEqn 8_4" xfId="1555"/>
    <cellStyle name="0_Book1_08MY Escape 2005 Bus. Plan MktEqn 8_4 2" xfId="1556"/>
    <cellStyle name="0_Book1_08MY Escape MktEqn Final 09 PSC" xfId="1557"/>
    <cellStyle name="0_Book1_08MY Escape MktEqn Final 09 PSC 2" xfId="1558"/>
    <cellStyle name="0_Book1_08MY Price Strategy Fusion Milan Master Deck Sync" xfId="1559"/>
    <cellStyle name="0_Book1_08MY Price Strategy Fusion Milan Master Deck Sync 2" xfId="1560"/>
    <cellStyle name="0_Book1_09 Escape PSC backup 3_2" xfId="1561"/>
    <cellStyle name="0_Book1_09 Escape PSC backup 3_2 2" xfId="1562"/>
    <cellStyle name="0_Book1_1" xfId="1563"/>
    <cellStyle name="0_Book1_1 2" xfId="1564"/>
    <cellStyle name="0_Book1_1_June 18th v4" xfId="1565"/>
    <cellStyle name="0_Book1_1_June 18th v4 2" xfId="1566"/>
    <cellStyle name="0_Book1_'11MY PA Status _mini BP submission_7_9_08" xfId="1567"/>
    <cellStyle name="0_Book1_2006MY Escape Pkg-Price Strategy 4 pager v3.7 - FINAL - Main" xfId="1568"/>
    <cellStyle name="0_Book1_2006MY Escape Pkg-Price Strategy 4 pager v3.7 - FINAL - Main 2" xfId="1569"/>
    <cellStyle name="0_Book1_2007 Lexus Deck Ver 1 0 (2)" xfId="1570"/>
    <cellStyle name="0_Book1_2007 Lexus Deck Ver 1 0 (2) 2" xfId="1571"/>
    <cellStyle name="0_Book1_2007MY Escape &amp; Mariner Price Strategy_2-Pager_v5 (Offsite)" xfId="1572"/>
    <cellStyle name="0_Book1_2007MY Escape &amp; Mariner Price Strategy_2-Pager_v5 (Offsite) 2" xfId="1573"/>
    <cellStyle name="0_Book1_2007MY Expedition 4 Pager - 13-14% Margin - 3-16-06 AG Review " xfId="1574"/>
    <cellStyle name="0_Book1_2007MY Expedition 4 Pager - 13-14% Margin - 3-16-06 AG Review  2" xfId="1575"/>
    <cellStyle name="0_Book1_2007MY Navigator 4 Pager - Latest - 2K Ultimate - 3-16-06 AG Review " xfId="1576"/>
    <cellStyle name="0_Book1_2007MY Navigator 4 Pager - Latest - 2K Ultimate - 3-16-06 AG Review  2" xfId="1577"/>
    <cellStyle name="0_Book1_2007MY Pricing Review - Navigator Showroom Spider" xfId="1578"/>
    <cellStyle name="0_Book1_2007MY Pricing Review - Navigator Showroom Spider 2" xfId="1579"/>
    <cellStyle name="0_Book1_2007MY Pricing Review - Showroom Spider - 10-11-05 Revised" xfId="1580"/>
    <cellStyle name="0_Book1_2007MY Pricing Review - Showroom Spider - 10-11-05 Revised 2" xfId="1581"/>
    <cellStyle name="0_Book1_2008MY Thermometer Charts - updated with Tims EACs - vs 07MY Competition - Jan 2007" xfId="1582"/>
    <cellStyle name="0_Book1_2008MY Thermometer Charts - updated with Tims EACs - vs 07MY Competition - Jan 2007 2" xfId="1583"/>
    <cellStyle name="0_Book1_2009MY U377 PS PSRM" xfId="1584"/>
    <cellStyle name="0_Book1_2009MY U377 PS PSRM 2" xfId="1585"/>
    <cellStyle name="0_Book1_April 2004 Somp Deck" xfId="1586"/>
    <cellStyle name="0_Book1_April 2004 Somp Deck 2" xfId="1587"/>
    <cellStyle name="0_Book1_ARM 151004 DRAFT" xfId="1588"/>
    <cellStyle name="0_Book1_ARM 1-page - 48 CSV Input (DRAFT 27May)1" xfId="1589"/>
    <cellStyle name="0_Book1_ARM 1-page - 48 CSV Input (DRAFT 27May)1 2" xfId="1590"/>
    <cellStyle name="0_Book1_ARM Fixed Marketing 2004 102 Forecast" xfId="1591"/>
    <cellStyle name="0_Book1_ARM Fixed Marketing 2004 102 Forecast 2" xfId="1592"/>
    <cellStyle name="0_Book1_ARM Fixed Marketing 2004 84 Forecast" xfId="1593"/>
    <cellStyle name="0_Book1_ARM Fixed Marketing 2004 84 Forecast 2" xfId="1594"/>
    <cellStyle name="0_Book1_ARM Input 75" xfId="1595"/>
    <cellStyle name="0_Book1_ARM Input 75 2" xfId="1596"/>
    <cellStyle name="0_Book1_ARM Report 30-09-041" xfId="1597"/>
    <cellStyle name="0_Book1_ARM Report 30-09-041 2" xfId="1598"/>
    <cellStyle name="0_Book1_ARM Report 30-09-04Final" xfId="1599"/>
    <cellStyle name="0_Book1_ARM Report 30-09-04Final 2" xfId="1600"/>
    <cellStyle name="0_Book1_ARM-FCSD-(75)" xfId="1601"/>
    <cellStyle name="0_Book1_ARM-FCSD-(75) 2" xfId="1602"/>
    <cellStyle name="0_Book1_ARM-FCSD-(93)" xfId="1603"/>
    <cellStyle name="0_Book1_ARM-FCSD-(93) 2" xfId="1604"/>
    <cellStyle name="0_Book1_Book31" xfId="1605"/>
    <cellStyle name="0_Book1_Book31 2" xfId="1606"/>
    <cellStyle name="0_Book1_Brand Premium Summary" xfId="1607"/>
    <cellStyle name="0_Book1_Brand Premium Summary 1112205" xfId="1608"/>
    <cellStyle name="0_Book1_Brand Premium Summary 1112205 2" xfId="1609"/>
    <cellStyle name="0_Book1_Brand Premium Summary 2" xfId="1610"/>
    <cellStyle name="0_Book1_C307 August SoMP deck2" xfId="1611"/>
    <cellStyle name="0_Book1_C307 August SoMP deck2 2" xfId="1612"/>
    <cellStyle name="0_Book1_C307 September SoMP deck" xfId="1613"/>
    <cellStyle name="0_Book1_C307 September SoMP deck 2" xfId="1614"/>
    <cellStyle name="0_Book1_CD378 PA 10-9-03 - PA var Mktg" xfId="1615"/>
    <cellStyle name="0_Book1_CD378 PA 10-9-03 - PA var Mktg 2" xfId="1616"/>
    <cellStyle name="0_Book1_CD378 PR 1-21-04" xfId="1617"/>
    <cellStyle name="0_Book1_CD378 PR 1-21-04 2" xfId="1618"/>
    <cellStyle name="0_Book1_CSV (84) Status" xfId="1619"/>
    <cellStyle name="0_Book1_CSV (84) Status 2" xfId="1620"/>
    <cellStyle name="0_Book1_CSV 1-pager" xfId="1621"/>
    <cellStyle name="0_Book1_CSV 1-pager (2)" xfId="1622"/>
    <cellStyle name="0_Book1_CSV 1-pager (2) 2" xfId="1623"/>
    <cellStyle name="0_Book1_CSV 1-pager 2" xfId="1624"/>
    <cellStyle name="0_Book1_CSV 1-pager 3" xfId="1625"/>
    <cellStyle name="0_Book1_CSV 1-pager 4" xfId="1626"/>
    <cellStyle name="0_Book1_CSV 1-pager 5" xfId="1627"/>
    <cellStyle name="0_Book1_CSV 1-pager 6" xfId="1628"/>
    <cellStyle name="0_Book1_CSV 1-pager 7" xfId="1629"/>
    <cellStyle name="0_Book1_CSV 1-pager 8" xfId="1630"/>
    <cellStyle name="0_Book1_CSV Page (84)" xfId="1631"/>
    <cellStyle name="0_Book1_CSV Page (84) 2" xfId="1632"/>
    <cellStyle name="0_Book1_D333L(h)" xfId="1633"/>
    <cellStyle name="0_Book1_D333L(h) 2" xfId="1634"/>
    <cellStyle name="0_Book1_D333L(KO Final)" xfId="1635"/>
    <cellStyle name="0_Book1_D333L(KO Final) 2" xfId="1636"/>
    <cellStyle name="0_Book1_Expedition 2006MY Price Strategy_FINAL" xfId="1637"/>
    <cellStyle name="0_Book1_Expedition 2006MY Price Strategy_FINAL 2" xfId="1638"/>
    <cellStyle name="0_Book1_FINAL October Proposal -- Lyons" xfId="1639"/>
    <cellStyle name="0_Book1_FINAL October Proposal -- Lyons 2" xfId="1640"/>
    <cellStyle name="0_Book1_Finance_May 2004 Somp Deck" xfId="1641"/>
    <cellStyle name="0_Book1_Finance_May 2004 Somp Deck 2" xfId="1642"/>
    <cellStyle name="0_Book1_FM 1-pager" xfId="1643"/>
    <cellStyle name="0_Book1_FM 1-pager 2" xfId="1644"/>
    <cellStyle name="0_Book1_Fusion and Milan Price Strategy_2-Pager --Summary Deck" xfId="1645"/>
    <cellStyle name="0_Book1_Fusion and Milan Price Strategy_2-Pager --Summary Deck 2" xfId="1646"/>
    <cellStyle name="0_Book1_Inventory 1-pager" xfId="1647"/>
    <cellStyle name="0_Book1_Inventory 1-pager 2" xfId="1648"/>
    <cellStyle name="0_Book1_Inventory at 210" xfId="1649"/>
    <cellStyle name="0_Book1_Inventory at 210 2" xfId="1650"/>
    <cellStyle name="0_Book1_Inventory at 4+8" xfId="1651"/>
    <cellStyle name="0_Book1_Inventory at 4+8 2" xfId="1652"/>
    <cellStyle name="0_Book1_July 2004 Somp PD Cont Margin Review" xfId="1653"/>
    <cellStyle name="0_Book1_July 2004 Somp PD Cont Margin Review 2" xfId="1654"/>
    <cellStyle name="0_Book1_June 18th v4" xfId="1655"/>
    <cellStyle name="0_Book1_March 2004 Somp Deck2 - After Margin Meeting" xfId="1656"/>
    <cellStyle name="0_Book1_March 2004 Somp Deck2 - After Margin Meeting 2" xfId="1657"/>
    <cellStyle name="0_Book1_March 2004 Somp Deck3 - March 22 2004" xfId="1658"/>
    <cellStyle name="0_Book1_March 2004 Somp Deck3 - March 22 2004 2" xfId="1659"/>
    <cellStyle name="0_Book1_Market Equation Reconciliation - 2005BP Status vs PA - Expedition Navigator - MC Review" xfId="1660"/>
    <cellStyle name="0_Book1_Market Equation Reconciliation - 2005BP Status vs PA - Expedition Navigator - MC Review 2" xfId="1661"/>
    <cellStyle name="0_Book1_Mix Master File" xfId="1662"/>
    <cellStyle name="0_Book1_Mix Master File 2" xfId="1663"/>
    <cellStyle name="0_Book1_Mountaineer Trim Spider 10.27.04 REVISED 11.03.04 MTG W PG" xfId="1664"/>
    <cellStyle name="0_Book1_Mountaineer Trim Spider 10.27.04 REVISED 11.03.04 MTG W PG 2" xfId="1665"/>
    <cellStyle name="0_Book1_Navigator 2006MY Price Strategy_FINAL" xfId="1666"/>
    <cellStyle name="0_Book1_Navigator 2006MY Price Strategy_FINAL 2" xfId="1667"/>
    <cellStyle name="0_Book1_PA1_SI(updated3_26_04)VM&amp;ProfitImprovements" xfId="1668"/>
    <cellStyle name="0_Book1_PA1_SI(updated3_26_04)VM&amp;ProfitImprovements 2" xfId="1669"/>
    <cellStyle name="0_Book1_PMM Finance Slides Excel Backup_v15 " xfId="1670"/>
    <cellStyle name="0_Book1_PMM Finance Slides Excel Backup_v15  2" xfId="1671"/>
    <cellStyle name="0_Book1_Pool Car Directive Summary Status 31May" xfId="1672"/>
    <cellStyle name="0_Book1_Pool Car Directive Summary Status 31May 2" xfId="1673"/>
    <cellStyle name="0_Book1_PSRM Backup Slides" xfId="1674"/>
    <cellStyle name="0_Book1_PSRM Backup Slides 2" xfId="1675"/>
    <cellStyle name="0_Book1_Sept SoMP" xfId="1676"/>
    <cellStyle name="0_Book1_Sept SoMP 2" xfId="1677"/>
    <cellStyle name="0_Book1_Sister Vehicle EAC" xfId="1678"/>
    <cellStyle name="0_Book1_Sister Vehicle EAC 2" xfId="1679"/>
    <cellStyle name="0_Book1_Status Update 10-19-05" xfId="1680"/>
    <cellStyle name="0_Book1_Status Update 10-19-05 2" xfId="1681"/>
    <cellStyle name="0_Book1_SUV wheelbase Premium Summary" xfId="1682"/>
    <cellStyle name="0_Book1_SUV wheelbase Premium Summary 2" xfId="1683"/>
    <cellStyle name="0_Book1_TRANS PRICE RELATIONSHIPS12" xfId="1684"/>
    <cellStyle name="0_Book1_TRANS PRICE RELATIONSHIPS12 2" xfId="1685"/>
    <cellStyle name="0_Book1_Transaction Price Futuring for PST Milestone 072506" xfId="1686"/>
    <cellStyle name="0_Book1_Transaction Price Futuring for PST Milestone 072506 2" xfId="1687"/>
    <cellStyle name="0_Book1_Trim Spiders Proposed" xfId="1688"/>
    <cellStyle name="0_Book1_Trim Spiders Proposed 2" xfId="1689"/>
    <cellStyle name="0_Book1_U377 MBO PA - Study Response MP&amp;L 9-3-04 " xfId="1690"/>
    <cellStyle name="0_Book1_U388 2 Series Nav" xfId="1691"/>
    <cellStyle name="0_Book1_U388 2 Series Nav 2" xfId="1692"/>
    <cellStyle name="0_Book1_YE Walk (75 to 84)" xfId="1693"/>
    <cellStyle name="0_Book1_YE Walk (75 to 84) 2" xfId="1694"/>
    <cellStyle name="0_Book10" xfId="1695"/>
    <cellStyle name="0_Book10 2" xfId="1696"/>
    <cellStyle name="0_Book12" xfId="1697"/>
    <cellStyle name="0_Book12 2" xfId="1698"/>
    <cellStyle name="0_Book12_U377 MBO PA - Study Response MP&amp;L 9-3-04 " xfId="1699"/>
    <cellStyle name="0_Book2" xfId="1700"/>
    <cellStyle name="0_Book2 2" xfId="1701"/>
    <cellStyle name="0_Book2_(120) Forecast Package FINAL p1 6" xfId="1702"/>
    <cellStyle name="0_Book2_07 to 08MY Escape (3)" xfId="1703"/>
    <cellStyle name="0_Book2_08MY Escape 2005 Bus. Plan MktEqn 8_4" xfId="1704"/>
    <cellStyle name="0_Book2_08MY Escape 2005 Bus. Plan MktEqn 8_4 2" xfId="1705"/>
    <cellStyle name="0_Book2_08MY Escape MktEqn Final 09 PSC" xfId="1706"/>
    <cellStyle name="0_Book2_08MY Escape MktEqn Final 09 PSC 2" xfId="1707"/>
    <cellStyle name="0_Book2_08MY Price Strategy Fusion Milan Master Deck Sync" xfId="1708"/>
    <cellStyle name="0_Book2_09 Escape PSC backup 3_2" xfId="1709"/>
    <cellStyle name="0_Book2_1" xfId="1710"/>
    <cellStyle name="0_Book2_1 2" xfId="1711"/>
    <cellStyle name="0_Book2_1_(120) Forecast Package FINAL p1 6" xfId="1712"/>
    <cellStyle name="0_Book2_1_(120) Forecast Package FINAL p1 6 2" xfId="1713"/>
    <cellStyle name="0_Book2_1_2012 U22X P525 PS Study Matrix 1-27-08 " xfId="1714"/>
    <cellStyle name="0_Book2_'11MY PA Status _mini BP submission_7_9_08" xfId="1715"/>
    <cellStyle name="0_Book2_2006 Trends 05-15-06 rev1" xfId="1716"/>
    <cellStyle name="0_Book2_2006 Trends 05-15-06 rev1 2" xfId="1717"/>
    <cellStyle name="0_Book2_2006MY Escape Pkg-Price Strategy 4 pager v3.7 - FINAL - Main" xfId="1718"/>
    <cellStyle name="0_Book2_2007 Concern tracker 05-02-2005 " xfId="1719"/>
    <cellStyle name="0_Book2_2007 Concern tracker 05-02-2005  2" xfId="1720"/>
    <cellStyle name="0_Book2_2007 Lexus Deck Ver 1 0 (2)" xfId="1721"/>
    <cellStyle name="0_Book2_2007MY Escape &amp; Mariner Price Strategy_2-Pager_v5 (Offsite)" xfId="1722"/>
    <cellStyle name="0_Book2_2007MY Expedition 4 Pager - 13-14% Margin - 3-16-06 AG Review " xfId="1723"/>
    <cellStyle name="0_Book2_2007MY Navigator 4 Pager - Latest - 2K Ultimate - 3-16-06 AG Review " xfId="1724"/>
    <cellStyle name="0_Book2_2007MY Pricing Review - Navigator Showroom Spider" xfId="1725"/>
    <cellStyle name="0_Book2_2007MY Pricing Review - Showroom Spider - 10-11-05 Revised" xfId="1726"/>
    <cellStyle name="0_Book2_2008MY Thermometer Charts - updated with Tims EACs - vs 07MY Competition - Jan 2007" xfId="1727"/>
    <cellStyle name="0_Book2_2009MY U377 PS PSRM" xfId="1728"/>
    <cellStyle name="0_Book2_4+8_ED&amp;TLevels" xfId="1729"/>
    <cellStyle name="0_Book2_4+8_ED&amp;TLevels 2" xfId="1730"/>
    <cellStyle name="0_Book2_Book31" xfId="1731"/>
    <cellStyle name="0_Book2_Book31 2" xfId="1732"/>
    <cellStyle name="0_Book2_Brand Premium Summary" xfId="1733"/>
    <cellStyle name="0_Book2_Brand Premium Summary 1112205" xfId="1734"/>
    <cellStyle name="0_Book2_Brand Premium Summary 1112205 2" xfId="1735"/>
    <cellStyle name="0_Book2_Brand Premium Summary 2" xfId="1736"/>
    <cellStyle name="0_Book2_CPARSOrders_111507" xfId="1737"/>
    <cellStyle name="0_Book2_CPARSOrders_111507 2" xfId="1738"/>
    <cellStyle name="0_Book2_EDT_Fcst732" xfId="1739"/>
    <cellStyle name="0_Book2_Expedition 2006MY Price Strategy_FINAL" xfId="1740"/>
    <cellStyle name="0_Book2_FINAL October Proposal -- Lyons" xfId="1741"/>
    <cellStyle name="0_Book2_FINAL October Proposal -- Lyons 2" xfId="1742"/>
    <cellStyle name="0_Book2_Fusion and Milan Price Strategy_2-Pager --Summary Deck" xfId="1743"/>
    <cellStyle name="0_Book2_June 18th v4" xfId="1744"/>
    <cellStyle name="0_Book2_Market Equation Reconciliation - 2005BP Status vs PA - Expedition Navigator - MC Review" xfId="1745"/>
    <cellStyle name="0_Book2_Market Equation Reconciliation - 2005BP Status vs PA - Expedition Navigator - MC Review 2" xfId="1746"/>
    <cellStyle name="0_Book2_Mini-Plan EDT estimate (3)" xfId="1747"/>
    <cellStyle name="0_Book2_Mini-Plan EDT estimate (3) 2" xfId="1748"/>
    <cellStyle name="0_Book2_Mini-Plan EDT estimate (4)" xfId="1749"/>
    <cellStyle name="0_Book2_Mini-Plan EDT estimate (4) 2" xfId="1750"/>
    <cellStyle name="0_Book2_Mini-Plan EDT estimate_04_11" xfId="1751"/>
    <cellStyle name="0_Book2_Mini-Plan EDT estimate_04_11 (2)" xfId="1752"/>
    <cellStyle name="0_Book2_Mini-Plan EDT estimate_04_11 (2) 2" xfId="1753"/>
    <cellStyle name="0_Book2_Mini-Plan EDT estimate_04_11 2" xfId="1754"/>
    <cellStyle name="0_Book2_Mini-Plan EDT estimate_04_11 3" xfId="1755"/>
    <cellStyle name="0_Book2_Mini-Plan EDT estimate_04_11 4" xfId="1756"/>
    <cellStyle name="0_Book2_Mini-Plan EDT estimate_04_11 5" xfId="1757"/>
    <cellStyle name="0_Book2_Mini-Plan EDT estimate_04_11 6" xfId="1758"/>
    <cellStyle name="0_Book2_Mini-Plan EDT estimate_04_11 7" xfId="1759"/>
    <cellStyle name="0_Book2_Mini-Plan EDT estimate_04_11 8" xfId="1760"/>
    <cellStyle name="0_Book2_Mix Master File" xfId="1761"/>
    <cellStyle name="0_Book2_Monthly Cost Review Dec" xfId="1762"/>
    <cellStyle name="0_Book2_Mountaineer Trim Spider 10.27.04 REVISED 11.03.04 MTG W PG" xfId="1763"/>
    <cellStyle name="0_Book2_Mountaineer Trim Spider 10.27.04 REVISED 11.03.04 MTG W PG 2" xfId="1764"/>
    <cellStyle name="0_Book2_Navigator 2006MY Price Strategy_FINAL" xfId="1765"/>
    <cellStyle name="0_Book2_PSRM Backup Slides" xfId="1766"/>
    <cellStyle name="0_Book2_Sept SoMP" xfId="1767"/>
    <cellStyle name="0_Book2_Sept SoMP 2" xfId="1768"/>
    <cellStyle name="0_Book2_Sister Vehicle EAC" xfId="1769"/>
    <cellStyle name="0_Book2_Status Update 10-19-05" xfId="1770"/>
    <cellStyle name="0_Book2_Status Update 10-19-05 2" xfId="1771"/>
    <cellStyle name="0_Book2_SUV wheelbase Premium Summary" xfId="1772"/>
    <cellStyle name="0_Book2_SUV wheelbase Premium Summary 2" xfId="1773"/>
    <cellStyle name="0_Book2_TRANS PRICE RELATIONSHIPS12" xfId="1774"/>
    <cellStyle name="0_Book2_TRANS PRICE RELATIONSHIPS12 2" xfId="1775"/>
    <cellStyle name="0_Book2_Transaction Price Futuring for PST Milestone 072506" xfId="1776"/>
    <cellStyle name="0_Book2_Transaction Price Futuring for PST Milestone 072506 2" xfId="1777"/>
    <cellStyle name="0_Book2_Trim Spiders Proposed" xfId="1778"/>
    <cellStyle name="0_Book2_Trim Spiders Proposed 2" xfId="1779"/>
    <cellStyle name="0_Book2_U377 MBO PA - Study Response MP&amp;L 9-3-04 " xfId="1780"/>
    <cellStyle name="0_Book2_U388 2 Series Nav" xfId="1781"/>
    <cellStyle name="0_Book2_U388 2 Series Nav 2" xfId="1782"/>
    <cellStyle name="0_Book3" xfId="1783"/>
    <cellStyle name="0_Book3 2" xfId="1784"/>
    <cellStyle name="0_Book3_'11MY PA Status _mini BP submission_7_9_08" xfId="1785"/>
    <cellStyle name="0_Book3_'11MY PA Status _mini BP submission_7_9_08 2" xfId="1786"/>
    <cellStyle name="0_Book3_2005 Operating Cash Flow Task incl PAG detail 210 update6" xfId="1787"/>
    <cellStyle name="0_Book3_2005 Operating Cash Flow Task incl PAG detail 210 update6 2" xfId="1788"/>
    <cellStyle name="0_Book3_June 18th v4" xfId="1789"/>
    <cellStyle name="0_Book3_June 18th v4 2" xfId="1790"/>
    <cellStyle name="0_Book31" xfId="1791"/>
    <cellStyle name="0_Book31 2" xfId="1792"/>
    <cellStyle name="0_Book31_1" xfId="1793"/>
    <cellStyle name="0_Book31_1 2" xfId="1794"/>
    <cellStyle name="0_Book4" xfId="1795"/>
    <cellStyle name="0_Book4 2" xfId="1796"/>
    <cellStyle name="0_Book5" xfId="1797"/>
    <cellStyle name="0_Book5 2" xfId="1798"/>
    <cellStyle name="0_Bordeaux" xfId="1799"/>
    <cellStyle name="0_Bordeaux 2" xfId="1800"/>
    <cellStyle name="0_Bordeaux_(120) Forecast Package FINAL p1 6" xfId="1801"/>
    <cellStyle name="0_Bordeaux_(120) Forecast Package FINAL p1 6 2" xfId="1802"/>
    <cellStyle name="0_BPSummary-L_M June CP Issue to Issue" xfId="1803"/>
    <cellStyle name="0_BPSummary-L_M June CP Issue to Issue 2" xfId="1804"/>
    <cellStyle name="0_BPSummary-L_M June CP Issue to Issue_(120) Forecast Package FINAL p1 6" xfId="1805"/>
    <cellStyle name="0_BPSummary-L_M June CP Issue to Issue_(120) Forecast Package FINAL p1 6 2" xfId="1806"/>
    <cellStyle name="0_Brand Premium Summary" xfId="1807"/>
    <cellStyle name="0_Brand Premium Summary 1112205" xfId="1808"/>
    <cellStyle name="0_Brand Premium Summary 1112205 2" xfId="1809"/>
    <cellStyle name="0_Brand Premium Summary 2" xfId="1810"/>
    <cellStyle name="0_Britain December graph" xfId="1811"/>
    <cellStyle name="0_Britain December graph 2" xfId="1812"/>
    <cellStyle name="0_Britain November graph" xfId="1813"/>
    <cellStyle name="0_Britain November graph 2" xfId="1814"/>
    <cellStyle name="0_Britain November graph_June 18th v4" xfId="1815"/>
    <cellStyle name="0_Britain November graph_June 18th v4 2" xfId="1816"/>
    <cellStyle name="0_Budget 2005_11-29-04_b" xfId="1817"/>
    <cellStyle name="0_Budget deck Jan 7" xfId="1818"/>
    <cellStyle name="0_Budget deck Jan 7 2" xfId="1819"/>
    <cellStyle name="0_Budget Packagerev0718" xfId="1820"/>
    <cellStyle name="0_Budget Performance --- Big Chunks" xfId="1821"/>
    <cellStyle name="0_Budget Performance --- Big Chunks 2" xfId="1822"/>
    <cellStyle name="0_Budget Sub. 7 28 03  Prototype Counts1" xfId="1823"/>
    <cellStyle name="0_Business Plan-stamping spending and assets" xfId="1824"/>
    <cellStyle name="0_Business Plan-stamping spending and assets 2" xfId="1825"/>
    <cellStyle name="0_Business Plan-stamping spending and assets_(120) Forecast Package FINAL p1 6" xfId="1826"/>
    <cellStyle name="0_Business Plan-stamping spending and assets_(120) Forecast Package FINAL p1 6 2" xfId="1827"/>
    <cellStyle name="0_BV226_1120" xfId="1828"/>
    <cellStyle name="0_BV226_1120 2" xfId="1829"/>
    <cellStyle name="0_BV226_1120_eng" xfId="1830"/>
    <cellStyle name="0_BV226_1120_eng 2" xfId="1831"/>
    <cellStyle name="0_BV226_11201" xfId="1832"/>
    <cellStyle name="0_BV226_11201 2" xfId="1833"/>
    <cellStyle name="0_BV226_Jan29_Incl_CP_Upd" xfId="1834"/>
    <cellStyle name="0_BV226_Jan29_Incl_CP_Upd 2" xfId="1835"/>
    <cellStyle name="0_BV226N Facer Pg Charts" xfId="1836"/>
    <cellStyle name="0_BV226N Facer Pg Charts 2" xfId="1837"/>
    <cellStyle name="0_BV226N Facer Pg Charts1" xfId="1838"/>
    <cellStyle name="0_BV226N Facer Pg Charts1 2" xfId="1839"/>
    <cellStyle name="0_C170 Mkt Eqn - A. Reberg - 2-23-04" xfId="1840"/>
    <cellStyle name="0_C170 Mkt Eqn - A. Reberg - 2-23-04 2" xfId="1841"/>
    <cellStyle name="0_C214 Cost Status July3 Glidepath" xfId="1842"/>
    <cellStyle name="0_C214 Cost Status July3 Glidepath 2" xfId="1843"/>
    <cellStyle name="0_C214 FS" xfId="1844"/>
    <cellStyle name="0_C214 July somp_roadmap 07b" xfId="1845"/>
    <cellStyle name="0_C214 July somp_roadmap 07b 2" xfId="1846"/>
    <cellStyle name="0_C214 somp_roadmap 18.II (July03)" xfId="1847"/>
    <cellStyle name="0_C214 somp_roadmap 18.II (July03) 2" xfId="1848"/>
    <cellStyle name="0_C214 somp_roadmap 19" xfId="1849"/>
    <cellStyle name="0_C214 somp_roadmap 19 -- SoMP $(100)" xfId="1850"/>
    <cellStyle name="0_C214 somp_roadmap 19 -- SoMP $(100) 2" xfId="1851"/>
    <cellStyle name="0_C214 somp_roadmap 19 2" xfId="1852"/>
    <cellStyle name="0_C214 somp_roadmap 19 3" xfId="1853"/>
    <cellStyle name="0_C214 somp_roadmap 19 4" xfId="1854"/>
    <cellStyle name="0_C214 somp_roadmap 19 5" xfId="1855"/>
    <cellStyle name="0_C214 somp_roadmap 19 6" xfId="1856"/>
    <cellStyle name="0_C214 somp_roadmap 19 7" xfId="1857"/>
    <cellStyle name="0_C214 somp_roadmap 19 8" xfId="1858"/>
    <cellStyle name="0_C214 somp_roadmap 21.1" xfId="1859"/>
    <cellStyle name="0_C214 somp_roadmap 21.1 2" xfId="1860"/>
    <cellStyle name="0_C214 somp_roadmap 21.1_C214FS_EOC" xfId="1861"/>
    <cellStyle name="0_C214 somp_roadmap 21.1_C214FS_EOC 2" xfId="1862"/>
    <cellStyle name="0_C214 somp_roadmap 21.1_DK Cost Review September15" xfId="1863"/>
    <cellStyle name="0_C214 somp_roadmap 21.1_DK Cost Review September15 2" xfId="1864"/>
    <cellStyle name="0_C214FS_EOC" xfId="1865"/>
    <cellStyle name="0_C214FS_EOC 2" xfId="1866"/>
    <cellStyle name="0_C307 Risk August 81" xfId="1867"/>
    <cellStyle name="0_C307 Risk August 81 2" xfId="1868"/>
    <cellStyle name="0_C307 Roadmap April 14" xfId="1869"/>
    <cellStyle name="0_C307 Roadmap April 14 2" xfId="1870"/>
    <cellStyle name="0_C307 Roadmap April 8 Final" xfId="1871"/>
    <cellStyle name="0_C307 Roadmap April 8 Final 2" xfId="1872"/>
    <cellStyle name="0_C307 Roadmap Jan 15 2" xfId="1873"/>
    <cellStyle name="0_C307 Roadmap Jan 15 2 2" xfId="1874"/>
    <cellStyle name="0_C307 Roadmap Jan 21 " xfId="1875"/>
    <cellStyle name="0_C307 Roadmap Jan 21  2" xfId="1876"/>
    <cellStyle name="0_C307 Roadmap Jan 22 " xfId="1877"/>
    <cellStyle name="0_C307 Roadmap Jan 22  2" xfId="1878"/>
    <cellStyle name="0_C307 Roadmap March 06 " xfId="1879"/>
    <cellStyle name="0_C307 Roadmap March 06  2" xfId="1880"/>
    <cellStyle name="0_C307 Roadmap March 11" xfId="1881"/>
    <cellStyle name="0_C307 Roadmap March 11 2" xfId="1882"/>
    <cellStyle name="0_C307 Roadmap March 31" xfId="1883"/>
    <cellStyle name="0_C307 Roadmap March 31 2" xfId="1884"/>
    <cellStyle name="0_C307 Roadmap May" xfId="1885"/>
    <cellStyle name="0_C307 Roadmap May 2" xfId="1886"/>
    <cellStyle name="0_C307 Roadmap May2" xfId="1887"/>
    <cellStyle name="0_C307 Roadmap May2 2" xfId="1888"/>
    <cellStyle name="0_C307 SoMP Deck July03" xfId="1889"/>
    <cellStyle name="0_C307 SoMP Deck July03 2" xfId="1890"/>
    <cellStyle name="0_C307 SoMP Roadmap July09" xfId="1891"/>
    <cellStyle name="0_C307 SoMP Roadmap July09 2" xfId="1892"/>
    <cellStyle name="0_Calendarised 2004 Budget Jag Input v4" xfId="1893"/>
    <cellStyle name="0_Calendarised 2004 Budget Jag Input v4 2" xfId="1894"/>
    <cellStyle name="0_Calendarised 2004 Budget LR Input v4" xfId="1895"/>
    <cellStyle name="0_Calendarised 2004 Budget LR Input v4 2" xfId="1896"/>
    <cellStyle name="0_Calendarised 2004 Budget v7 Update" xfId="1897"/>
    <cellStyle name="0_Calendarised 2004 Budget v7 Update 2" xfId="1898"/>
    <cellStyle name="0_Can_Sat" xfId="1899"/>
    <cellStyle name="0_Can_Sat_(120) Forecast Package FINAL p1 6" xfId="1900"/>
    <cellStyle name="0_Cap Spending  (02-11-02)" xfId="1901"/>
    <cellStyle name="0_Cap Spending  (02-11-02) 2" xfId="1902"/>
    <cellStyle name="0_Cap Spending  (02-11-02)_(120) Forecast Package FINAL p1 6" xfId="1903"/>
    <cellStyle name="0_Cap Spending  (02-11-02)_(120) Forecast Package FINAL p1 6 2" xfId="1904"/>
    <cellStyle name="0_Capless Fuel Fill Business Case Requirements 5-30-06 1pm VERSION WF28 (3)" xfId="1905"/>
    <cellStyle name="0_Capless Fuel Fill Business Case Requirements 5-30-06 1pm VERSION WF28 (3) 2" xfId="1906"/>
    <cellStyle name="0_Cap-Utilitization VO" xfId="1907"/>
    <cellStyle name="0_Cap-Utilitization VO 2" xfId="1908"/>
    <cellStyle name="0_Cap-Utilitization VO_(120) Forecast Package FINAL p1 6" xfId="1909"/>
    <cellStyle name="0_Cap-Utilitization VO_(120) Forecast Package FINAL p1 6 2" xfId="1910"/>
    <cellStyle name="0_Cartoons" xfId="1911"/>
    <cellStyle name="0_Cartoons 2" xfId="1912"/>
    <cellStyle name="0_Cash and Asset Meeting Deck 1201" xfId="1913"/>
    <cellStyle name="0_Cash and Asset Meeting Deck 1201 2" xfId="1914"/>
    <cellStyle name="0_Cash and Asset Meeting Deck 1201_June 18th v4" xfId="1915"/>
    <cellStyle name="0_Cash and Asset Meeting Deck 1201_June 18th v4 2" xfId="1916"/>
    <cellStyle name="0_Cash and Asset Meeting Deck 2004 (6+6)DRAFT" xfId="1917"/>
    <cellStyle name="0_Cash and Asset Meeting Deck 2004 (6+6)DRAFT 2" xfId="1918"/>
    <cellStyle name="0_Cash and Asset Meeting Deck 2004 (6+6)DRAFT_June 18th v4" xfId="1919"/>
    <cellStyle name="0_Cash and Asset Meeting Deck 2004 (6+6)DRAFT_June 18th v4 2" xfId="1920"/>
    <cellStyle name="0_Cash and Asset Meeting Deck 2004 (66)_Final" xfId="1921"/>
    <cellStyle name="0_Cash and Asset Meeting Deck 2004 (66)_Final 2" xfId="1922"/>
    <cellStyle name="0_Cash and Asset Meeting Deck 2004 (66)_Final_June 18th v4" xfId="1923"/>
    <cellStyle name="0_Cash and Asset Meeting Deck 2004 (66)_Final_June 18th v4 2" xfId="1924"/>
    <cellStyle name="0_Cash and Asset Meeting Deck 210" xfId="1925"/>
    <cellStyle name="0_Cash and Asset Meeting Deck 210 2" xfId="1926"/>
    <cellStyle name="0_Cash and Asset Meeting Deck 210_June 18th v4" xfId="1927"/>
    <cellStyle name="0_Cash and Asset Meeting Deck 210_June 18th v4 2" xfId="1928"/>
    <cellStyle name="0_Cash and Asset Meeting Deck 6+6_V1.1" xfId="1929"/>
    <cellStyle name="0_Cash and Asset Meeting Deck 6+6_V1.1 2" xfId="1930"/>
    <cellStyle name="0_Cash and Asset Meeting Deck 6+6_V1.1_June 18th v4" xfId="1931"/>
    <cellStyle name="0_Cash and Asset Meeting Deck 6+6_V1.1_June 18th v4 2" xfId="1932"/>
    <cellStyle name="0_Cash and Asset Meeting Deck 75_V1.1" xfId="1933"/>
    <cellStyle name="0_Cash and Asset Meeting Deck 75_V1.1 2" xfId="1934"/>
    <cellStyle name="0_Cash and Asset Meeting Deck 75_V1.1_June 18th v4" xfId="1935"/>
    <cellStyle name="0_Cash and Asset Meeting Deck 75_V1.1_June 18th v4 2" xfId="1936"/>
    <cellStyle name="0_Cash and Asset Meeting Deck 9+3" xfId="1937"/>
    <cellStyle name="0_Cash and Asset Meeting Deck 9+3 2" xfId="1938"/>
    <cellStyle name="0_Cash and Asset Meeting Deck 9+3_June 18th v4" xfId="1939"/>
    <cellStyle name="0_Cash and Asset Meeting Deck 9+3_June 18th v4 2" xfId="1940"/>
    <cellStyle name="0_Cash and Asset Meeting Deck July" xfId="1941"/>
    <cellStyle name="0_Cash and Asset Meeting Deck July 2" xfId="1942"/>
    <cellStyle name="0_Cash and Asset Meeting Deck July_June 18th v4" xfId="1943"/>
    <cellStyle name="0_Cash and Asset Meeting Deck July_June 18th v4 2" xfId="1944"/>
    <cellStyle name="0_Cash and Asset Meeting Deck September 7+5" xfId="1945"/>
    <cellStyle name="0_Cash and Asset Meeting Deck September 7+5 2" xfId="1946"/>
    <cellStyle name="0_Cash and Asset Meeting Deck September 7+5_June 18th v4" xfId="1947"/>
    <cellStyle name="0_Cash and Asset Meeting Deck September 7+5_June 18th v4 2" xfId="1948"/>
    <cellStyle name="0_Cash and Asset Meeting Deck September 93" xfId="1949"/>
    <cellStyle name="0_Cash and Asset Meeting Deck September 93 2" xfId="1950"/>
    <cellStyle name="0_Cash and Asset Meeting Deck September 93_June 18th v4" xfId="1951"/>
    <cellStyle name="0_Cash and Asset Meeting Deck September 93_June 18th v4 2" xfId="1952"/>
    <cellStyle name="0_Cash Pack 0729 REV (George's total pack)" xfId="1953"/>
    <cellStyle name="0_Cash Pack 0729 REV (George's total pack) 2" xfId="1954"/>
    <cellStyle name="0_CC-1" xfId="1955"/>
    <cellStyle name="0_CC-1 2" xfId="1956"/>
    <cellStyle name="0_C-Car 2001 Business Plan Deck 4bscore" xfId="1957"/>
    <cellStyle name="0_C-Car Scorecard_E" xfId="1958"/>
    <cellStyle name="0_CCarproforma_balanced scorecard" xfId="1959"/>
    <cellStyle name="0_CCarproforma_balanced scorecard 2" xfId="1960"/>
    <cellStyle name="0_CD 378  09MY_ PS_ file buildup 8-05-05" xfId="1961"/>
    <cellStyle name="0_CD 378  09MY_ PS_ file buildup 8-05-05 2" xfId="1962"/>
    <cellStyle name="0_CD132 Health actual " xfId="1963"/>
    <cellStyle name="0_CD132 SVA-Red 15-03-01" xfId="1964"/>
    <cellStyle name="0_CD132 SVA-Red 15-03-01 2" xfId="1965"/>
    <cellStyle name="0_CD340 SI VLR 2.9.02 " xfId="1966"/>
    <cellStyle name="0_CD340-345 Genk Freight Issue#6 2004-01-16 update" xfId="1967"/>
    <cellStyle name="0_CD340-345 Genk Freight Issue#6 2004-01-16 update 2" xfId="1968"/>
    <cellStyle name="0_CD340-345 Genk Freight Issue#6 2004-01-16 update_SOMP_CD340 (11.11.04)" xfId="1969"/>
    <cellStyle name="0_CD340-345 Genk Freight Issue#6 2004-01-16 update_SOMP_CD340 (11.11.04) 2" xfId="1970"/>
    <cellStyle name="0_CD340-345 Genk Freight Issue#6 2004-01-16 update_VO Labour Status # 7" xfId="1971"/>
    <cellStyle name="0_CD340-345 Genk Freight Issue#6 2004-01-16 update_VO Labour Status # 7 2" xfId="1972"/>
    <cellStyle name="0_CD378 Mkt Eqn - AC - 5-13-031" xfId="1973"/>
    <cellStyle name="0_CD378 Mkt Eqn - AC - 5-13-031 2" xfId="1974"/>
    <cellStyle name="0_CD378 Mkt Eqn - S. Smith - 5-29-03" xfId="1975"/>
    <cellStyle name="0_CD378 Mkt Eqn - S. Smith - 5-29-03 2" xfId="1976"/>
    <cellStyle name="0_CD378 PA 10-9-03 - PA var Mktg" xfId="1977"/>
    <cellStyle name="0_CD378 PA 10-9-03 - PA var Mktg 2" xfId="1978"/>
    <cellStyle name="0_CD378 PA1_Options_Comm - AC - 5-22-031" xfId="1979"/>
    <cellStyle name="0_CD378 PA1_Options_Comm - AC - 5-22-031 2" xfId="1980"/>
    <cellStyle name="0_CD378 PR 1-21-04" xfId="1981"/>
    <cellStyle name="0_CD378 PR 1-21-04 2" xfId="1982"/>
    <cellStyle name="0_CD378VMDraft2" xfId="1983"/>
    <cellStyle name="0_CD378VMDraft2 2" xfId="1984"/>
    <cellStyle name="0_CD378VMDraft7Back-up(May 27-2003-50-70milfreshapradjust)" xfId="1985"/>
    <cellStyle name="0_CD378VMDraft7Back-up(May 27-2003-50-70milfreshapradjust) 2" xfId="1986"/>
    <cellStyle name="0_CD3XX  PA - SOMP#7 Status" xfId="1987"/>
    <cellStyle name="0_CD3XX  PA - SOMP#7 Status 2" xfId="1988"/>
    <cellStyle name="0_CD3XX  PA - SOMP#7 Status_June 18th v4" xfId="1989"/>
    <cellStyle name="0_CD3XX  PA - SOMP#7 Status_June 18th v4 2" xfId="1990"/>
    <cellStyle name="0_CD3xx Variable Marketing Change_rev1a" xfId="1991"/>
    <cellStyle name="0_CD3xx Variable Marketing Change_rev1a 2" xfId="1992"/>
    <cellStyle name="0_CD-Car Business Plan 2001E" xfId="1993"/>
    <cellStyle name="0_CD-Car Business Plan 2001G" xfId="1994"/>
    <cellStyle name="0_CD-Europe section5NA3 EP03" xfId="1995"/>
    <cellStyle name="0_CD-Europe section5NA3 EP06" xfId="1996"/>
    <cellStyle name="0_Centrals at Aug 13 Target" xfId="1997"/>
    <cellStyle name="0_Clutch-Total" xfId="1998"/>
    <cellStyle name="0_Combined Assumptions_6_17" xfId="1999"/>
    <cellStyle name="0_Combined Assumptions_6_17 2" xfId="2000"/>
    <cellStyle name="0_commodity_190701" xfId="2001"/>
    <cellStyle name="0_commodity_190701 2" xfId="2002"/>
    <cellStyle name="0_Consolidators" xfId="2003"/>
    <cellStyle name="0_Consolidators 2" xfId="2004"/>
    <cellStyle name="0_Constr.Stock AdjSum" xfId="2005"/>
    <cellStyle name="0_Constr.Stock AdjSum 2" xfId="2006"/>
    <cellStyle name="0_Contr. Margin by series" xfId="2007"/>
    <cellStyle name="0_Contr. Margin by series 2" xfId="2008"/>
    <cellStyle name="0_Controllers.Review.CBG" xfId="2009"/>
    <cellStyle name="0_Controllers.Review.CBG 2" xfId="2010"/>
    <cellStyle name="0_Controllers.Review.CBG_(120) Forecast Package FINAL p1 6" xfId="2011"/>
    <cellStyle name="0_Controllers.Review.CBG_(120) Forecast Package FINAL p1 6 2" xfId="2012"/>
    <cellStyle name="0_Copy of VEE 2005 CY Budget Program Inventory 080204 Status " xfId="2013"/>
    <cellStyle name="0_Corporate.Review.11+1" xfId="2014"/>
    <cellStyle name="0_Corporate.Review.11+1 2" xfId="2015"/>
    <cellStyle name="0_Corporate.Review.11+1_(120) Forecast Package FINAL p1 6" xfId="2016"/>
    <cellStyle name="0_Corporate.Review.11+1_(120) Forecast Package FINAL p1 6 2" xfId="2017"/>
    <cellStyle name="0_Corporate.Review.Fcst.9+3" xfId="2018"/>
    <cellStyle name="0_Corporate.Review.Fcst.9+3 2" xfId="2019"/>
    <cellStyle name="0_Corporate.Review.Fcst.9+3_(120) Forecast Package FINAL p1 6" xfId="2020"/>
    <cellStyle name="0_Corporate.Review.Fcst.9+3_(120) Forecast Package FINAL p1 6 2" xfId="2021"/>
    <cellStyle name="0_Cost and Quality Budget Migration_110504" xfId="2022"/>
    <cellStyle name="0_Cost Proforma" xfId="2023"/>
    <cellStyle name="0_Cost Proforma_(120) Forecast Package FINAL p1 6" xfId="2024"/>
    <cellStyle name="0_Cost Proforma1" xfId="2025"/>
    <cellStyle name="0_Cost Proforma1_(120) Forecast Package FINAL p1 6" xfId="2026"/>
    <cellStyle name="0_Cost Review August07" xfId="2027"/>
    <cellStyle name="0_Cost Review August07 2" xfId="2028"/>
    <cellStyle name="0_Cost Walk" xfId="2029"/>
    <cellStyle name="0_Cost Walk 11-20" xfId="2030"/>
    <cellStyle name="0_Cost Walk 11-20 2" xfId="2031"/>
    <cellStyle name="0_Cost Walk 11-20_CD340 PMM Filing 16.09.04" xfId="2032"/>
    <cellStyle name="0_Cost Walk 11-20_CD340 PMM Filing 16.09.04 2" xfId="2033"/>
    <cellStyle name="0_Cost Walk 11-20_SOMP_CD340 (11.11.04)" xfId="2034"/>
    <cellStyle name="0_Cost Walk 11-20_SOMP_CD340 (11.11.04) 2" xfId="2035"/>
    <cellStyle name="0_Cost Walk 11-20_VO Labour Status # 7" xfId="2036"/>
    <cellStyle name="0_Cost Walk 11-20_VO Labour Status # 7 2" xfId="2037"/>
    <cellStyle name="0_Cost Walk_(120) Forecast Package FINAL p1 6" xfId="2038"/>
    <cellStyle name="0_Cost.Structure.5+7.FY" xfId="2039"/>
    <cellStyle name="0_Cost.Structure.5+7.FY 2" xfId="2040"/>
    <cellStyle name="0_Cost.Structure.5+7.FY_(120) Forecast Package FINAL p1 6" xfId="2041"/>
    <cellStyle name="0_Cost.Structure.5+7.FY_(120) Forecast Package FINAL p1 6 2" xfId="2042"/>
    <cellStyle name="0_Cost.Structure.6+6.FY" xfId="2043"/>
    <cellStyle name="0_Cost.Structure.6+6.FY 2" xfId="2044"/>
    <cellStyle name="0_Cost.Structure.6+6.FY_(120) Forecast Package FINAL p1 6" xfId="2045"/>
    <cellStyle name="0_Cost.Structure.6+6.FY_(120) Forecast Package FINAL p1 6 2" xfId="2046"/>
    <cellStyle name="0_Cost.Structure.7+5.FY" xfId="2047"/>
    <cellStyle name="0_Cost.Structure.7+5.FY 2" xfId="2048"/>
    <cellStyle name="0_Cost.Structure.7+5.FY.v2" xfId="2049"/>
    <cellStyle name="0_Cost.Structure.7+5.FY.v2 2" xfId="2050"/>
    <cellStyle name="0_Cost.Structure.7+5.FY_(120) Forecast Package FINAL p1 6" xfId="2051"/>
    <cellStyle name="0_Cost.Structure.7+5.FY_(120) Forecast Package FINAL p1 6 2" xfId="2052"/>
    <cellStyle name="0_costs020702" xfId="2053"/>
    <cellStyle name="0_costs020702 2" xfId="2054"/>
    <cellStyle name="0_costs020702_CD340 PMM Filing 16.09.04" xfId="2055"/>
    <cellStyle name="0_costs020702_CD340 PMM Filing 16.09.04 2" xfId="2056"/>
    <cellStyle name="0_costs020702_SOMP_CD340 (11.11.04)" xfId="2057"/>
    <cellStyle name="0_costs020702_SOMP_CD340 (11.11.04) 2" xfId="2058"/>
    <cellStyle name="0_costs020702_SOMP_CD340 (11.11.04)_June 18th v4" xfId="2059"/>
    <cellStyle name="0_costs020702_SOMP_CD340 (11.11.04)_June 18th v4 2" xfId="2060"/>
    <cellStyle name="0_costs020702_VO Labour Status # 7" xfId="2061"/>
    <cellStyle name="0_costs020702_VO Labour Status # 7 2" xfId="2062"/>
    <cellStyle name="0_costs2f" xfId="2063"/>
    <cellStyle name="0_costs2f 2" xfId="2064"/>
    <cellStyle name="0_costs2f_(120) Forecast Package FINAL p1 6" xfId="2065"/>
    <cellStyle name="0_costs2f_(120) Forecast Package FINAL p1 6 2" xfId="2066"/>
    <cellStyle name="0_cover" xfId="2067"/>
    <cellStyle name="0_cover 2" xfId="2068"/>
    <cellStyle name="0_Cover)" xfId="2069"/>
    <cellStyle name="0_Cover) 2" xfId="2070"/>
    <cellStyle name="0_cover_(120) Forecast Package FINAL p1 6" xfId="2071"/>
    <cellStyle name="0_cover_(120) Forecast Package FINAL p1 6 2" xfId="2072"/>
    <cellStyle name="0_Cover_801" xfId="2073"/>
    <cellStyle name="0_Cover_801_(120) Forecast Package FINAL p1 6" xfId="2074"/>
    <cellStyle name="0_Coverpage" xfId="2075"/>
    <cellStyle name="0_Coverpage 2" xfId="2076"/>
    <cellStyle name="0_Coverpage_(120) Forecast Package FINAL p1 6" xfId="2077"/>
    <cellStyle name="0_Coverpage_(120) Forecast Package FINAL p1 6 2" xfId="2078"/>
    <cellStyle name="0_CPT110201" xfId="2079"/>
    <cellStyle name="0_CPT110201 2" xfId="2080"/>
    <cellStyle name="0_Credit(111)" xfId="2081"/>
    <cellStyle name="0_Credit(111)_(120) Forecast Package FINAL p1 6" xfId="2082"/>
    <cellStyle name="0_Credit(210)" xfId="2083"/>
    <cellStyle name="0_Credit(210)_(120) Forecast Package FINAL p1 6" xfId="2084"/>
    <cellStyle name="0_CSV" xfId="2085"/>
    <cellStyle name="0_CSV (84) Status" xfId="2086"/>
    <cellStyle name="0_CSV (84) Status 2" xfId="2087"/>
    <cellStyle name="0_CSV 1-pager" xfId="2088"/>
    <cellStyle name="0_CSV 1-pager (2)" xfId="2089"/>
    <cellStyle name="0_CSV 1-pager (2) 2" xfId="2090"/>
    <cellStyle name="0_CSV 1-pager 2" xfId="2091"/>
    <cellStyle name="0_CSV 1-pager 3" xfId="2092"/>
    <cellStyle name="0_CSV 1-pager 4" xfId="2093"/>
    <cellStyle name="0_CSV 1-pager 5" xfId="2094"/>
    <cellStyle name="0_CSV 1-pager 6" xfId="2095"/>
    <cellStyle name="0_CSV 1-pager 7" xfId="2096"/>
    <cellStyle name="0_CSV 1-pager 8" xfId="2097"/>
    <cellStyle name="0_CSV 2" xfId="2098"/>
    <cellStyle name="0_CSV 3" xfId="2099"/>
    <cellStyle name="0_CSV 4" xfId="2100"/>
    <cellStyle name="0_CSV 5" xfId="2101"/>
    <cellStyle name="0_CSV 6" xfId="2102"/>
    <cellStyle name="0_CSV 66 Status1" xfId="2103"/>
    <cellStyle name="0_CSV 66 Status1 2" xfId="2104"/>
    <cellStyle name="0_CSV 66 Status1_June 18th v4" xfId="2105"/>
    <cellStyle name="0_CSV 66 Status1_June 18th v4 2" xfId="2106"/>
    <cellStyle name="0_CSV 7" xfId="2107"/>
    <cellStyle name="0_CSV 8" xfId="2108"/>
    <cellStyle name="0_CSV Budget_BSM" xfId="2109"/>
    <cellStyle name="0_CSV Budget_BSM 2" xfId="2110"/>
    <cellStyle name="0_CSV Page (84)" xfId="2111"/>
    <cellStyle name="0_CSV Page (84) 2" xfId="2112"/>
    <cellStyle name="0_CSV reporting 3+9_Functions" xfId="2113"/>
    <cellStyle name="0_CSV reporting 3+9_Functions 2" xfId="2114"/>
    <cellStyle name="0_CSV reporting 4+8_Functions_JR" xfId="2115"/>
    <cellStyle name="0_CSV reporting 4+8_Functions_JR 2" xfId="2116"/>
    <cellStyle name="0_CSV reporting 4+8_Functions_new layout" xfId="2117"/>
    <cellStyle name="0_CSV reporting 4+8_Functions_new layout 2" xfId="2118"/>
    <cellStyle name="0_CSV reporting 4+8_Functions_new layout_MG" xfId="2119"/>
    <cellStyle name="0_CSV reporting 4+8_Functions_new layout_MG 2" xfId="2120"/>
    <cellStyle name="0_CSV reporting Functions(2+10)" xfId="2121"/>
    <cellStyle name="0_CSV reporting Functions(2+10) 2" xfId="2122"/>
    <cellStyle name="0_CSV reporting Functions(3+9)" xfId="2123"/>
    <cellStyle name="0_CSV reporting Functions(3+9) 2" xfId="2124"/>
    <cellStyle name="0_CSV reporting Functions(39)" xfId="2125"/>
    <cellStyle name="0_CSV reporting Functions(39) 2" xfId="2126"/>
    <cellStyle name="0_CSV reporting Functions(4+8)" xfId="2127"/>
    <cellStyle name="0_CSV reporting Functions(4+8) 2" xfId="2128"/>
    <cellStyle name="0_CSV reporting Functions(5+7)" xfId="2129"/>
    <cellStyle name="0_CSV reporting Functions(5+7) 2" xfId="2130"/>
    <cellStyle name="0_CSV reporting Functions(6+6)" xfId="2131"/>
    <cellStyle name="0_CSV reporting Functions(6+6) 2" xfId="2132"/>
    <cellStyle name="0_CSV reporting Functions(7+5)" xfId="2133"/>
    <cellStyle name="0_CSV reporting Functions(7+5) 2" xfId="2134"/>
    <cellStyle name="0_CSV reporting Functions(8+4)" xfId="2135"/>
    <cellStyle name="0_CSV reporting Functions(8+4) 2" xfId="2136"/>
    <cellStyle name="0_CSV reporting Functions(9+3)" xfId="2137"/>
    <cellStyle name="0_CSV reporting Functions(9+3) 2" xfId="2138"/>
    <cellStyle name="0_CSV Roadmap" xfId="2139"/>
    <cellStyle name="0_CSV Roadmap 2" xfId="2140"/>
    <cellStyle name="0_CSV Roadmap_June 18th v4" xfId="2141"/>
    <cellStyle name="0_CSV Roadmap_June 18th v4 2" xfId="2142"/>
    <cellStyle name="0_CSV Strawman_Budget" xfId="2143"/>
    <cellStyle name="0_CSV Strawman_Budget 2" xfId="2144"/>
    <cellStyle name="0_CSV Strawman_Budget_June 18th v4" xfId="2145"/>
    <cellStyle name="0_CSV Strawman_Budget_June 18th v4 2" xfId="2146"/>
    <cellStyle name="0_CSV_48 Status (update)1" xfId="2147"/>
    <cellStyle name="0_CSV_48 Status (update)1 2" xfId="2148"/>
    <cellStyle name="0_CSV_48 Status (update)1_June 18th v4" xfId="2149"/>
    <cellStyle name="0_CSV_48 Status (update)1_June 18th v4 2" xfId="2150"/>
    <cellStyle name="0_CSV_June 18th v4" xfId="2151"/>
    <cellStyle name="0_CSV_June 18th v4 2" xfId="2152"/>
    <cellStyle name="0_CSVRoadMap" xfId="2153"/>
    <cellStyle name="0_CSVRoadMap 2" xfId="2154"/>
    <cellStyle name="0_CSV's'" xfId="2155"/>
    <cellStyle name="0_CSV's' 2" xfId="2156"/>
    <cellStyle name="0_CSVs units_(10+2)" xfId="2157"/>
    <cellStyle name="0_CSVs units_(10+2) 2" xfId="2158"/>
    <cellStyle name="0_CSVs units_(9+3) Summary" xfId="2159"/>
    <cellStyle name="0_CSVs units_(9+3) Summary 2" xfId="2160"/>
    <cellStyle name="0_CSVSales" xfId="2161"/>
    <cellStyle name="0_CSVSales 2" xfId="2162"/>
    <cellStyle name="0_CVTemp_02Com" xfId="2163"/>
    <cellStyle name="0_CVTemp_02Com 2" xfId="2164"/>
    <cellStyle name="0_CY2001_Absolute Pagel" xfId="2165"/>
    <cellStyle name="0_CY2001_Absolute Pagel 2" xfId="2166"/>
    <cellStyle name="0_CY2001_Absolute Pagel_02 to 04RiskAdjustedOutlook_3_4" xfId="2167"/>
    <cellStyle name="0_CY2001_Absolute Pagel_02 to 04RiskAdjustedOutlook_3_4 2" xfId="2168"/>
    <cellStyle name="0_CY2001_Absolute Pagel_19 income statement" xfId="2169"/>
    <cellStyle name="0_CY2001_Absolute Pagel_19 income statement 2" xfId="2170"/>
    <cellStyle name="0_CY2001_Absolute Pagel_2" xfId="2171"/>
    <cellStyle name="0_CY2001_Absolute Pagel_2 2" xfId="2172"/>
    <cellStyle name="0_CY2001_Absolute Pagel_2_RO_Sept10" xfId="2173"/>
    <cellStyle name="0_CY2001_Absolute Pagel_2_RO_Sept10 2" xfId="2174"/>
    <cellStyle name="0_CY2001_Absolute Pagel_income statement_10_09" xfId="2175"/>
    <cellStyle name="0_CY2001_Absolute Pagel_income statement_10_09 2" xfId="2176"/>
    <cellStyle name="0_CY2001_Absolute Pagel_Lm bud perf" xfId="2177"/>
    <cellStyle name="0_CY2001_Absolute Pagel_Lm bud perf 2" xfId="2178"/>
    <cellStyle name="0_CY2001_Absolute Pagel_LM IncomeStatement5p7v2 " xfId="2179"/>
    <cellStyle name="0_CY2001_Absolute Pagel_LM IncomeStatement5p7v2  2" xfId="2180"/>
    <cellStyle name="0_CY2001_Absolute Pagel_LM4p8ForecastMay30v1" xfId="2181"/>
    <cellStyle name="0_CY2001_Absolute Pagel_LM4p8ForecastMay30v1 2" xfId="2182"/>
    <cellStyle name="0_CY2001_Absolute Pagel_NA CBG 12+0 Actual Draft" xfId="2183"/>
    <cellStyle name="0_CY2001_Absolute Pagel_NA CBG 12+0 Actual Draft 2" xfId="2184"/>
    <cellStyle name="0_Cycle Plan Alternatives (V.3)" xfId="2185"/>
    <cellStyle name="0_Cycle Plan Alternatives (V.3) 2" xfId="2186"/>
    <cellStyle name="0_Czech December graph" xfId="2187"/>
    <cellStyle name="0_Czech December graph 2" xfId="2188"/>
    <cellStyle name="0_Czech November graph" xfId="2189"/>
    <cellStyle name="0_Czech November graph 2" xfId="2190"/>
    <cellStyle name="0_D219_D258 Comparison with D341" xfId="2191"/>
    <cellStyle name="0_D219_D258 Comparison with D341 2" xfId="2192"/>
    <cellStyle name="0_D219-D258 PR Residuals 4-28-03 " xfId="2193"/>
    <cellStyle name="0_D219-D258 PR Residuals 4-28-03  2" xfId="2194"/>
    <cellStyle name="0_D333L(h)" xfId="2195"/>
    <cellStyle name="0_D333L(h) 2" xfId="2196"/>
    <cellStyle name="0_D333L(KO Final)" xfId="2197"/>
    <cellStyle name="0_D333L(KO Final) 2" xfId="2198"/>
    <cellStyle name="0_D385 - PA  04-04-06" xfId="2199"/>
    <cellStyle name="0_D385 - PA  04-04-06 2" xfId="2200"/>
    <cellStyle name="0_D385 - PA  10-25-05" xfId="2201"/>
    <cellStyle name="0_D385 - PA  10-25-05 2" xfId="2202"/>
    <cellStyle name="0_D472 PS MktEqn 031706" xfId="2203"/>
    <cellStyle name="0_D472 PS MktEqn 031706 2" xfId="2204"/>
    <cellStyle name="0_D472 PS MktEqn 032406 " xfId="2205"/>
    <cellStyle name="0_D472 PS MktEqn 032406  2" xfId="2206"/>
    <cellStyle name="0_D472 PSC Fancydetail Comp 061005" xfId="2207"/>
    <cellStyle name="0_D472 PSC Fancydetail Comp 061005 2" xfId="2208"/>
    <cellStyle name="0_DC Accrual Calculations 685i" xfId="2209"/>
    <cellStyle name="0_DCARS - Navigator detail - Jan SOMP" xfId="2210"/>
    <cellStyle name="0_DCARS - Navigator detail - Jan SOMP 2" xfId="2211"/>
    <cellStyle name="0_DEA Form to match Turbo Tax Form Example" xfId="2212"/>
    <cellStyle name="0_Dec14 yoy" xfId="2213"/>
    <cellStyle name="0_Dec14 yoy 2" xfId="2214"/>
    <cellStyle name="0_December 2001 SoMP Final - submitted" xfId="2215"/>
    <cellStyle name="0_December 2001 SoMP Final - submitted 2" xfId="2216"/>
    <cellStyle name="0_DEF_FACT (2)" xfId="2217"/>
    <cellStyle name="0_DEF_FACT (2) 2" xfId="2218"/>
    <cellStyle name="0_DEF_FACT (2)_SOMP_CD340 (11.11.04)" xfId="2219"/>
    <cellStyle name="0_DEF_FACT (2)_SOMP_CD340 (11.11.04) 2" xfId="2220"/>
    <cellStyle name="0_DEF_FACT (2)_VO Labour Status # 7" xfId="2221"/>
    <cellStyle name="0_DEF_FACT (2)_VO Labour Status # 7 2" xfId="2222"/>
    <cellStyle name="0_Denmark December graph" xfId="2223"/>
    <cellStyle name="0_Denmark December graph 2" xfId="2224"/>
    <cellStyle name="0_Denmark November graph" xfId="2225"/>
    <cellStyle name="0_Denmark November graph 2" xfId="2226"/>
    <cellStyle name="0_Derive Edge Align MY FINAL" xfId="2227"/>
    <cellStyle name="0_Derive Edge Align MY FINAL 2" xfId="2228"/>
    <cellStyle name="0_DieselStV for MT Review Mar 14" xfId="2229"/>
    <cellStyle name="0_DieselStV for MT Review Mar 14 2" xfId="2230"/>
    <cellStyle name="0_DieselStV for MT Review Mar 14_SOMP_CD340 (11.11.04)" xfId="2231"/>
    <cellStyle name="0_DieselStV for MT Review Mar 14_SOMP_CD340 (11.11.04) 2" xfId="2232"/>
    <cellStyle name="0_DieselStV for MT Review Mar 14_VO Labour Status # 7" xfId="2233"/>
    <cellStyle name="0_DieselStV for MT Review Mar 14_VO Labour Status # 7 2" xfId="2234"/>
    <cellStyle name="0_dir track  04 to 08 " xfId="2235"/>
    <cellStyle name="0_dir track  04 to 08  2" xfId="2236"/>
    <cellStyle name="0_Dist" xfId="2237"/>
    <cellStyle name="0_DK Cost Review September15" xfId="2238"/>
    <cellStyle name="0_DK Cost Review September15 2" xfId="2239"/>
    <cellStyle name="0_Drawdown plan10+2 incl. (11+1) risk" xfId="2240"/>
    <cellStyle name="0_Drawdown plan10+2 incl. (11+1) risk 2" xfId="2241"/>
    <cellStyle name="0_DRL Metrics 2001" xfId="2242"/>
    <cellStyle name="0_drl.fpv.backup.v4" xfId="2243"/>
    <cellStyle name="0_drl.fpv.backup.v4 2" xfId="2244"/>
    <cellStyle name="0_DRLPJDBC.Review.CBG.Fcst.7+5" xfId="2245"/>
    <cellStyle name="0_DRLPJDBC.Review.CBG.Fcst.7+5 2" xfId="2246"/>
    <cellStyle name="0_DRLPJDBC.Review.CBG.Fcst.8+4" xfId="2247"/>
    <cellStyle name="0_DRLPJDBC.Review.CBG.Fcst.8+4 2" xfId="2248"/>
    <cellStyle name="0_EAC_U388_SA_Jul28" xfId="2249"/>
    <cellStyle name="0_EAC_U388_SA_Jul28 2" xfId="2250"/>
    <cellStyle name="0_ECM slide" xfId="2251"/>
    <cellStyle name="0_ECM slide 2" xfId="2252"/>
    <cellStyle name="0_ECM_638 Europe" xfId="2253"/>
    <cellStyle name="0_ECM_638 Europe 2" xfId="2254"/>
    <cellStyle name="0_ECM_639 Europe" xfId="2255"/>
    <cellStyle name="0_ECM_639 Europe 2" xfId="2256"/>
    <cellStyle name="0_ECM_640 Europe" xfId="2257"/>
    <cellStyle name="0_ECM_640 Europe 2" xfId="2258"/>
    <cellStyle name="0_ecmdeck647" xfId="2259"/>
    <cellStyle name="0_Economic Assumptions " xfId="2260"/>
    <cellStyle name="0_Economic Assumptions  2" xfId="2261"/>
    <cellStyle name="0_EOC Paper 230701_final_4" xfId="2262"/>
    <cellStyle name="0_EOC Paper 230701_final_4 2" xfId="2263"/>
    <cellStyle name="0_EOC Paper 230701_final_4_SOMP_CD340 (11.11.04)" xfId="2264"/>
    <cellStyle name="0_EOC Paper 230701_final_4_SOMP_CD340 (11.11.04) 2" xfId="2265"/>
    <cellStyle name="0_EOC Paper 230701_final_4_VO Labour Status # 7" xfId="2266"/>
    <cellStyle name="0_EOC Paper 230701_final_4_VO Labour Status # 7 2" xfId="2267"/>
    <cellStyle name="0_EOC Paper 230701_final_41" xfId="2268"/>
    <cellStyle name="0_EOC Paper 230701_final_41 2" xfId="2269"/>
    <cellStyle name="0_EOC Paper 230701_final_41_SOMP_CD340 (11.11.04)" xfId="2270"/>
    <cellStyle name="0_EOC Paper 230701_final_41_SOMP_CD340 (11.11.04) 2" xfId="2271"/>
    <cellStyle name="0_EOC Paper 230701_final_41_VO Labour Status # 7" xfId="2272"/>
    <cellStyle name="0_EOC Paper 230701_final_41_VO Labour Status # 7 2" xfId="2273"/>
    <cellStyle name="0_Escape 07MY HEV SI VM Update 05-27-03" xfId="2274"/>
    <cellStyle name="0_Escape 07MY HEV SI VM Update 05-27-03 2" xfId="2275"/>
    <cellStyle name="0_EU BP_Ccar_31" xfId="2276"/>
    <cellStyle name="0_EU BP_Ccar_31 2" xfId="2277"/>
    <cellStyle name="0_EU BP_CDcar_3" xfId="2278"/>
    <cellStyle name="0_EU BP_CDcar_3 2" xfId="2279"/>
    <cellStyle name="0_Exec_Inv_Mar04" xfId="2280"/>
    <cellStyle name="0_Exec_Inv_Mar04 2" xfId="2281"/>
    <cellStyle name="0_Exhaust" xfId="2282"/>
    <cellStyle name="0_Exhaust 2" xfId="2283"/>
    <cellStyle name="0_Exhaust 3" xfId="2284"/>
    <cellStyle name="0_Exhaust_1" xfId="2285"/>
    <cellStyle name="0_Explorer Transaction Price Metrics Template" xfId="2286"/>
    <cellStyle name="0_Explorer Transaction Price Metrics Template 2" xfId="2287"/>
    <cellStyle name="0_F236 _SC_ VO Management Review 1-17-03" xfId="2288"/>
    <cellStyle name="0_F236 _SC_ VO Management Review 1-17-03 2" xfId="2289"/>
    <cellStyle name="0_F236 MPIM (SI)6-v2" xfId="2290"/>
    <cellStyle name="0_F236 MPIM (SI)6-v2 2" xfId="2291"/>
    <cellStyle name="0_F236 SC 1-15-03 Matrix " xfId="2292"/>
    <cellStyle name="0_F236 SC 1-15-03 Matrix  2" xfId="2293"/>
    <cellStyle name="0_F236(7) Executive Summary" xfId="2294"/>
    <cellStyle name="0_F236(7) Executive Summary 2" xfId="2295"/>
    <cellStyle name="0_F236_PM_Costs_082002" xfId="2296"/>
    <cellStyle name="0_F236_PM_Costs_082002 2" xfId="2297"/>
    <cellStyle name="0_F251 VO Management Review1" xfId="2298"/>
    <cellStyle name="0_F251 VO Management Review1 2" xfId="2299"/>
    <cellStyle name="0_Fcst.10+2.Detail.Review" xfId="2300"/>
    <cellStyle name="0_Fcst.10+2.Detail.Review 2" xfId="2301"/>
    <cellStyle name="0_fcst645_9-25_OCM" xfId="2302"/>
    <cellStyle name="0_Feb L-M CP Proposal (2-12-02)" xfId="2303"/>
    <cellStyle name="0_Feb L-M CP Proposal (2-12-02) 2" xfId="2304"/>
    <cellStyle name="0_Feb PRC Escape" xfId="2305"/>
    <cellStyle name="0_Feb PRC Escape 2" xfId="2306"/>
    <cellStyle name="0_February 2002 NL" xfId="2307"/>
    <cellStyle name="0_February 2002 NL 2" xfId="2308"/>
    <cellStyle name="0_FENECH" xfId="2309"/>
    <cellStyle name="0_FENECH 2" xfId="2310"/>
    <cellStyle name="0_FENECH.v2" xfId="2311"/>
    <cellStyle name="0_FENECH.v2 2" xfId="2312"/>
    <cellStyle name="0_Final 2000 Bgt by Qtr" xfId="2313"/>
    <cellStyle name="0_Finland December graph" xfId="2314"/>
    <cellStyle name="0_Finland December graph 2" xfId="2315"/>
    <cellStyle name="0_Finland November graph" xfId="2316"/>
    <cellStyle name="0_Finland November graph 2" xfId="2317"/>
    <cellStyle name="0_FM 1-pager" xfId="2318"/>
    <cellStyle name="0_FM 1-pager 2" xfId="2319"/>
    <cellStyle name="0_Focus Update Analysis 08MY SI" xfId="2320"/>
    <cellStyle name="0_Focus Update Analysis 08MY SI 2" xfId="2321"/>
    <cellStyle name="0_FoG graph 0402" xfId="2322"/>
    <cellStyle name="0_FoG graph 0402 2" xfId="2323"/>
    <cellStyle name="0_FOM Review_June 12a" xfId="2324"/>
    <cellStyle name="0_FOM Review_June 12a 2" xfId="2325"/>
    <cellStyle name="0_Forecast" xfId="2326"/>
    <cellStyle name="0_Forecast_57_Prop #644_Aug8Fin" xfId="2327"/>
    <cellStyle name="0_Forecast_CBG_Aug21" xfId="2328"/>
    <cellStyle name="0_FP2000" xfId="2329"/>
    <cellStyle name="0_FP2000 2" xfId="2330"/>
    <cellStyle name="0_FP2000_02 to 04RiskAdjustedOutlook_3_4" xfId="2331"/>
    <cellStyle name="0_FP2000_02 to 04RiskAdjustedOutlook_3_4 2" xfId="2332"/>
    <cellStyle name="0_FP2000_19 income statement" xfId="2333"/>
    <cellStyle name="0_FP2000_19 income statement 2" xfId="2334"/>
    <cellStyle name="0_FP2000_2" xfId="2335"/>
    <cellStyle name="0_FP2000_2 2" xfId="2336"/>
    <cellStyle name="0_FP2000_2_RO_Sept10" xfId="2337"/>
    <cellStyle name="0_FP2000_2_RO_Sept10 2" xfId="2338"/>
    <cellStyle name="0_FP2000_income statement_10_09" xfId="2339"/>
    <cellStyle name="0_FP2000_income statement_10_09 2" xfId="2340"/>
    <cellStyle name="0_FP2000_Lm bud perf" xfId="2341"/>
    <cellStyle name="0_FP2000_Lm bud perf 2" xfId="2342"/>
    <cellStyle name="0_FP2000_LM IncomeStatement5p7v2 " xfId="2343"/>
    <cellStyle name="0_FP2000_LM IncomeStatement5p7v2  2" xfId="2344"/>
    <cellStyle name="0_FP2000_LM4p8ForecastMay30v1" xfId="2345"/>
    <cellStyle name="0_FP2000_LM4p8ForecastMay30v1 2" xfId="2346"/>
    <cellStyle name="0_FP2000_NA CBG 12+0 Actual Draft" xfId="2347"/>
    <cellStyle name="0_FP2000_NA CBG 12+0 Actual Draft 2" xfId="2348"/>
    <cellStyle name="0_France December graph" xfId="2349"/>
    <cellStyle name="0_France December graph 2" xfId="2350"/>
    <cellStyle name="0_France November graph" xfId="2351"/>
    <cellStyle name="0_France November graph 2" xfId="2352"/>
    <cellStyle name="0_Freight Performance (1+11) Tracking - JF Review" xfId="2353"/>
    <cellStyle name="0_Freight Performance (1+11) Tracking - JF Review 2" xfId="2354"/>
    <cellStyle name="0_Freight Performance (12+0) Tracking - JF Review" xfId="2355"/>
    <cellStyle name="0_Freight Performance (12+0) Tracking - JF Review 2" xfId="2356"/>
    <cellStyle name="0_Freight Performance (39) Tracking - JF Review" xfId="2357"/>
    <cellStyle name="0_Freight Performance (39) Tracking - JF Review 2" xfId="2358"/>
    <cellStyle name="0_Freight Performance (4+8) Tracking - JF Review" xfId="2359"/>
    <cellStyle name="0_Freight Performance (4+8) Tracking - JF Review 2" xfId="2360"/>
    <cellStyle name="0_Freight Performance (48) Tracking - JF Review" xfId="2361"/>
    <cellStyle name="0_Freight Performance (48) Tracking - JF Review 2" xfId="2362"/>
    <cellStyle name="0_Freight Performance (6+6) Tracking - JF Review" xfId="2363"/>
    <cellStyle name="0_Freight Performance (6+6) Tracking - JF Review 2" xfId="2364"/>
    <cellStyle name="0_FS SOMP Template3" xfId="2365"/>
    <cellStyle name="0_FS SOMP Template3 2" xfId="2366"/>
    <cellStyle name="0_FS SOMP Template3_CD340 PMM Filing 16.09.04" xfId="2367"/>
    <cellStyle name="0_FS SOMP Template3_CD340 PMM Filing 16.09.04 2" xfId="2368"/>
    <cellStyle name="0_FS SOMP Template3_SOMP_CD340 (11.11.04)" xfId="2369"/>
    <cellStyle name="0_FS SOMP Template3_SOMP_CD340 (11.11.04) 2" xfId="2370"/>
    <cellStyle name="0_FS SOMP Template3_VO Labour Status # 7" xfId="2371"/>
    <cellStyle name="0_FS SOMP Template3_VO Labour Status # 7 2" xfId="2372"/>
    <cellStyle name="0_FS_SoMP_C214" xfId="2373"/>
    <cellStyle name="0_FS_SoMP_C214 2" xfId="2374"/>
    <cellStyle name="0_Functional Staffing Reqmt Allocation_Summ_6_8" xfId="2375"/>
    <cellStyle name="0_Fusion and Milan Price Strategy_2-Pager --Summary Deck" xfId="2376"/>
    <cellStyle name="0_Fusion and Milan Price Strategy_2-Pager --Summary Deck 2" xfId="2377"/>
    <cellStyle name="0_FV" xfId="2378"/>
    <cellStyle name="0_FV 2" xfId="2379"/>
    <cellStyle name="0_FV GRAPH" xfId="2380"/>
    <cellStyle name="0_FV GRAPH 2" xfId="2381"/>
    <cellStyle name="0_FV Perf" xfId="2382"/>
    <cellStyle name="0_FV Perf 2" xfId="2383"/>
    <cellStyle name="0_FV Roadmap" xfId="2384"/>
    <cellStyle name="0_FV Roadmap 2" xfId="2385"/>
    <cellStyle name="0_FV Summary" xfId="2386"/>
    <cellStyle name="0_FV Summary 2" xfId="2387"/>
    <cellStyle name="0_FVSales" xfId="2388"/>
    <cellStyle name="0_FVSales 2" xfId="2389"/>
    <cellStyle name="0_g1" xfId="2390"/>
    <cellStyle name="0_Germany December graph" xfId="2391"/>
    <cellStyle name="0_Germany December graph 2" xfId="2392"/>
    <cellStyle name="0_Germany November graph" xfId="2393"/>
    <cellStyle name="0_Germany November graph 2" xfId="2394"/>
    <cellStyle name="0_GLeigh" xfId="2395"/>
    <cellStyle name="0_GM Pwr Pack Spiders -- John-Doug Backup V2 Incl. Proposal" xfId="2396"/>
    <cellStyle name="0_GM Pwr Pack Spiders -- John-Doug Backup V2 Incl. Proposal 2" xfId="2397"/>
    <cellStyle name="0_Graph - Austria" xfId="2398"/>
    <cellStyle name="0_Graph - Austria 2" xfId="2399"/>
    <cellStyle name="0_Graph_Apr2002" xfId="2400"/>
    <cellStyle name="0_Graph_Apr2002 2" xfId="2401"/>
    <cellStyle name="0_Graph_Greece_2002_04" xfId="2402"/>
    <cellStyle name="0_Graph_Greece_2002_04 2" xfId="2403"/>
    <cellStyle name="0_Graph_Portugal" xfId="2404"/>
    <cellStyle name="0_Graph_Portugal 2" xfId="2405"/>
    <cellStyle name="0_Graphs 04.02-2" xfId="2406"/>
    <cellStyle name="0_Graphs 04.02-2 2" xfId="2407"/>
    <cellStyle name="0_Graphs send out (48)_Denmark" xfId="2408"/>
    <cellStyle name="0_Graphs send out (48)_Denmark 2" xfId="2409"/>
    <cellStyle name="0_Graphs send out (48)_Norway" xfId="2410"/>
    <cellStyle name="0_Graphs send out (48)_Norway 2" xfId="2411"/>
    <cellStyle name="0_Graphs send out 0302" xfId="2412"/>
    <cellStyle name="0_Graphs send out 0302 2" xfId="2413"/>
    <cellStyle name="0_Graphs send out 042002" xfId="2414"/>
    <cellStyle name="0_Graphs send out 042002 2" xfId="2415"/>
    <cellStyle name="0_Graphs send out 042002_FoG_new" xfId="2416"/>
    <cellStyle name="0_Graphs send out 042002_FoG_new 2" xfId="2417"/>
    <cellStyle name="0_Greece December graph" xfId="2418"/>
    <cellStyle name="0_Greece December graph 2" xfId="2419"/>
    <cellStyle name="0_Greece November graph" xfId="2420"/>
    <cellStyle name="0_Greece November graph 2" xfId="2421"/>
    <cellStyle name="0_Ground Rules" xfId="2422"/>
    <cellStyle name="0_Halle N" xfId="2423"/>
    <cellStyle name="0_Halle N 2" xfId="2424"/>
    <cellStyle name="0_HealthDevChart15.10.01" xfId="2425"/>
    <cellStyle name="0_HPV_CPV_Attrition Charts 03-31-03" xfId="2426"/>
    <cellStyle name="0_HPV_CPV_Attrition Charts 03-31-03 2" xfId="2427"/>
    <cellStyle name="0_Hungary December graph" xfId="2428"/>
    <cellStyle name="0_Hungary December graph 2" xfId="2429"/>
    <cellStyle name="0_Hungary November graph" xfId="2430"/>
    <cellStyle name="0_Hungary November graph 2" xfId="2431"/>
    <cellStyle name="0_hurricane segtracks" xfId="2432"/>
    <cellStyle name="0_hurricane segtracks 2" xfId="2433"/>
    <cellStyle name="0_I6 in CD3xx_v6" xfId="2434"/>
    <cellStyle name="0_I6 in CD3xx_v6 2" xfId="2435"/>
    <cellStyle name="0_I6 in CD3xx_v6_SOMP_CD340 (11.11.04)" xfId="2436"/>
    <cellStyle name="0_I6 in CD3xx_v6_SOMP_CD340 (11.11.04) 2" xfId="2437"/>
    <cellStyle name="0_I6 in CD3xx_v6_VO Labour Status # 7" xfId="2438"/>
    <cellStyle name="0_I6 in CD3xx_v6_VO Labour Status # 7 2" xfId="2439"/>
    <cellStyle name="0_IM_POU" xfId="2440"/>
    <cellStyle name="0_IM_POU 2" xfId="2441"/>
    <cellStyle name="0_IMI 11_21_00Rev1" xfId="2442"/>
    <cellStyle name="0_IMI Forecast 638a" xfId="2443"/>
    <cellStyle name="0_IMI Forecast 638a_2000canadaslides" xfId="2444"/>
    <cellStyle name="0_IMI Forecast 638a_2000canadaslides_651" xfId="2445"/>
    <cellStyle name="0_IMI Forecast 638a_2001 111" xfId="2446"/>
    <cellStyle name="0_IMI Forecast 638a_2001 210a" xfId="2447"/>
    <cellStyle name="0_IMI Forecast 638a_2001psc728" xfId="2448"/>
    <cellStyle name="0_IMI Forecast 638a_acsg2001" xfId="2449"/>
    <cellStyle name="0_IMI Forecast 638a_appen" xfId="2450"/>
    <cellStyle name="0_IMI Forecast 638a_AprilIMIOCM" xfId="2451"/>
    <cellStyle name="0_IMI Forecast 638a_Book2" xfId="2452"/>
    <cellStyle name="0_IMI Forecast 638a_Can_Sat" xfId="2453"/>
    <cellStyle name="0_IMI Forecast 638a_Credit(111)" xfId="2454"/>
    <cellStyle name="0_IMI Forecast 638a_Credit(210)" xfId="2455"/>
    <cellStyle name="0_IMI Forecast 638a_ecmdeck647" xfId="2456"/>
    <cellStyle name="0_IMI Forecast 638a_US_Meeting_1112001" xfId="2457"/>
    <cellStyle name="0_IMI Forecast 638a_US_Meeting_1112001March" xfId="2458"/>
    <cellStyle name="0_IMI ForecastTD" xfId="2459"/>
    <cellStyle name="0_IMI ForecastTD 2" xfId="2460"/>
    <cellStyle name="0_IMI.020201r" xfId="2461"/>
    <cellStyle name="0_IMI.020201r 2" xfId="2462"/>
    <cellStyle name="0_IMI.Review.041901.v1" xfId="2463"/>
    <cellStyle name="0_IMI.Review.041901.v1 2" xfId="2464"/>
    <cellStyle name="0_IMI.Review.1103" xfId="2465"/>
    <cellStyle name="0_IMI.Review.1103 2" xfId="2466"/>
    <cellStyle name="0_IMI.Review.8+4.v2" xfId="2467"/>
    <cellStyle name="0_IMI.Review.8+4.v2 2" xfId="2468"/>
    <cellStyle name="0_IMI.Review.Fcst.8+4" xfId="2469"/>
    <cellStyle name="0_IMI.Review.Fcst.8+4 2" xfId="2470"/>
    <cellStyle name="0_imiroad619" xfId="2471"/>
    <cellStyle name="0_imiroad619 2" xfId="2472"/>
    <cellStyle name="0_Income Statement by Yr revised" xfId="2473"/>
    <cellStyle name="0_Income Statement by Yr revised 2" xfId="2474"/>
    <cellStyle name="0_InglisDeck642" xfId="2475"/>
    <cellStyle name="0_InglisDeck642_AprilIMIOCM" xfId="2476"/>
    <cellStyle name="0_Instructions" xfId="2477"/>
    <cellStyle name="0_Intake" xfId="2478"/>
    <cellStyle name="0_Inventory 010705" xfId="2479"/>
    <cellStyle name="0_Inventory 010705 2" xfId="2480"/>
    <cellStyle name="0_Inventory 1-pager" xfId="2481"/>
    <cellStyle name="0_Inventory 1-pager 2" xfId="2482"/>
    <cellStyle name="0_Inventory 2001 08 Austria" xfId="2483"/>
    <cellStyle name="0_Inventory 2001 08 Austria 2" xfId="2484"/>
    <cellStyle name="0_Inventory at 210" xfId="2485"/>
    <cellStyle name="0_Inventory at 210 2" xfId="2486"/>
    <cellStyle name="0_Inventory at 4+8" xfId="2487"/>
    <cellStyle name="0_Inventory at 4+8 2" xfId="2488"/>
    <cellStyle name="0_Inventory by category" xfId="2489"/>
    <cellStyle name="0_Inventory by category 2" xfId="2490"/>
    <cellStyle name="0_Inventory by category_March24''" xfId="2491"/>
    <cellStyle name="0_Inventory by category_March24'' 2" xfId="2492"/>
    <cellStyle name="0_Inventory by country (5+7 status)" xfId="2493"/>
    <cellStyle name="0_Inventory by country (5+7 status) 2" xfId="2494"/>
    <cellStyle name="0_Inventory correction" xfId="2495"/>
    <cellStyle name="0_Inventory correction 2" xfId="2496"/>
    <cellStyle name="0_Inventory Graph Switzerland 2002 04" xfId="2497"/>
    <cellStyle name="0_Inventory Graph Switzerland 2002 04 2" xfId="2498"/>
    <cellStyle name="0_Inventory_upd" xfId="2499"/>
    <cellStyle name="0_Inventory_upd 2" xfId="2500"/>
    <cellStyle name="0_Invest File SBP" xfId="2501"/>
    <cellStyle name="0_Invest File SBP 2" xfId="2502"/>
    <cellStyle name="0_Investment Consol 5_15_02" xfId="2503"/>
    <cellStyle name="0_Investment Consol 5_15_02 2" xfId="2504"/>
    <cellStyle name="0_Investment Summary" xfId="2505"/>
    <cellStyle name="0_Investment Summary 2" xfId="2506"/>
    <cellStyle name="0_Investment Tracker_05_20_02 revise to tie to 1107" xfId="2507"/>
    <cellStyle name="0_Investment Tracker_05_20_02 revise to tie to 1107 2" xfId="2508"/>
    <cellStyle name="0_Investment TrackingDetail#17New" xfId="2509"/>
    <cellStyle name="0_Investment TrackingDetail#17New 2" xfId="2510"/>
    <cellStyle name="0_investment110101" xfId="2511"/>
    <cellStyle name="0_InvIrelandApril02" xfId="2512"/>
    <cellStyle name="0_InvIrelandApril02 2" xfId="2513"/>
    <cellStyle name="0_Ireland December graph" xfId="2514"/>
    <cellStyle name="0_Ireland December graph 2" xfId="2515"/>
    <cellStyle name="0_Irland November graph" xfId="2516"/>
    <cellStyle name="0_Irland November graph 2" xfId="2517"/>
    <cellStyle name="0_Italy December graph" xfId="2518"/>
    <cellStyle name="0_Italy December graph 2" xfId="2519"/>
    <cellStyle name="0_Italy November graph" xfId="2520"/>
    <cellStyle name="0_Italy November graph 2" xfId="2521"/>
    <cellStyle name="0_J&amp;LR Structure v2" xfId="2522"/>
    <cellStyle name="0_J&amp;LR Structure v2 2" xfId="2523"/>
    <cellStyle name="0_Jag 012 Input 030121" xfId="2524"/>
    <cellStyle name="0_Jag 012 Input 030121 2" xfId="2525"/>
    <cellStyle name="0_Jag 48 Input 020515" xfId="2526"/>
    <cellStyle name="0_Jag 48 Input 020515 2" xfId="2527"/>
    <cellStyle name="0_Jag 75 Input 020819" xfId="2528"/>
    <cellStyle name="0_Jag 75 Input 020819 2" xfId="2529"/>
    <cellStyle name="0_Jag Cash" xfId="2530"/>
    <cellStyle name="0_Jag Cash 2" xfId="2531"/>
    <cellStyle name="0_Jag sept metrics 04" xfId="2532"/>
    <cellStyle name="0_Jag sept metrics 04 2" xfId="2533"/>
    <cellStyle name="0_jan 30 PSC" xfId="2534"/>
    <cellStyle name="0_jan 30 PSC 2" xfId="2535"/>
    <cellStyle name="0_January 2002 NL" xfId="2536"/>
    <cellStyle name="0_January 2002 NL 2" xfId="2537"/>
    <cellStyle name="0_January 2002 SoMP 3.0" xfId="2538"/>
    <cellStyle name="0_January 2002 SoMP 3.0 2" xfId="2539"/>
    <cellStyle name="0_Jaques Issue to Issue" xfId="2540"/>
    <cellStyle name="0_Jaques Issue to Issue 2" xfId="2541"/>
    <cellStyle name="0_JCG_042005" xfId="2542"/>
    <cellStyle name="0_JD Review 01-03-2005 " xfId="2543"/>
    <cellStyle name="0_JD Review 01-03-2005  2" xfId="2544"/>
    <cellStyle name="0_JJP.Review.1023" xfId="2545"/>
    <cellStyle name="0_JJP.Review.1023 2" xfId="2546"/>
    <cellStyle name="0_JL_J1 Cost Walk" xfId="2547"/>
    <cellStyle name="0_JL_J1 Cost Walk 2" xfId="2548"/>
    <cellStyle name="0_JLR 2002 48 v10" xfId="2549"/>
    <cellStyle name="0_JLR 2002 48 v10 2" xfId="2550"/>
    <cellStyle name="0_JLR 2002 48 v5" xfId="2551"/>
    <cellStyle name="0_JLR 2002 48 v5 2" xfId="2552"/>
    <cellStyle name="0_JLR 2002 48 v6" xfId="2553"/>
    <cellStyle name="0_JLR 2002 48 v6 2" xfId="2554"/>
    <cellStyle name="0_JLR 2002 48 v7" xfId="2555"/>
    <cellStyle name="0_JLR 2002 48 v7 2" xfId="2556"/>
    <cellStyle name="0_JLR 2002 48 v82" xfId="2557"/>
    <cellStyle name="0_JLR 2002 48 v82 2" xfId="2558"/>
    <cellStyle name="0_JLR 84 Business Structure" xfId="2559"/>
    <cellStyle name="0_JLR 84 Business Structure 2" xfId="2560"/>
    <cellStyle name="0_JLR Vs Budget(DA)" xfId="2561"/>
    <cellStyle name="0_JLR Vs Budget(DA) 2" xfId="2562"/>
    <cellStyle name="0_July 10 mfields v3" xfId="2563"/>
    <cellStyle name="0_July 10 mfields v3 2" xfId="2564"/>
    <cellStyle name="0_July 2002 NL" xfId="2565"/>
    <cellStyle name="0_July 2002 NL 2" xfId="2566"/>
    <cellStyle name="0_JULY CYCLE PLAN ACTIONS" xfId="2567"/>
    <cellStyle name="0_JULY CYCLE PLAN ACTIONS 2" xfId="2568"/>
    <cellStyle name="0_July Inventory Reports" xfId="2569"/>
    <cellStyle name="0_July Inventory Reports 2" xfId="2570"/>
    <cellStyle name="0_July Pictel CSV" xfId="2571"/>
    <cellStyle name="0_July Pictel CSV 2" xfId="2572"/>
    <cellStyle name="0_jun26 presdraft2" xfId="2573"/>
    <cellStyle name="0_jun26 presdraft2 2" xfId="2574"/>
    <cellStyle name="0_June 18th v4" xfId="2575"/>
    <cellStyle name="0_June 2001 SOMP V8V10 r2" xfId="2576"/>
    <cellStyle name="0_June 2001 SOMP V8V10 r2 2" xfId="2577"/>
    <cellStyle name="0_June 2001 SOMP V8V10 r2_CD340 PMM Filing 16.09.04" xfId="2578"/>
    <cellStyle name="0_June 2001 SOMP V8V10 r2_CD340 PMM Filing 16.09.04 2" xfId="2579"/>
    <cellStyle name="0_June 2001 SOMP V8V10 r2_SOMP_CD340 (11.11.04)" xfId="2580"/>
    <cellStyle name="0_June 2001 SOMP V8V10 r2_SOMP_CD340 (11.11.04) 2" xfId="2581"/>
    <cellStyle name="0_June 2001 SOMP V8V10 r2_VO Labour Status # 7" xfId="2582"/>
    <cellStyle name="0_June 2001 SOMP V8V10 r2_VO Labour Status # 7 2" xfId="2583"/>
    <cellStyle name="0_June Freeze Status launch Index" xfId="2584"/>
    <cellStyle name="0_June Freeze Status launch Index 2" xfId="2585"/>
    <cellStyle name="0_June Freeze Status launch Index_SOMP_CD340 (11.11.04)" xfId="2586"/>
    <cellStyle name="0_June Freeze Status launch Index_SOMP_CD340 (11.11.04) 2" xfId="2587"/>
    <cellStyle name="0_June Freeze Status launch Index_VO Labour Status # 7" xfId="2588"/>
    <cellStyle name="0_June Freeze Status launch Index_VO Labour Status # 7 2" xfId="2589"/>
    <cellStyle name="0_June Metrics Summary" xfId="2590"/>
    <cellStyle name="0_June Metrics Summary 2" xfId="2591"/>
    <cellStyle name="0_June Update for 2004 Inc Stmt" xfId="2592"/>
    <cellStyle name="0_June Update for 2004 Inc Stmt 2" xfId="2593"/>
    <cellStyle name="0_key assumptions1" xfId="2594"/>
    <cellStyle name="0_key assumptions1 2" xfId="2595"/>
    <cellStyle name="0_Key Metrics wip" xfId="2596"/>
    <cellStyle name="0_Key Metrics wip 2" xfId="2597"/>
    <cellStyle name="0_Large Car Segment" xfId="2598"/>
    <cellStyle name="0_Large Car Segment 2" xfId="2599"/>
    <cellStyle name="0_Last 1000 Feature Car Financials" xfId="2600"/>
    <cellStyle name="0_Latches-DD2-BCase-1108a" xfId="2601"/>
    <cellStyle name="0_Latches-DD2-BCase-1108a 2" xfId="2602"/>
    <cellStyle name="0_Launch" xfId="2603"/>
    <cellStyle name="0_Launch 2" xfId="2604"/>
    <cellStyle name="0_Launch Cost FS" xfId="2605"/>
    <cellStyle name="0_Launch Cost FS 2" xfId="2606"/>
    <cellStyle name="0_LaunchBusPlan w 020501cycleplanchanges" xfId="2607"/>
    <cellStyle name="0_LaunchBusPlan w 020501cycleplanchanges 2" xfId="2608"/>
    <cellStyle name="0_lincmercury" xfId="2609"/>
    <cellStyle name="0_lincmercury 2" xfId="2610"/>
    <cellStyle name="0_Lincoln MKZ Transaction prices" xfId="2611"/>
    <cellStyle name="0_Lincoln MKZ Transaction prices 2" xfId="2612"/>
    <cellStyle name="0_Lion Investment and Allocations 02 05 02" xfId="2613"/>
    <cellStyle name="0_Lion Investment and Allocations 02 05 02 2" xfId="2614"/>
    <cellStyle name="0_Lion V6 Volumes - Supplier Info Comparison" xfId="2615"/>
    <cellStyle name="0_Lion V6 Volumes - Supplier Info Comparison 2" xfId="2616"/>
    <cellStyle name="0_Lion V6 Volumes - Supplier Info Comparison_CD340 PMM Filing 16.09.04" xfId="2617"/>
    <cellStyle name="0_Lion V6 Volumes - Supplier Info Comparison_CD340 PMM Filing 16.09.04 2" xfId="2618"/>
    <cellStyle name="0_Lion V6 Volumes - Supplier Info Comparison_SOMP_CD340 (11.11.04)" xfId="2619"/>
    <cellStyle name="0_Lion V6 Volumes - Supplier Info Comparison_SOMP_CD340 (11.11.04) 2" xfId="2620"/>
    <cellStyle name="0_Lion V6 Volumes - Supplier Info Comparison_VO Labour Status # 7" xfId="2621"/>
    <cellStyle name="0_Lion V6 Volumes - Supplier Info Comparison_VO Labour Status # 7 2" xfId="2622"/>
    <cellStyle name="0_Lm bud perf" xfId="2623"/>
    <cellStyle name="0_Lm bud perf 2" xfId="2624"/>
    <cellStyle name="0_L-M CP (2-20-02)" xfId="2625"/>
    <cellStyle name="0_L-M CP (2-20-02) 2" xfId="2626"/>
    <cellStyle name="0_LM IncomeStatement5p7v2 " xfId="2627"/>
    <cellStyle name="0_LM IncomeStatement5p7v2  2" xfId="2628"/>
    <cellStyle name="0_lm.panel" xfId="2629"/>
    <cellStyle name="0_LM_BPSummary_Mar18" xfId="2630"/>
    <cellStyle name="0_LM_BPSummary_Mar18 2" xfId="2631"/>
    <cellStyle name="0_LM_HCWALK" xfId="2632"/>
    <cellStyle name="0_LM_HCWALK 2" xfId="2633"/>
    <cellStyle name="0_LM2001BPBackupFinancialsFeb13v2" xfId="2634"/>
    <cellStyle name="0_LM2001BPBackupFinancialsFeb13v2 2" xfId="2635"/>
    <cellStyle name="0_LM2001BPJan31v2" xfId="2636"/>
    <cellStyle name="0_LM2001BPJan31v2 2" xfId="2637"/>
    <cellStyle name="0_LM2001BPRevTargetFeb12v2" xfId="2638"/>
    <cellStyle name="0_LM2001BPRevTargetFeb12v2 2" xfId="2639"/>
    <cellStyle name="0_LM2002-2004JunePSCv10" xfId="2640"/>
    <cellStyle name="0_LM2002-2004JunePSCv10 2" xfId="2641"/>
    <cellStyle name="0_LM2002-2004JunePSCv7" xfId="2642"/>
    <cellStyle name="0_LM2002-2004JunePSCv7 2" xfId="2643"/>
    <cellStyle name="0_LM2002-2004JunePSCv8" xfId="2644"/>
    <cellStyle name="0_LM2002-2004JunePSCv8 2" xfId="2645"/>
    <cellStyle name="0_LM2002-2004JunePSCv9" xfId="2646"/>
    <cellStyle name="0_LM2002-2004JunePSCv9 2" xfId="2647"/>
    <cellStyle name="0_LM4p8ForecastMay30v1" xfId="2648"/>
    <cellStyle name="0_LM4p8ForecastMay30v1 2" xfId="2649"/>
    <cellStyle name="0_LM664April19vd1" xfId="2650"/>
    <cellStyle name="0_LM664April19vd1 2" xfId="2651"/>
    <cellStyle name="0_LM664April24Risk adj" xfId="2652"/>
    <cellStyle name="0_LM664April24Risk adj 2" xfId="2653"/>
    <cellStyle name="0_LMCostPerf#666v1" xfId="2654"/>
    <cellStyle name="0_LMCostPerf#666v1 2" xfId="2655"/>
    <cellStyle name="0_LM-ECM slide" xfId="2656"/>
    <cellStyle name="0_LM-ECM slide 2" xfId="2657"/>
    <cellStyle name="0_LR (210) 2003" xfId="2658"/>
    <cellStyle name="0_LR (210) 2003 2" xfId="2659"/>
    <cellStyle name="0_LR 012 Input 030121" xfId="2660"/>
    <cellStyle name="0_LR 012 Input 030121 2" xfId="2661"/>
    <cellStyle name="0_LR 48 Input 020515" xfId="2662"/>
    <cellStyle name="0_LR 48 Input 020515 2" xfId="2663"/>
    <cellStyle name="0_LR 75 Input 020819" xfId="2664"/>
    <cellStyle name="0_LR 75 Input 020819 2" xfId="2665"/>
    <cellStyle name="0_LT Cost C1 DW10 MPS6 April 11_2005 " xfId="2666"/>
    <cellStyle name="0_LVC MATERIAL FORECAST 10-12" xfId="2667"/>
    <cellStyle name="0_LVC MATERIAL FORECAST 10-12 2" xfId="2668"/>
    <cellStyle name="0_LVC MATERIAL FORECAST 10-16" xfId="2669"/>
    <cellStyle name="0_LVC MATERIAL FORECAST 10-16 2" xfId="2670"/>
    <cellStyle name="0_LVC Monthly Budget - Final" xfId="2671"/>
    <cellStyle name="0_LVC Monthly Budget With Subtotal" xfId="2672"/>
    <cellStyle name="0_LVC Monthly Detail" xfId="2673"/>
    <cellStyle name="0_LVC Year-end 2000" xfId="2674"/>
    <cellStyle name="0_LVC_ForecastAug08_TKraus_FINAL" xfId="2675"/>
    <cellStyle name="0_M205 FS SOMP - Jan 2002" xfId="2676"/>
    <cellStyle name="0_M205 FS SOMP - Jan 2002 2" xfId="2677"/>
    <cellStyle name="0_M205 FS SOMP - Jan 2002_CD340 PMM Filing 16.09.04" xfId="2678"/>
    <cellStyle name="0_M205 FS SOMP - Jan 2002_CD340 PMM Filing 16.09.04 2" xfId="2679"/>
    <cellStyle name="0_M205 FS SOMP - Jan 2002_SOMP_CD340 (11.11.04)" xfId="2680"/>
    <cellStyle name="0_M205 FS SOMP - Jan 2002_SOMP_CD340 (11.11.04) 2" xfId="2681"/>
    <cellStyle name="0_M205 FS SOMP - Jan 2002_VO Labour Status # 7" xfId="2682"/>
    <cellStyle name="0_M205 FS SOMP - Jan 2002_VO Labour Status # 7 2" xfId="2683"/>
    <cellStyle name="0_MAM REPORT DEC01 revised 2000" xfId="2684"/>
    <cellStyle name="0_MAM REPORT DEC01 revised 2000 2" xfId="2685"/>
    <cellStyle name="0_MAM REPORT FEB20 2001" xfId="2686"/>
    <cellStyle name="0_MAM REPORT FEB20 2001 2" xfId="2687"/>
    <cellStyle name="0_MANUF" xfId="2688"/>
    <cellStyle name="0_MANUF 2" xfId="2689"/>
    <cellStyle name="0_Mar SoMP File_Final" xfId="2690"/>
    <cellStyle name="0_Mar SoMP File_Final 2" xfId="2691"/>
    <cellStyle name="0_Mar15_glidepath_draft5" xfId="2692"/>
    <cellStyle name="0_Mar15_glidepath_draft5 2" xfId="2693"/>
    <cellStyle name="0_March 2002 NL" xfId="2694"/>
    <cellStyle name="0_March 2002 NL 2" xfId="2695"/>
    <cellStyle name="0_Mars" xfId="2696"/>
    <cellStyle name="0_Mars 2" xfId="2697"/>
    <cellStyle name="0_Mars_CD340 PMM Filing 16.09.04" xfId="2698"/>
    <cellStyle name="0_Mars_CD340 PMM Filing 16.09.04 2" xfId="2699"/>
    <cellStyle name="0_Mars_SOMP_CD340 (11.11.04)" xfId="2700"/>
    <cellStyle name="0_Mars_SOMP_CD340 (11.11.04) 2" xfId="2701"/>
    <cellStyle name="0_Mars_VO Labour Status # 7" xfId="2702"/>
    <cellStyle name="0_Mars_VO Labour Status # 7 2" xfId="2703"/>
    <cellStyle name="0_Material" xfId="2704"/>
    <cellStyle name="0_May 16 VLR Financials_FINAL" xfId="2705"/>
    <cellStyle name="0_May 16 VLR Financials_FINAL 2" xfId="2706"/>
    <cellStyle name="0_May 2001 NAC Functional Budget_Baseline" xfId="2707"/>
    <cellStyle name="0_May 24 JDC, DJP Review (slides and agenda)" xfId="2708"/>
    <cellStyle name="0_May 24 JDC, DJP Review (slides and agenda) 2" xfId="2709"/>
    <cellStyle name="0_MAY ACTUALS" xfId="2710"/>
    <cellStyle name="0_MAY ACTUALS 2" xfId="2711"/>
    <cellStyle name="0_May Functional Personnel Status - Lifestyle Chassis" xfId="2712"/>
    <cellStyle name="0_May Functional Personnel Status_Updated With June RMS_Functional May Actuals2" xfId="2713"/>
    <cellStyle name="0_MDSlidesSep" xfId="2714"/>
    <cellStyle name="0_MDSlidesSep 2" xfId="2715"/>
    <cellStyle name="0_ME PTO 10-04" xfId="2716"/>
    <cellStyle name="0_METRICS SUMMARY 0702" xfId="2717"/>
    <cellStyle name="0_METRICS SUMMARY 0702 2" xfId="2718"/>
    <cellStyle name="0_metrics summary2" xfId="2719"/>
    <cellStyle name="0_metrics summary2 2" xfId="2720"/>
    <cellStyle name="0_Metrics_Summary" xfId="2721"/>
    <cellStyle name="0_Metrics_Summary 2" xfId="2722"/>
    <cellStyle name="0_metrics2" xfId="2723"/>
    <cellStyle name="0_MetricsJ" xfId="2724"/>
    <cellStyle name="0_MetricsJ 2" xfId="2725"/>
    <cellStyle name="0_Mfg Gateway Consensus Mtg Jan29_V2" xfId="2726"/>
    <cellStyle name="0_Mfg Gateway Consensus Mtg Jan29_V2 2" xfId="2727"/>
    <cellStyle name="0_Mfg.2000BPlan.Review.1030" xfId="2728"/>
    <cellStyle name="0_Mfg.2000BPlan.Review.1030 2" xfId="2729"/>
    <cellStyle name="0_Mike P" xfId="2730"/>
    <cellStyle name="0_Mike P 2" xfId="2731"/>
    <cellStyle name="0_Milan Transaction slide backup" xfId="2732"/>
    <cellStyle name="0_Milan Transaction slide backup 2" xfId="2733"/>
    <cellStyle name="0_MntrMrktEq(PA)April14th" xfId="2734"/>
    <cellStyle name="0_MntrMrktEq(PA)April14th 2" xfId="2735"/>
    <cellStyle name="0_mnwcst_4_21" xfId="2736"/>
    <cellStyle name="0_mnwcst_4_21 2" xfId="2737"/>
    <cellStyle name="0_Module1" xfId="2738"/>
    <cellStyle name="0_Module1 2" xfId="2739"/>
    <cellStyle name="0_Mondeo-P-Jan " xfId="2740"/>
    <cellStyle name="0_Monthly Budget PK" xfId="2741"/>
    <cellStyle name="0_MonthlyMetricsMay-6-15" xfId="2742"/>
    <cellStyle name="0_MonthlyMetricsMay-6-15 2" xfId="2743"/>
    <cellStyle name="0_MOT.0502.Review.v1" xfId="2744"/>
    <cellStyle name="0_MOT.0502.Review.v1 2" xfId="2745"/>
    <cellStyle name="0_mp&amp;l.PJD.v1" xfId="2746"/>
    <cellStyle name="0_mp&amp;l.PJD.v1 2" xfId="2747"/>
    <cellStyle name="0_MPL.v2" xfId="2748"/>
    <cellStyle name="0_MPL.v2 2" xfId="2749"/>
    <cellStyle name="0_Multimedia Exec Summaryv7b" xfId="2750"/>
    <cellStyle name="0_Multimedia Exec Summaryv7b 2" xfId="2751"/>
    <cellStyle name="0_mxnc_4_21" xfId="2752"/>
    <cellStyle name="0_mxnc_4_21 2" xfId="2753"/>
    <cellStyle name="0_N.A. Region Spdg Rel Cost 5-71" xfId="2754"/>
    <cellStyle name="0_N.A. Region Spdg Rel Cost 5-71 2" xfId="2755"/>
    <cellStyle name="0_NA 99 HC Slide" xfId="2756"/>
    <cellStyle name="0_NA 99 HC Slide 2" xfId="2757"/>
    <cellStyle name="0_NA 99 HC Slide_2000canadaslides" xfId="2758"/>
    <cellStyle name="0_NA 99 HC Slide_2000canadaslides 2" xfId="2759"/>
    <cellStyle name="0_NA 99 HC Slide_2000canadaslides_651" xfId="2760"/>
    <cellStyle name="0_NA 99 HC Slide_2000canadaslides_651 2" xfId="2761"/>
    <cellStyle name="0_NA 99 HC Slide_2001 111" xfId="2762"/>
    <cellStyle name="0_NA 99 HC Slide_2001 111 2" xfId="2763"/>
    <cellStyle name="0_NA 99 HC Slide_2001 210a" xfId="2764"/>
    <cellStyle name="0_NA 99 HC Slide_2001 210a 2" xfId="2765"/>
    <cellStyle name="0_NA 99 HC Slide_2001psc728" xfId="2766"/>
    <cellStyle name="0_NA 99 HC Slide_acsg2001" xfId="2767"/>
    <cellStyle name="0_NA 99 HC Slide_acsg2001 2" xfId="2768"/>
    <cellStyle name="0_NA 99 HC Slide_appen" xfId="2769"/>
    <cellStyle name="0_NA 99 HC Slide_appen 2" xfId="2770"/>
    <cellStyle name="0_NA 99 HC Slide_AprilIMIOCM" xfId="2771"/>
    <cellStyle name="0_NA 99 HC Slide_Book2" xfId="2772"/>
    <cellStyle name="0_NA 99 HC Slide_Book2 2" xfId="2773"/>
    <cellStyle name="0_NA 99 HC Slide_Can_Sat" xfId="2774"/>
    <cellStyle name="0_NA 99 HC Slide_Can_Sat 2" xfId="2775"/>
    <cellStyle name="0_NA 99 HC Slide_Credit(111)" xfId="2776"/>
    <cellStyle name="0_NA 99 HC Slide_Credit(111) 2" xfId="2777"/>
    <cellStyle name="0_NA 99 HC Slide_Credit(210)" xfId="2778"/>
    <cellStyle name="0_NA 99 HC Slide_Credit(210) 2" xfId="2779"/>
    <cellStyle name="0_NA 99 HC Slide_ECM 651" xfId="2780"/>
    <cellStyle name="0_NA 99 HC Slide_ECM 651 2" xfId="2781"/>
    <cellStyle name="0_NA 99 HC Slide_ecmdeck647" xfId="2782"/>
    <cellStyle name="0_NA 99 HC Slide_ecmdeck647 2" xfId="2783"/>
    <cellStyle name="0_NA 99 HC Slide_LMECM 650" xfId="2784"/>
    <cellStyle name="0_NA 99 HC Slide_LMECM 650 2" xfId="2785"/>
    <cellStyle name="0_NA 99 HC Slide_South America Metrics for MS 1p11" xfId="2786"/>
    <cellStyle name="0_NA 99 HC Slide_South America Metrics for MS 1p11 2" xfId="2787"/>
    <cellStyle name="0_NA 99 HC Slide_South America Metrics for MS 2p10" xfId="2788"/>
    <cellStyle name="0_NA 99 HC Slide_South America Metrics for MS 2p10 2" xfId="2789"/>
    <cellStyle name="0_NA 99 HC Slide_US_Meeting_1112001" xfId="2790"/>
    <cellStyle name="0_NA 99 HC Slide_US_Meeting_1112001 2" xfId="2791"/>
    <cellStyle name="0_NA 99 HC Slide_US_Meeting_1112001March" xfId="2792"/>
    <cellStyle name="0_NA 99 HC Slide_US_Meeting_1112001March 2" xfId="2793"/>
    <cellStyle name="0_NA Truck CBG Total -- Jan 2001 SoMP -- 1-8 OCM1" xfId="2794"/>
    <cellStyle name="0_NA Truck CBG Total -- Jan 2001 SoMP -- 1-8 OCM1 2" xfId="2795"/>
    <cellStyle name="0_NA.Fcst.650" xfId="2796"/>
    <cellStyle name="0_NA.Fcst.650 2" xfId="2797"/>
    <cellStyle name="0_NA_Car_Financials_101801_lower volume" xfId="2798"/>
    <cellStyle name="0_NA_Car_Financials_101801_lower volume 2" xfId="2799"/>
    <cellStyle name="0_NAM.PJD.Fcst649.Backup.v2" xfId="2800"/>
    <cellStyle name="0_NAM.PJD.Fcst649.Backup.v2 2" xfId="2801"/>
    <cellStyle name="0_NAMfg.00BPlan.1129.v1" xfId="2802"/>
    <cellStyle name="0_NAMfg.00BPlan.1129.v1 2" xfId="2803"/>
    <cellStyle name="0_NAMfg.00BPlan.1129.v2" xfId="2804"/>
    <cellStyle name="0_NAMfg.00BPlan.1129.v2 2" xfId="2805"/>
    <cellStyle name="0_ndpc0301" xfId="2806"/>
    <cellStyle name="0_ndpc1200" xfId="2807"/>
    <cellStyle name="0_Netherlands November graph" xfId="2808"/>
    <cellStyle name="0_Netherlands November graph 2" xfId="2809"/>
    <cellStyle name="0_Next Steps" xfId="2810"/>
    <cellStyle name="0_Next Steps 2" xfId="2811"/>
    <cellStyle name="0_non-product -stamp bus unit" xfId="2812"/>
    <cellStyle name="0_non-product -stamp bus unit 2" xfId="2813"/>
    <cellStyle name="0_Norway December graph" xfId="2814"/>
    <cellStyle name="0_Norway December graph 2" xfId="2815"/>
    <cellStyle name="0_Norway November graph" xfId="2816"/>
    <cellStyle name="0_Norway November graph 2" xfId="2817"/>
    <cellStyle name="0_Nov 19 S&amp;BG input templates v2" xfId="2818"/>
    <cellStyle name="0_Nov 19 S&amp;BG input templates v2 2" xfId="2819"/>
    <cellStyle name="0_Nov27_PWL_Pkg_Jan12Update_ofMat'l_Page" xfId="2820"/>
    <cellStyle name="0_Nov27_PWL_Pkg_Jan12Update_ofMat'l_Page 2" xfId="2821"/>
    <cellStyle name="0_Oakville_mop" xfId="2822"/>
    <cellStyle name="0_Oakville_mop 2" xfId="2823"/>
    <cellStyle name="0_P131-U137 Durability-Quality Cost Increases 4+8" xfId="2824"/>
    <cellStyle name="0_P131-U137 Durability-Quality Cost Increases 4+8 2" xfId="2825"/>
    <cellStyle name="0_P221 Base Configurations - all configs 2-14-03 Forecast v3" xfId="2826"/>
    <cellStyle name="0_P221 Base Configurations - all configs 2-14-03 Forecast v3 2" xfId="2827"/>
    <cellStyle name="0_P221 VM Summary9  for MO" xfId="2828"/>
    <cellStyle name="0_P221 VM Summary9  for MO 2" xfId="2829"/>
    <cellStyle name="0_P221 VM Summary9  for MO2" xfId="2830"/>
    <cellStyle name="0_P221 VM Summary9  for MO2 2" xfId="2831"/>
    <cellStyle name="0_P221 ZBE Analysis" xfId="2832"/>
    <cellStyle name="0_P221 ZBE Analysis 2" xfId="2833"/>
    <cellStyle name="0_P221_SOMP_01_12_Calc" xfId="2834"/>
    <cellStyle name="0_P221_SOMP_01_12_Calc 2" xfId="2835"/>
    <cellStyle name="0_P221_SOMP_01_12_Calc_CD340 PMM Filing 16.09.04" xfId="2836"/>
    <cellStyle name="0_P221_SOMP_01_12_Calc_CD340 PMM Filing 16.09.04 2" xfId="2837"/>
    <cellStyle name="0_P221_SOMP_01_12_Calc_SOMP_CD340 (11.11.04)" xfId="2838"/>
    <cellStyle name="0_P221_SOMP_01_12_Calc_SOMP_CD340 (11.11.04) 2" xfId="2839"/>
    <cellStyle name="0_P221_SOMP_01_12_Calc_VO Labour Status # 7" xfId="2840"/>
    <cellStyle name="0_P221_SOMP_01_12_Calc_VO Labour Status # 7 2" xfId="2841"/>
    <cellStyle name="0_P2f" xfId="2842"/>
    <cellStyle name="0_P2f 2" xfId="2843"/>
    <cellStyle name="0_P356 SI Content revised 4-23" xfId="2844"/>
    <cellStyle name="0_P356 SI Content revised 4-23 2" xfId="2845"/>
    <cellStyle name="0_P356 SI Content revised 4-23_mbodenmi" xfId="2846"/>
    <cellStyle name="0_P356 SI Content revised 4-23_mbodenmi 2" xfId="2847"/>
    <cellStyle name="0_PA1_SI(updated3_26_04)VM&amp;ProfitImprovements" xfId="2848"/>
    <cellStyle name="0_PA1_SI(updated3_26_04)VM&amp;ProfitImprovements 2" xfId="2849"/>
    <cellStyle name="0_PAB_BC_rev41" xfId="2850"/>
    <cellStyle name="0_PAB_BC_rev41 2" xfId="2851"/>
    <cellStyle name="0_PAG -- 3+9 2003v5" xfId="2852"/>
    <cellStyle name="0_PAG -- 3+9 2003v5 2" xfId="2853"/>
    <cellStyle name="0_PAG -- 4+8 2003 v6" xfId="2854"/>
    <cellStyle name="0_PAG -- 4+8 2003 v6 2" xfId="2855"/>
    <cellStyle name="0_PAG -- 5+7 2003 v6" xfId="2856"/>
    <cellStyle name="0_PAG -- 5+7 2003 v6 2" xfId="2857"/>
    <cellStyle name="0_PAG 2002 BPlan Nov 1 Latest v11" xfId="2858"/>
    <cellStyle name="0_PAG 2002 BPlan Nov 1 Latest v11 2" xfId="2859"/>
    <cellStyle name="0_PAG 2003-04 updated 5+7" xfId="2860"/>
    <cellStyle name="0_PAG 2003-04 updated 5+7 2" xfId="2861"/>
    <cellStyle name="0_PAG 2003-04 YoY Explanations v2" xfId="2862"/>
    <cellStyle name="0_PAG 2003-04 YoY Explanations v2 2" xfId="2863"/>
    <cellStyle name="0_PAG 2004 Budget T &amp; P and R's &amp; O's" xfId="2864"/>
    <cellStyle name="0_PAG 2004 Budget T &amp; P and R's &amp; O's 2" xfId="2865"/>
    <cellStyle name="0_PAG 9+3 total" xfId="2866"/>
    <cellStyle name="0_PAG 9+3 total 2" xfId="2867"/>
    <cellStyle name="0_PAG August 14 Status" xfId="2868"/>
    <cellStyle name="0_PAG August 14 Status 2" xfId="2869"/>
    <cellStyle name="0_pag board jan 10Rev" xfId="2870"/>
    <cellStyle name="0_pag board jan 10Rev 2" xfId="2871"/>
    <cellStyle name="0_PAG Budget deck Jan 8" xfId="2872"/>
    <cellStyle name="0_PAG Budget deck Jan 8 2" xfId="2873"/>
    <cellStyle name="0_PAG Business Plan v1.2" xfId="2874"/>
    <cellStyle name="0_PAG Business Plan v1.2 2" xfId="2875"/>
    <cellStyle name="0_PAG Calendarised 2004 Budet - Derek backup" xfId="2876"/>
    <cellStyle name="0_PAG Calendarised 2004 Budet - Derek backup 2" xfId="2877"/>
    <cellStyle name="0_PAG Calendarised 2004 Budet - Derek backupUpdateJan15 - new risksCostPerfUpdate" xfId="2878"/>
    <cellStyle name="0_PAG Calendarised 2004 Budet - Derek backupUpdateJan15 - new risksCostPerfUpdate 2" xfId="2879"/>
    <cellStyle name="0_PAG consol 0+12" xfId="2880"/>
    <cellStyle name="0_PAG consol 0+12 2" xfId="2881"/>
    <cellStyle name="0_PAG consol 3+9 v3" xfId="2882"/>
    <cellStyle name="0_PAG consol 3+9 v3 2" xfId="2883"/>
    <cellStyle name="0_PAG consol 4+8" xfId="2884"/>
    <cellStyle name="0_PAG consol 4+8 2" xfId="2885"/>
    <cellStyle name="0_PAG consol 84v3" xfId="2886"/>
    <cellStyle name="0_PAG consol 84v3 2" xfId="2887"/>
    <cellStyle name="0_PAG consol 9+3 DRAFT" xfId="2888"/>
    <cellStyle name="0_PAG consol 9+3 DRAFT 2" xfId="2889"/>
    <cellStyle name="0_PAG consol 93" xfId="2890"/>
    <cellStyle name="0_PAG consol 93 2" xfId="2891"/>
    <cellStyle name="0_Page 1f" xfId="2892"/>
    <cellStyle name="0_Page 1f 2" xfId="2893"/>
    <cellStyle name="0_Page 3- Volvo" xfId="2894"/>
    <cellStyle name="0_Page 3- Volvo 2" xfId="2895"/>
    <cellStyle name="0_Panel 2.xls Global Mkt Equation" xfId="2896"/>
    <cellStyle name="0_Panel 2.xls Global Mkt Equation 2" xfId="2897"/>
    <cellStyle name="0_Paula" xfId="2898"/>
    <cellStyle name="0_Paula 2" xfId="2899"/>
    <cellStyle name="0_PHYSICAL ASSUMPTIONS may22" xfId="2900"/>
    <cellStyle name="0_PHYSICAL ASSUMPTIONS may22 2" xfId="2901"/>
    <cellStyle name="0_PJD review" xfId="2902"/>
    <cellStyle name="0_PJD review 2" xfId="2903"/>
    <cellStyle name="0_PJD Review June 17" xfId="2904"/>
    <cellStyle name="0_PJD Review June 17 2" xfId="2905"/>
    <cellStyle name="0_PJD.Fcst651.2+10.R&amp;O.v1" xfId="2906"/>
    <cellStyle name="0_PJD.Fcst651.2+10.R&amp;O.v1 2" xfId="2907"/>
    <cellStyle name="0_PJD.Fcst652.3+9.R&amp;O.v1" xfId="2908"/>
    <cellStyle name="0_PJD.Fcst652.3+9.R&amp;O.v1 2" xfId="2909"/>
    <cellStyle name="0_PJD.Final.v5" xfId="2910"/>
    <cellStyle name="0_PJD.Final.v5 2" xfId="2911"/>
    <cellStyle name="0_PJD.MOT.032801" xfId="2912"/>
    <cellStyle name="0_PJD.MOT.032801 2" xfId="2913"/>
    <cellStyle name="0_PJD.Review.0822" xfId="2914"/>
    <cellStyle name="0_PJD.Review.0822 2" xfId="2915"/>
    <cellStyle name="0_PJD.Review.0831" xfId="2916"/>
    <cellStyle name="0_PJD.Review.0831 2" xfId="2917"/>
    <cellStyle name="0_PJDDRL.Forecast.Detail.Review" xfId="2918"/>
    <cellStyle name="0_PJDDRL.Forecast.Detail.Review 2" xfId="2919"/>
    <cellStyle name="0_PMM Finance Slides Excel Backup_v15 " xfId="2920"/>
    <cellStyle name="0_PMM Finance Slides Excel Backup_v15  2" xfId="2921"/>
    <cellStyle name="0_Poland December graph" xfId="2922"/>
    <cellStyle name="0_Poland December graph 2" xfId="2923"/>
    <cellStyle name="0_Poland November graph" xfId="2924"/>
    <cellStyle name="0_Poland November graph 2" xfId="2925"/>
    <cellStyle name="0_Pool Car Directive Summary Status 31May" xfId="2926"/>
    <cellStyle name="0_Pool Car Directive Summary Status 31May 2" xfId="2927"/>
    <cellStyle name="0_Portugal  December graph" xfId="2928"/>
    <cellStyle name="0_Portugal  December graph 2" xfId="2929"/>
    <cellStyle name="0_Portugal November graph" xfId="2930"/>
    <cellStyle name="0_Portugal November graph 2" xfId="2931"/>
    <cellStyle name="0_Powertrain Graphs" xfId="2932"/>
    <cellStyle name="0_Powertrain Graphs 2" xfId="2933"/>
    <cellStyle name="0_powertrain_260301" xfId="2934"/>
    <cellStyle name="0_PPR Apr 17" xfId="2935"/>
    <cellStyle name="0_PPR Apr 17 2" xfId="2936"/>
    <cellStyle name="0_Prelim BP" xfId="2937"/>
    <cellStyle name="0_Prelim BP 2" xfId="2938"/>
    <cellStyle name="0_Prelim BP_02 to 04RiskAdjustedOutlook_3_4" xfId="2939"/>
    <cellStyle name="0_Prelim BP_02 to 04RiskAdjustedOutlook_3_4 2" xfId="2940"/>
    <cellStyle name="0_Prelim BP_19 income statement" xfId="2941"/>
    <cellStyle name="0_Prelim BP_19 income statement 2" xfId="2942"/>
    <cellStyle name="0_Prelim BP_2" xfId="2943"/>
    <cellStyle name="0_Prelim BP_2 2" xfId="2944"/>
    <cellStyle name="0_Prelim BP_2_RO_Sept10" xfId="2945"/>
    <cellStyle name="0_Prelim BP_2_RO_Sept10 2" xfId="2946"/>
    <cellStyle name="0_Prelim BP_income statement_10_09" xfId="2947"/>
    <cellStyle name="0_Prelim BP_income statement_10_09 2" xfId="2948"/>
    <cellStyle name="0_Prelim BP_Lm bud perf" xfId="2949"/>
    <cellStyle name="0_Prelim BP_Lm bud perf 2" xfId="2950"/>
    <cellStyle name="0_Prelim BP_LM IncomeStatement5p7v2 " xfId="2951"/>
    <cellStyle name="0_Prelim BP_LM IncomeStatement5p7v2  2" xfId="2952"/>
    <cellStyle name="0_Prelim BP_LM4p8ForecastMay30v1" xfId="2953"/>
    <cellStyle name="0_Prelim BP_LM4p8ForecastMay30v1 2" xfId="2954"/>
    <cellStyle name="0_Prelim BP_NA CBG 12+0 Actual Draft" xfId="2955"/>
    <cellStyle name="0_Prelim BP_NA CBG 12+0 Actual Draft 2" xfId="2956"/>
    <cellStyle name="0_Production 2004" xfId="2957"/>
    <cellStyle name="0_Production 2004 2" xfId="2958"/>
    <cellStyle name="0_Program metrics 251102" xfId="2959"/>
    <cellStyle name="0_Program metrics 251102 2" xfId="2960"/>
    <cellStyle name="0_program_volumes_010302" xfId="2961"/>
    <cellStyle name="0_program_volumes_090201" xfId="2962"/>
    <cellStyle name="0_promatrix3" xfId="2963"/>
    <cellStyle name="0_promatrix3 2" xfId="2964"/>
    <cellStyle name="0_Proposed Forecast Stub" xfId="2965"/>
    <cellStyle name="0_Proposed Forecast Stub 2" xfId="2966"/>
    <cellStyle name="0_PSCPAGv13_5" xfId="2967"/>
    <cellStyle name="0_PSCPAGv13_5 2" xfId="2968"/>
    <cellStyle name="0_pto.DL detail fcst 3_20_10" xfId="2969"/>
    <cellStyle name="0_pto.DL detail fcst 3_20_10 2" xfId="2970"/>
    <cellStyle name="0_R&amp;O and Vol pages" xfId="2971"/>
    <cellStyle name="0_R&amp;O and Vol pages 2" xfId="2972"/>
    <cellStyle name="0_Ranger Input_Residuals_May" xfId="2973"/>
    <cellStyle name="0_Ranger Input_Residuals_May 2" xfId="2974"/>
    <cellStyle name="0_Ranger Transaction Price Metrics" xfId="2975"/>
    <cellStyle name="0_Ranger Transaction Price Metrics 2" xfId="2976"/>
    <cellStyle name="0_Recipients" xfId="2977"/>
    <cellStyle name="0_Recipients 2" xfId="2978"/>
    <cellStyle name="0_Regional MAM 2001 models 4th Qtr BOBR" xfId="2979"/>
    <cellStyle name="0_Regional MAM 2001 models 4th Qtr BOBR 2" xfId="2980"/>
    <cellStyle name="0_Residual Value 1-Pager" xfId="2981"/>
    <cellStyle name="0_Residual Value 1-Pager 2" xfId="2982"/>
    <cellStyle name="0_Retail and Wholesale Summary 2002B Published" xfId="2983"/>
    <cellStyle name="0_Retail and Wholesale Summary 2002B Published 2" xfId="2984"/>
    <cellStyle name="0_Retail and Wholesale Summary 2003A Plus Cons" xfId="2985"/>
    <cellStyle name="0_Retail and Wholesale Summary 2003A Plus Cons 2" xfId="2986"/>
    <cellStyle name="0_Retail and Wholesale Summary 2003B Cons Ver3.0" xfId="2987"/>
    <cellStyle name="0_Retail and Wholesale Summary 2003B Cons Ver3.0 2" xfId="2988"/>
    <cellStyle name="0_Retail and Wholesale Summary 2003B Tasked Ver3.1" xfId="2989"/>
    <cellStyle name="0_Retail and Wholesale Summary 2003B Tasked Ver3.1 2" xfId="2990"/>
    <cellStyle name="0_Rev. Euro Stat" xfId="2991"/>
    <cellStyle name="0_Revenue Continuum - FINAL 062107" xfId="2992"/>
    <cellStyle name="0_Revenue Continuum - FINAL 062107 2" xfId="2993"/>
    <cellStyle name="0_Revised BOM" xfId="2994"/>
    <cellStyle name="0_revised commitment summary AC" xfId="2995"/>
    <cellStyle name="0_revised commitment summary AC 2" xfId="2996"/>
    <cellStyle name="0_rev-roll" xfId="2997"/>
    <cellStyle name="0_rev-roll 2" xfId="2998"/>
    <cellStyle name="0_rf102201" xfId="2999"/>
    <cellStyle name="0_rf102201 2" xfId="3000"/>
    <cellStyle name="0_ROS Tracker - May 23rd DRAFT 10 pm" xfId="3001"/>
    <cellStyle name="0_ROS Tracker - May 23rd DRAFT 10 pm 2" xfId="3002"/>
    <cellStyle name="0_Russia November graph" xfId="3003"/>
    <cellStyle name="0_Russia November graph 2" xfId="3004"/>
    <cellStyle name="0_Sable Cost Walk 11-4" xfId="3005"/>
    <cellStyle name="0_Sable Cost Walk 11-4 2" xfId="3006"/>
    <cellStyle name="0_SAB-SAC take rate analysis " xfId="3007"/>
    <cellStyle name="0_SAB-SAC take rate analysis  2" xfId="3008"/>
    <cellStyle name="0_Salary Headcount" xfId="3009"/>
    <cellStyle name="0_Salary Headcount 2" xfId="3010"/>
    <cellStyle name="0_Salary Headcount_02 to 04RiskAdjustedOutlook_3_4" xfId="3011"/>
    <cellStyle name="0_Salary Headcount_02 to 04RiskAdjustedOutlook_3_4 2" xfId="3012"/>
    <cellStyle name="0_Salary Headcount_06MY Package Price Strategy proposal v3" xfId="3013"/>
    <cellStyle name="0_Salary Headcount_'11MY PA Status _mini BP submission_7_9_08" xfId="3014"/>
    <cellStyle name="0_Salary Headcount_19 income statement" xfId="3015"/>
    <cellStyle name="0_Salary Headcount_19 income statement 2" xfId="3016"/>
    <cellStyle name="0_Salary Headcount_2" xfId="3017"/>
    <cellStyle name="0_Salary Headcount_2 2" xfId="3018"/>
    <cellStyle name="0_Salary Headcount_2_RO_Sept10" xfId="3019"/>
    <cellStyle name="0_Salary Headcount_2_RO_Sept10 2" xfId="3020"/>
    <cellStyle name="0_Salary Headcount_2006_Metrics_ver_h_adjusted on march_20" xfId="3021"/>
    <cellStyle name="0_Salary Headcount_2006MY Escape Package and Price Strategy Template2" xfId="3022"/>
    <cellStyle name="0_Salary Headcount_2006MY Escape Package and Price Strategy Template2 2" xfId="3023"/>
    <cellStyle name="0_Salary Headcount_2007 Concern tracker 05-02-2005 " xfId="3024"/>
    <cellStyle name="0_Salary Headcount_4l Roadmap 2004_09_01 " xfId="3025"/>
    <cellStyle name="0_Salary Headcount_Book31" xfId="3026"/>
    <cellStyle name="0_Salary Headcount_CD378 PA 10-9-03 - PA var Mktg" xfId="3027"/>
    <cellStyle name="0_Salary Headcount_CD378 PA 10-9-03 - PA var Mktg 2" xfId="3028"/>
    <cellStyle name="0_Salary Headcount_CD378 PR 1-21-04" xfId="3029"/>
    <cellStyle name="0_Salary Headcount_CD378 PR 1-21-04 2" xfId="3030"/>
    <cellStyle name="0_Salary Headcount_Controllers.Review.CBG" xfId="3031"/>
    <cellStyle name="0_Salary Headcount_D333L(h)" xfId="3032"/>
    <cellStyle name="0_Salary Headcount_D333L(KO Final)" xfId="3033"/>
    <cellStyle name="0_Salary Headcount_GM Pwr Pack Spiders -- John-Doug Backup V2 Incl. Proposal" xfId="3034"/>
    <cellStyle name="0_Salary Headcount_GM Pwr Pack Spiders -- John-Doug Backup V2 Incl. Proposal 2" xfId="3035"/>
    <cellStyle name="0_Salary Headcount_income statement_10_09" xfId="3036"/>
    <cellStyle name="0_Salary Headcount_income statement_10_09 2" xfId="3037"/>
    <cellStyle name="0_Salary Headcount_Lm bud perf" xfId="3038"/>
    <cellStyle name="0_Salary Headcount_Lm bud perf 2" xfId="3039"/>
    <cellStyle name="0_Salary Headcount_LM IncomeStatement5p7v2 " xfId="3040"/>
    <cellStyle name="0_Salary Headcount_LM4p8ForecastMay30v1" xfId="3041"/>
    <cellStyle name="0_Salary Headcount_NA CBG 12+0 Actual Draft" xfId="3042"/>
    <cellStyle name="0_Salary Headcount_NA CBG 12+0 Actual Draft 2" xfId="3043"/>
    <cellStyle name="0_Salary Headcount_PA1_SI(updated3_26_04)VM&amp;ProfitImprovements" xfId="3044"/>
    <cellStyle name="0_Salary Headcount_PA1_SI(updated3_26_04)VM&amp;ProfitImprovements 2" xfId="3045"/>
    <cellStyle name="0_Salary Headcount_U377 MBO PA - Study Response MP&amp;L 9-3-04 " xfId="3046"/>
    <cellStyle name="0_Sales" xfId="3047"/>
    <cellStyle name="0_Sales 2" xfId="3048"/>
    <cellStyle name="0_Sales Graph" xfId="3049"/>
    <cellStyle name="0_Sales Graph 2" xfId="3050"/>
    <cellStyle name="0_Sales Input" xfId="3051"/>
    <cellStyle name="0_Sales Input 2" xfId="3052"/>
    <cellStyle name="0_Sales Pages" xfId="3053"/>
    <cellStyle name="0_Sales Pages 2" xfId="3054"/>
    <cellStyle name="0_Sales Summary" xfId="3055"/>
    <cellStyle name="0_Sales Summary 2" xfId="3056"/>
    <cellStyle name="0_SBP for Master Deck" xfId="3057"/>
    <cellStyle name="0_SBP for Master Deck 2" xfId="3058"/>
    <cellStyle name="0_Seats_BC_rev8" xfId="3059"/>
    <cellStyle name="0_Seats_BC_rev8 2" xfId="3060"/>
    <cellStyle name="0_Seats_BC_rev9_jay" xfId="3061"/>
    <cellStyle name="0_Seats_BC_rev9_jay 2" xfId="3062"/>
    <cellStyle name="0_seats_v3" xfId="3063"/>
    <cellStyle name="0_seats_v3 2" xfId="3064"/>
    <cellStyle name="0_Sept 24 SBG Volvo Cars" xfId="3065"/>
    <cellStyle name="0_Sept 24 SBG Volvo Cars 2" xfId="3066"/>
    <cellStyle name="0_September Roadmap List3" xfId="3067"/>
    <cellStyle name="0_September Roadmap List3 2" xfId="3068"/>
    <cellStyle name="0_Series Spiders" xfId="3069"/>
    <cellStyle name="0_Series Spiders 2" xfId="3070"/>
    <cellStyle name="0_Sheet1" xfId="3071"/>
    <cellStyle name="0_Sheet1 2" xfId="3072"/>
    <cellStyle name="0_Sheet1_settle pattern" xfId="3073"/>
    <cellStyle name="0_Sigma Zetec DOHC #667 " xfId="3074"/>
    <cellStyle name="0_Sigma Zetec DOHC #667  2" xfId="3075"/>
    <cellStyle name="0_Sigma Zetec DOHC #669 " xfId="3076"/>
    <cellStyle name="0_Sigma Zetec DOHC #669  2" xfId="3077"/>
    <cellStyle name="0_somp_roadmap 08" xfId="3078"/>
    <cellStyle name="0_somp_roadmap 08 2" xfId="3079"/>
    <cellStyle name="0_somp_roadmap 11" xfId="3080"/>
    <cellStyle name="0_somp_roadmap 11 2" xfId="3081"/>
    <cellStyle name="0_somp_roadmap 13" xfId="3082"/>
    <cellStyle name="0_somp_roadmap 13 2" xfId="3083"/>
    <cellStyle name="0_somp_roadmap 131" xfId="3084"/>
    <cellStyle name="0_somp_roadmap 131 2" xfId="3085"/>
    <cellStyle name="0_somp_roadmap 14" xfId="3086"/>
    <cellStyle name="0_somp_roadmap 14 2" xfId="3087"/>
    <cellStyle name="0_somp_roadmap 15" xfId="3088"/>
    <cellStyle name="0_somp_roadmap 15 2" xfId="3089"/>
    <cellStyle name="0_somp_roadmap 151" xfId="3090"/>
    <cellStyle name="0_somp_roadmap 151 2" xfId="3091"/>
    <cellStyle name="0_somp_roadmap 16" xfId="3092"/>
    <cellStyle name="0_somp_roadmap 16 2" xfId="3093"/>
    <cellStyle name="0_somp_roadmap 8b" xfId="3094"/>
    <cellStyle name="0_somp_roadmap 8b 2" xfId="3095"/>
    <cellStyle name="0_South america" xfId="3096"/>
    <cellStyle name="0_South america 2" xfId="3097"/>
    <cellStyle name="0_South america Metrics for MS" xfId="3098"/>
    <cellStyle name="0_South america Metrics for MS 2" xfId="3099"/>
    <cellStyle name="0_South America Metrics for MS 6p6" xfId="3100"/>
    <cellStyle name="0_South America Metrics for MS 6p6 2" xfId="3101"/>
    <cellStyle name="0_South America Metrics for MS 7p5" xfId="3102"/>
    <cellStyle name="0_South America Metrics for MS 7p5 2" xfId="3103"/>
    <cellStyle name="0_South America Metrics for MS 8p4" xfId="3104"/>
    <cellStyle name="0_South America Metrics for MS 8p4 2" xfId="3105"/>
    <cellStyle name="0_South America Metrics for MS 9p3" xfId="3106"/>
    <cellStyle name="0_South America Metrics for MS 9p3 2" xfId="3107"/>
    <cellStyle name="0_Spain December graph" xfId="3108"/>
    <cellStyle name="0_Spain December graph 2" xfId="3109"/>
    <cellStyle name="0_Spain November graph" xfId="3110"/>
    <cellStyle name="0_Spain November graph 2" xfId="3111"/>
    <cellStyle name="0_Stage V Ph 1 Dsl Tracking Charts" xfId="3112"/>
    <cellStyle name="0_Stage V Ph 1 Dsl Tracking Charts 2" xfId="3113"/>
    <cellStyle name="0_Stage V Ph 1 Dsl Tracking Charts v2" xfId="3114"/>
    <cellStyle name="0_Stage V Ph 1 Dsl Tracking Charts v2 2" xfId="3115"/>
    <cellStyle name="0_Stair_PA2_" xfId="3116"/>
    <cellStyle name="0_stamping spending &amp; assets" xfId="3117"/>
    <cellStyle name="0_stamping spending &amp; assets 2" xfId="3118"/>
    <cellStyle name="0_statusroadmap bw prior" xfId="3119"/>
    <cellStyle name="0_statusroadmap bw prior 2" xfId="3120"/>
    <cellStyle name="0_Sub B" xfId="3121"/>
    <cellStyle name="0_Sub B  B Car Cycle Plan Facer" xfId="3122"/>
    <cellStyle name="0_Sub B  B Car Cycle Plan Facer 2" xfId="3123"/>
    <cellStyle name="0_Sub B 2" xfId="3124"/>
    <cellStyle name="0_Sub B 3" xfId="3125"/>
    <cellStyle name="0_Sub B 4" xfId="3126"/>
    <cellStyle name="0_Sub B 5" xfId="3127"/>
    <cellStyle name="0_Sub B 6" xfId="3128"/>
    <cellStyle name="0_Sub B 7" xfId="3129"/>
    <cellStyle name="0_Sub B 8" xfId="3130"/>
    <cellStyle name="0_Sub B_1" xfId="3131"/>
    <cellStyle name="0_Sub B_1 2" xfId="3132"/>
    <cellStyle name="0_Sub B_1_Page 1f" xfId="3133"/>
    <cellStyle name="0_Sub B_1_Page 1f 2" xfId="3134"/>
    <cellStyle name="0_Sub B_Page 1f" xfId="3135"/>
    <cellStyle name="0_Sub B_Page 1f 2" xfId="3136"/>
    <cellStyle name="0_Submission1" xfId="3137"/>
    <cellStyle name="0_Submission1 2" xfId="3138"/>
    <cellStyle name="0_Summary" xfId="3139"/>
    <cellStyle name="0_Summary - April SoMP - Filed" xfId="3140"/>
    <cellStyle name="0_Summary - April SoMP - Filed 2" xfId="3141"/>
    <cellStyle name="0_Summary - April SoMP - Filed_CD340 PMM Filing 16.09.04" xfId="3142"/>
    <cellStyle name="0_Summary - April SoMP - Filed_CD340 PMM Filing 16.09.04 2" xfId="3143"/>
    <cellStyle name="0_Summary - April SoMP - Filed_SOMP_CD340 (11.11.04)" xfId="3144"/>
    <cellStyle name="0_Summary - April SoMP - Filed_SOMP_CD340 (11.11.04) 2" xfId="3145"/>
    <cellStyle name="0_Summary - April SoMP - Filed_VO Labour Status # 7" xfId="3146"/>
    <cellStyle name="0_Summary - April SoMP - Filed_VO Labour Status # 7 2" xfId="3147"/>
    <cellStyle name="0_Summary -- Vehicle Line Target Plans Example" xfId="3148"/>
    <cellStyle name="0_Summary All Functions_incl. PA Task v2" xfId="3149"/>
    <cellStyle name="0_Summary All Functions_incl. PA Task v2 2" xfId="3150"/>
    <cellStyle name="0_Summary Forecast" xfId="3151"/>
    <cellStyle name="0_Summary Forecast 2" xfId="3152"/>
    <cellStyle name="0_Summary Words Rewrite" xfId="3153"/>
    <cellStyle name="0_Summary Words Rewrite 2" xfId="3154"/>
    <cellStyle name="0_Summary_2000canadaslides" xfId="3155"/>
    <cellStyle name="0_Summary_2000canadaslides_651" xfId="3156"/>
    <cellStyle name="0_Summary_2001 111" xfId="3157"/>
    <cellStyle name="0_Summary_2001 210a" xfId="3158"/>
    <cellStyle name="0_Summary_2001psc728" xfId="3159"/>
    <cellStyle name="0_Summary_acsg2001" xfId="3160"/>
    <cellStyle name="0_Summary_appen" xfId="3161"/>
    <cellStyle name="0_Summary_AprilIMIOCM" xfId="3162"/>
    <cellStyle name="0_Summary_Book2" xfId="3163"/>
    <cellStyle name="0_Summary_Can_Sat" xfId="3164"/>
    <cellStyle name="0_Summary_Credit(111)" xfId="3165"/>
    <cellStyle name="0_Summary_Credit(210)" xfId="3166"/>
    <cellStyle name="0_Summary_ECM 651" xfId="3167"/>
    <cellStyle name="0_Summary_ecmdeck647" xfId="3168"/>
    <cellStyle name="0_Summary_LMECM 650" xfId="3169"/>
    <cellStyle name="0_Summary_South America Metrics for MS 1p11" xfId="3170"/>
    <cellStyle name="0_Summary_South America Metrics for MS 2p10" xfId="3171"/>
    <cellStyle name="0_Summary_US_Meeting_1112001" xfId="3172"/>
    <cellStyle name="0_Summary_US_Meeting_1112001March" xfId="3173"/>
    <cellStyle name="0_summary1" xfId="3174"/>
    <cellStyle name="0_summary1 2" xfId="3175"/>
    <cellStyle name="0_SUV wheelbase Premium Summary" xfId="3176"/>
    <cellStyle name="0_SUV wheelbase Premium Summary 2" xfId="3177"/>
    <cellStyle name="0_sw_v3" xfId="3178"/>
    <cellStyle name="0_sw_v3 2" xfId="3179"/>
    <cellStyle name="0_SWDAB_BC_rev6" xfId="3180"/>
    <cellStyle name="0_SWDAB_BC_rev6 2" xfId="3181"/>
    <cellStyle name="0_SWDAB_BC_rev8" xfId="3182"/>
    <cellStyle name="0_SWDAB_BC_rev8 2" xfId="3183"/>
    <cellStyle name="0_Sweden December graph" xfId="3184"/>
    <cellStyle name="0_Sweden December graph 2" xfId="3185"/>
    <cellStyle name="0_Sweden November graph" xfId="3186"/>
    <cellStyle name="0_Sweden November graph 2" xfId="3187"/>
    <cellStyle name="0_Switzerland December graph" xfId="3188"/>
    <cellStyle name="0_Switzerland December graph 2" xfId="3189"/>
    <cellStyle name="0_Switzerland November graph" xfId="3190"/>
    <cellStyle name="0_Switzerland November graph 2" xfId="3191"/>
    <cellStyle name="0_Taurus-Five Hundred" xfId="3192"/>
    <cellStyle name="0_Taurus-Five Hundred 2" xfId="3193"/>
    <cellStyle name="0_TFLE Benchmarking" xfId="3194"/>
    <cellStyle name="0_TFLE Benchmarking 2" xfId="3195"/>
    <cellStyle name="0_Timing" xfId="3196"/>
    <cellStyle name="0_Total" xfId="3197"/>
    <cellStyle name="0_Total 2" xfId="3198"/>
    <cellStyle name="0_Total Graphs 022003" xfId="3199"/>
    <cellStyle name="0_Total Graphs 022003 2" xfId="3200"/>
    <cellStyle name="0_Total Inventory" xfId="3201"/>
    <cellStyle name="0_Total Inventory 2" xfId="3202"/>
    <cellStyle name="0_Total.Mfg.v2.4+8.Update" xfId="3203"/>
    <cellStyle name="0_Total.Mfg.v2.4+8.Update 2" xfId="3204"/>
    <cellStyle name="0_Total_02 to 04RiskAdjustedOutlook_3_4" xfId="3205"/>
    <cellStyle name="0_Total_02 to 04RiskAdjustedOutlook_3_4 2" xfId="3206"/>
    <cellStyle name="0_Total_06MY Package Price Strategy proposal v3" xfId="3207"/>
    <cellStyle name="0_Total_'11MY PA Status _mini BP submission_7_9_08" xfId="3208"/>
    <cellStyle name="0_Total_19 income statement" xfId="3209"/>
    <cellStyle name="0_Total_19 income statement 2" xfId="3210"/>
    <cellStyle name="0_Total_2" xfId="3211"/>
    <cellStyle name="0_Total_2 2" xfId="3212"/>
    <cellStyle name="0_Total_2_RO_Sept10" xfId="3213"/>
    <cellStyle name="0_Total_2_RO_Sept10 2" xfId="3214"/>
    <cellStyle name="0_Total_2006_Metrics_ver_h_adjusted on march_20" xfId="3215"/>
    <cellStyle name="0_Total_2006MY Escape Package and Price Strategy Template2" xfId="3216"/>
    <cellStyle name="0_Total_2006MY Escape Package and Price Strategy Template2 2" xfId="3217"/>
    <cellStyle name="0_Total_2007 Concern tracker 05-02-2005 " xfId="3218"/>
    <cellStyle name="0_Total_4l Roadmap 2004_09_01 " xfId="3219"/>
    <cellStyle name="0_Total_Book31" xfId="3220"/>
    <cellStyle name="0_Total_CD378 PA 10-9-03 - PA var Mktg" xfId="3221"/>
    <cellStyle name="0_Total_CD378 PA 10-9-03 - PA var Mktg 2" xfId="3222"/>
    <cellStyle name="0_Total_CD378 PR 1-21-04" xfId="3223"/>
    <cellStyle name="0_Total_CD378 PR 1-21-04 2" xfId="3224"/>
    <cellStyle name="0_Total_Controllers.Review.CBG" xfId="3225"/>
    <cellStyle name="0_Total_D333L(h)" xfId="3226"/>
    <cellStyle name="0_Total_D333L(KO Final)" xfId="3227"/>
    <cellStyle name="0_Total_GM Pwr Pack Spiders -- John-Doug Backup V2 Incl. Proposal" xfId="3228"/>
    <cellStyle name="0_Total_GM Pwr Pack Spiders -- John-Doug Backup V2 Incl. Proposal 2" xfId="3229"/>
    <cellStyle name="0_Total_income statement_10_09" xfId="3230"/>
    <cellStyle name="0_Total_income statement_10_09 2" xfId="3231"/>
    <cellStyle name="0_Total_Lm bud perf" xfId="3232"/>
    <cellStyle name="0_Total_Lm bud perf 2" xfId="3233"/>
    <cellStyle name="0_Total_LM IncomeStatement5p7v2 " xfId="3234"/>
    <cellStyle name="0_Total_LM4p8ForecastMay30v1" xfId="3235"/>
    <cellStyle name="0_Total_NA CBG 12+0 Actual Draft" xfId="3236"/>
    <cellStyle name="0_Total_NA CBG 12+0 Actual Draft 2" xfId="3237"/>
    <cellStyle name="0_Total_PA1_SI(updated3_26_04)VM&amp;ProfitImprovements" xfId="3238"/>
    <cellStyle name="0_Total_PA1_SI(updated3_26_04)VM&amp;ProfitImprovements 2" xfId="3239"/>
    <cellStyle name="0_Total_U377 MBO PA - Study Response MP&amp;L 9-3-04 " xfId="3240"/>
    <cellStyle name="0_Totals" xfId="3241"/>
    <cellStyle name="0_Totals_acsg2001" xfId="3242"/>
    <cellStyle name="0_Totals_appen" xfId="3243"/>
    <cellStyle name="0_Totals_AprilIMIOCM" xfId="3244"/>
    <cellStyle name="0_Totals_Book2" xfId="3245"/>
    <cellStyle name="0_Totals_ecmdeck647" xfId="3246"/>
    <cellStyle name="0_Transaction Price Futuring for PST Milestone 072506" xfId="3247"/>
    <cellStyle name="0_Transaction Price Futuring for PST Milestone 072506 2" xfId="3248"/>
    <cellStyle name="0_Transaction Price Metrics Template" xfId="3249"/>
    <cellStyle name="0_Transaction Price Metrics Template 2" xfId="3250"/>
    <cellStyle name="0_Transaction Price Template" xfId="3251"/>
    <cellStyle name="0_Transaction Price Template 2" xfId="3252"/>
    <cellStyle name="0_Transit Answer" xfId="3253"/>
    <cellStyle name="0_Transit Answer 2" xfId="3254"/>
    <cellStyle name="0_Treasury FAW (assume lower D&amp;A)" xfId="3255"/>
    <cellStyle name="0_Treasury FAW (assume lower D&amp;A) 2" xfId="3256"/>
    <cellStyle name="0_Truck Cluster -- Vehicle Line Target Plans F150 Example" xfId="3257"/>
    <cellStyle name="0_U.S. Economics" xfId="3258"/>
    <cellStyle name="0_U.S. Economics 2" xfId="3259"/>
    <cellStyle name="0_U.S. Seg  Feedback form.2002A Key Const. Workplan.Final" xfId="3260"/>
    <cellStyle name="0_U204 2005MY  update2_May-2003" xfId="3261"/>
    <cellStyle name="0_U204 2005MY  update2_May-2003 2" xfId="3262"/>
    <cellStyle name="0_U204 SI Update Analysis1" xfId="3263"/>
    <cellStyle name="0_U204 SI Update Analysis1 2" xfId="3264"/>
    <cellStyle name="0_U204 Si VM Update 5-23-03" xfId="3265"/>
    <cellStyle name="0_U204 Si VM Update 5-23-03 2" xfId="3266"/>
    <cellStyle name="0_U251 Aviator Info_to_ProfitsMarch32" xfId="3267"/>
    <cellStyle name="0_U251 Aviator Info_to_ProfitsMarch32 2" xfId="3268"/>
    <cellStyle name="0_U251 Aviator Mkt Eq_PA_newseries" xfId="3269"/>
    <cellStyle name="0_U251 Aviator Mkt Eq_PA_newseries 2" xfId="3270"/>
    <cellStyle name="0_U251 base array proposal" xfId="3271"/>
    <cellStyle name="0_U251 base array proposal 2" xfId="3272"/>
    <cellStyle name="0_U251 Labor Summary for Russo Review (2.3.03)" xfId="3273"/>
    <cellStyle name="0_U251 Labor Summary for Russo Review (2.3.03) 2" xfId="3274"/>
    <cellStyle name="0_U251 PA VO Mgt Review" xfId="3275"/>
    <cellStyle name="0_U251 PA VO Mgt Review 2" xfId="3276"/>
    <cellStyle name="0_U251_Mountaineer_Market Equation" xfId="3277"/>
    <cellStyle name="0_U251_Mountaineer_Market Equation 2" xfId="3278"/>
    <cellStyle name="0_U251Aviator_PMRM" xfId="3279"/>
    <cellStyle name="0_U251Aviator_PMRM 2" xfId="3280"/>
    <cellStyle name="0_U251meeting" xfId="3281"/>
    <cellStyle name="0_U251meeting 2" xfId="3282"/>
    <cellStyle name="0_U251meeting1" xfId="3283"/>
    <cellStyle name="0_U251meeting1 2" xfId="3284"/>
    <cellStyle name="0_U251-PA-Update-Submitted-w-VolARSUpdates" xfId="3285"/>
    <cellStyle name="0_U251-PA-Update-Submitted-w-VolARSUpdates 2" xfId="3286"/>
    <cellStyle name="0_U251PriceWalk" xfId="3287"/>
    <cellStyle name="0_U251PriceWalk 2" xfId="3288"/>
    <cellStyle name="0_U251-UpdatedMarketEquation(Feb04Update)" xfId="3289"/>
    <cellStyle name="0_U251-UpdatedMarketEquation(Feb04Update) 2" xfId="3290"/>
    <cellStyle name="0_U293 SI VM Update 5-28-03" xfId="3291"/>
    <cellStyle name="0_U293 SI VM Update 5-28-03 2" xfId="3292"/>
    <cellStyle name="0_U368_369Spider_Feb4" xfId="3293"/>
    <cellStyle name="0_U368_369Spider_Feb4 2" xfId="3294"/>
    <cellStyle name="0_U368_SA_Loeffler Review 6-19-03" xfId="3295"/>
    <cellStyle name="0_U368_SA_Loeffler Review 6-19-03 2" xfId="3296"/>
    <cellStyle name="0_U369TrimSeriesContent_Feb4" xfId="3297"/>
    <cellStyle name="0_U369TrimSeriesContent_Feb4 2" xfId="3298"/>
    <cellStyle name="0_U374_VCompet_May13" xfId="3299"/>
    <cellStyle name="0_U374_VCompet_May13 2" xfId="3300"/>
    <cellStyle name="0_U374TrimSeriesContent_May13" xfId="3301"/>
    <cellStyle name="0_U374TrimSeriesContent_May13 2" xfId="3302"/>
    <cellStyle name="0_U377 MBO PA - Study Response MP&amp;L 9-3-04 " xfId="3303"/>
    <cellStyle name="0_U388 2 Series Nav" xfId="3304"/>
    <cellStyle name="0_U388 2 Series Nav 2" xfId="3305"/>
    <cellStyle name="0_US_Meeting_1112001" xfId="3306"/>
    <cellStyle name="0_US_Meeting_1112001March" xfId="3307"/>
    <cellStyle name="0_V191 UPP Oct " xfId="3308"/>
    <cellStyle name="0_V3.0 CapSumNoConst" xfId="3309"/>
    <cellStyle name="0_V3.0 CapSumNoConst 2" xfId="3310"/>
    <cellStyle name="0_V4 vs v2 (3)" xfId="3311"/>
    <cellStyle name="0_V4 vs v2 (3) 2" xfId="3312"/>
    <cellStyle name="0_var_cost_backup" xfId="3313"/>
    <cellStyle name="0_var_cost_backup 2" xfId="3314"/>
    <cellStyle name="0_Variable Cost_Tracking_AS_Jan2003" xfId="3315"/>
    <cellStyle name="0_Variable Cost_Tracking_AS_Jan2003 2" xfId="3316"/>
    <cellStyle name="0_vc detail" xfId="3317"/>
    <cellStyle name="0_vc detail 2" xfId="3318"/>
    <cellStyle name="0_Veh Vol Mtg Constituents.2001A" xfId="3319"/>
    <cellStyle name="0_VehPerfSumm" xfId="3320"/>
    <cellStyle name="0_VehPerfSumm 2" xfId="3321"/>
    <cellStyle name="0_VendorToolingWalk2711" xfId="3322"/>
    <cellStyle name="0_VendorToolingWalk2711 2" xfId="3323"/>
    <cellStyle name="0_VO Management Review Template - F236" xfId="3324"/>
    <cellStyle name="0_VO Management Review Template - F236 2" xfId="3325"/>
    <cellStyle name="0_VO Status 10-07-02" xfId="3326"/>
    <cellStyle name="0_VO Status 10-07-02 2" xfId="3327"/>
    <cellStyle name="0_Volume" xfId="3328"/>
    <cellStyle name="0_volume back-up june13" xfId="3329"/>
    <cellStyle name="0_volume back-up june13 2" xfId="3330"/>
    <cellStyle name="0_volume back-up may30" xfId="3331"/>
    <cellStyle name="0_volume back-up may30 2" xfId="3332"/>
    <cellStyle name="0_Volume.Summary.3+9" xfId="3333"/>
    <cellStyle name="0_Volume.Summary.3+9 2" xfId="3334"/>
    <cellStyle name="0_Volumes - Gemini Planning Deck - Lion V6" xfId="3335"/>
    <cellStyle name="0_Volumes - Gemini Planning Deck - Lion V6 2" xfId="3336"/>
    <cellStyle name="0_Volumes - Gemini Planning Deck - Lion V6_CD340 PMM Filing 16.09.04" xfId="3337"/>
    <cellStyle name="0_Volumes - Gemini Planning Deck - Lion V6_CD340 PMM Filing 16.09.04 2" xfId="3338"/>
    <cellStyle name="0_Volumes - Gemini Planning Deck - Lion V6_SOMP_CD340 (11.11.04)" xfId="3339"/>
    <cellStyle name="0_Volumes - Gemini Planning Deck - Lion V6_SOMP_CD340 (11.11.04) 2" xfId="3340"/>
    <cellStyle name="0_Volumes - Gemini Planning Deck - Lion V6_VO Labour Status # 7" xfId="3341"/>
    <cellStyle name="0_Volumes - Gemini Planning Deck - Lion V6_VO Labour Status # 7 2" xfId="3342"/>
    <cellStyle name="0_Volvo Budget Quarter Cash Flow 21Jan04" xfId="3343"/>
    <cellStyle name="0_Volvo Budget Quarter Cash Flow 21Jan04 2" xfId="3344"/>
    <cellStyle name="0_VolvocarsPSCjune14VCMTv10" xfId="3345"/>
    <cellStyle name="0_VolvocarsPSCjune14VCMTv10 2" xfId="3346"/>
    <cellStyle name="0_VolvocarsPSCjune14VCMTv14" xfId="3347"/>
    <cellStyle name="0_VolvocarsPSCjune14VCMTv14 2" xfId="3348"/>
    <cellStyle name="0_VT.Fuel.Steering.Wheels" xfId="3349"/>
    <cellStyle name="0_VT.Fuel.Steering.Wheels 2" xfId="3350"/>
    <cellStyle name="0_VT.Fuel.Steering.Wheels_SOMP_CD340 (11.11.04)" xfId="3351"/>
    <cellStyle name="0_VT.Fuel.Steering.Wheels_SOMP_CD340 (11.11.04) 2" xfId="3352"/>
    <cellStyle name="0_VT.Fuel.Steering.Wheels_VO Labour Status # 7" xfId="3353"/>
    <cellStyle name="0_VT.Fuel.Steering.Wheels_VO Labour Status # 7 2" xfId="3354"/>
    <cellStyle name="0_WLI Cycle Plan Graph A" xfId="3355"/>
    <cellStyle name="0_WLI Cycle Plan Graph A 2" xfId="3356"/>
    <cellStyle name="0_WLI Cycle Plan Graph A_SOMP_CD340 (11.11.04)" xfId="3357"/>
    <cellStyle name="0_WLI Cycle Plan Graph A_SOMP_CD340 (11.11.04) 2" xfId="3358"/>
    <cellStyle name="0_WLI Cycle Plan Graph A_VO Labour Status # 7" xfId="3359"/>
    <cellStyle name="0_WLI Cycle Plan Graph A_VO Labour Status # 7 2" xfId="3360"/>
    <cellStyle name="0_Worksheet in 2002AFSPickupSegmentationOnly" xfId="3361"/>
    <cellStyle name="0_Worksheet in 2002AFSPickupSegmentationOnly 2" xfId="3362"/>
    <cellStyle name="0_XX97CALB" xfId="3363"/>
    <cellStyle name="0_XX97CALB 2" xfId="3364"/>
    <cellStyle name="0_XX97CALB_02 to 04RiskAdjustedOutlook_3_4" xfId="3365"/>
    <cellStyle name="0_XX97CALB_02 to 04RiskAdjustedOutlook_3_4 2" xfId="3366"/>
    <cellStyle name="0_XX97CALB_06MY Package Price Strategy proposal v3" xfId="3367"/>
    <cellStyle name="0_XX97CALB_'11MY PA Status _mini BP submission_7_9_08" xfId="3368"/>
    <cellStyle name="0_XX97CALB_19 income statement" xfId="3369"/>
    <cellStyle name="0_XX97CALB_19 income statement 2" xfId="3370"/>
    <cellStyle name="0_XX97CALB_2" xfId="3371"/>
    <cellStyle name="0_XX97CALB_2 2" xfId="3372"/>
    <cellStyle name="0_XX97CALB_2_RO_Sept10" xfId="3373"/>
    <cellStyle name="0_XX97CALB_2_RO_Sept10 2" xfId="3374"/>
    <cellStyle name="0_XX97CALB_2006_Metrics_ver_h_adjusted on march_20" xfId="3375"/>
    <cellStyle name="0_XX97CALB_2006MY Escape Package and Price Strategy Template2" xfId="3376"/>
    <cellStyle name="0_XX97CALB_2006MY Escape Package and Price Strategy Template2 2" xfId="3377"/>
    <cellStyle name="0_XX97CALB_2007 Concern tracker 05-02-2005 " xfId="3378"/>
    <cellStyle name="0_XX97CALB_4l Roadmap 2004_09_01 " xfId="3379"/>
    <cellStyle name="0_XX97CALB_Book31" xfId="3380"/>
    <cellStyle name="0_XX97CALB_CD378 PA 10-9-03 - PA var Mktg" xfId="3381"/>
    <cellStyle name="0_XX97CALB_CD378 PA 10-9-03 - PA var Mktg 2" xfId="3382"/>
    <cellStyle name="0_XX97CALB_CD378 PR 1-21-04" xfId="3383"/>
    <cellStyle name="0_XX97CALB_CD378 PR 1-21-04 2" xfId="3384"/>
    <cellStyle name="0_XX97CALB_Controllers.Review.CBG" xfId="3385"/>
    <cellStyle name="0_XX97CALB_D333L(h)" xfId="3386"/>
    <cellStyle name="0_XX97CALB_D333L(KO Final)" xfId="3387"/>
    <cellStyle name="0_XX97CALB_GM Pwr Pack Spiders -- John-Doug Backup V2 Incl. Proposal" xfId="3388"/>
    <cellStyle name="0_XX97CALB_GM Pwr Pack Spiders -- John-Doug Backup V2 Incl. Proposal 2" xfId="3389"/>
    <cellStyle name="0_XX97CALB_income statement_10_09" xfId="3390"/>
    <cellStyle name="0_XX97CALB_income statement_10_09 2" xfId="3391"/>
    <cellStyle name="0_XX97CALB_Lm bud perf" xfId="3392"/>
    <cellStyle name="0_XX97CALB_Lm bud perf 2" xfId="3393"/>
    <cellStyle name="0_XX97CALB_LM IncomeStatement5p7v2 " xfId="3394"/>
    <cellStyle name="0_XX97CALB_LM4p8ForecastMay30v1" xfId="3395"/>
    <cellStyle name="0_XX97CALB_NA CBG 12+0 Actual Draft" xfId="3396"/>
    <cellStyle name="0_XX97CALB_NA CBG 12+0 Actual Draft 2" xfId="3397"/>
    <cellStyle name="0_XX97CALB_PA1_SI(updated3_26_04)VM&amp;ProfitImprovements" xfId="3398"/>
    <cellStyle name="0_XX97CALB_PA1_SI(updated3_26_04)VM&amp;ProfitImprovements 2" xfId="3399"/>
    <cellStyle name="0_XX97CALB_U377 MBO PA - Study Response MP&amp;L 9-3-04 " xfId="3400"/>
    <cellStyle name="0_XX98CALB" xfId="3401"/>
    <cellStyle name="0_XX98CALB 2" xfId="3402"/>
    <cellStyle name="0_XX98CALB 3" xfId="3403"/>
    <cellStyle name="0_XX98CALB_07 to 08MY Escape (3)" xfId="3404"/>
    <cellStyle name="0_XX98CALB_07 to 08MY Escape (3) 2" xfId="3405"/>
    <cellStyle name="0_XX98CALB_08MY Escape 2005 Bus. Plan MktEqn 8_4" xfId="3406"/>
    <cellStyle name="0_XX98CALB_08MY Escape 2005 Bus. Plan MktEqn 8_4 2" xfId="3407"/>
    <cellStyle name="0_XX98CALB_08MY Escape MktEqn Final 09 PSC" xfId="3408"/>
    <cellStyle name="0_XX98CALB_08MY Escape MktEqn Final 09 PSC 2" xfId="3409"/>
    <cellStyle name="0_XX98CALB_08MY Price Strategy Fusion Milan Master Deck Sync" xfId="3410"/>
    <cellStyle name="0_XX98CALB_08MY Price Strategy Fusion Milan Master Deck Sync 2" xfId="3411"/>
    <cellStyle name="0_XX98CALB_09 Escape PSC backup 3_2" xfId="3412"/>
    <cellStyle name="0_XX98CALB_09 Escape PSC backup 3_2 2" xfId="3413"/>
    <cellStyle name="0_XX98CALB_'11MY PA Status _mini BP submission_7_9_08" xfId="3414"/>
    <cellStyle name="0_XX98CALB_'11MY PA Status _mini BP submission_7_9_08 2" xfId="3415"/>
    <cellStyle name="0_XX98CALB_2006MY Escape Pkg-Price Strategy 4 pager v3.7 - FINAL - Main" xfId="3416"/>
    <cellStyle name="0_XX98CALB_2006MY Escape Pkg-Price Strategy 4 pager v3.7 - FINAL - Main 2" xfId="3417"/>
    <cellStyle name="0_XX98CALB_2007 Lexus Deck Ver 1 0 (2)" xfId="3418"/>
    <cellStyle name="0_XX98CALB_2007 Lexus Deck Ver 1 0 (2) 2" xfId="3419"/>
    <cellStyle name="0_XX98CALB_2007MY Escape &amp; Mariner Price Strategy_2-Pager_v5 (Offsite)" xfId="3420"/>
    <cellStyle name="0_XX98CALB_2007MY Escape &amp; Mariner Price Strategy_2-Pager_v5 (Offsite) 2" xfId="3421"/>
    <cellStyle name="0_XX98CALB_2007MY Expedition 4 Pager - 13-14% Margin - 3-16-06 AG Review " xfId="3422"/>
    <cellStyle name="0_XX98CALB_2007MY Expedition 4 Pager - 13-14% Margin - 3-16-06 AG Review  2" xfId="3423"/>
    <cellStyle name="0_XX98CALB_2007MY Navigator 4 Pager - Latest - 2K Ultimate - 3-16-06 AG Review " xfId="3424"/>
    <cellStyle name="0_XX98CALB_2007MY Navigator 4 Pager - Latest - 2K Ultimate - 3-16-06 AG Review  2" xfId="3425"/>
    <cellStyle name="0_XX98CALB_2007MY Pricing Review - Navigator Showroom Spider" xfId="3426"/>
    <cellStyle name="0_XX98CALB_2007MY Pricing Review - Navigator Showroom Spider 2" xfId="3427"/>
    <cellStyle name="0_XX98CALB_2007MY Pricing Review - Showroom Spider - 10-11-05 Revised" xfId="3428"/>
    <cellStyle name="0_XX98CALB_2007MY Pricing Review - Showroom Spider - 10-11-05 Revised 2" xfId="3429"/>
    <cellStyle name="0_XX98CALB_2008MY Thermometer Charts - updated with Tims EACs - vs 07MY Competition - Jan 2007" xfId="3430"/>
    <cellStyle name="0_XX98CALB_2008MY Thermometer Charts - updated with Tims EACs - vs 07MY Competition - Jan 2007 2" xfId="3431"/>
    <cellStyle name="0_XX98CALB_2009MY U377 PS PSRM" xfId="3432"/>
    <cellStyle name="0_XX98CALB_2009MY U377 PS PSRM 2" xfId="3433"/>
    <cellStyle name="0_XX98CALB_April 2004 Somp Deck" xfId="3434"/>
    <cellStyle name="0_XX98CALB_April 2004 Somp Deck 2" xfId="3435"/>
    <cellStyle name="0_XX98CALB_ATO_ROADMAP12" xfId="3436"/>
    <cellStyle name="0_XX98CALB_Aviator Contribution Cost Walk" xfId="3437"/>
    <cellStyle name="0_XX98CALB_Aviator Contribution Cost Walk 2" xfId="3438"/>
    <cellStyle name="0_XX98CALB_Book31" xfId="3439"/>
    <cellStyle name="0_XX98CALB_Book31 2" xfId="3440"/>
    <cellStyle name="0_XX98CALB_Book5" xfId="3441"/>
    <cellStyle name="0_XX98CALB_Book5 2" xfId="3442"/>
    <cellStyle name="0_XX98CALB_Brand Premium Summary" xfId="3443"/>
    <cellStyle name="0_XX98CALB_Brand Premium Summary 1112205" xfId="3444"/>
    <cellStyle name="0_XX98CALB_Brand Premium Summary 1112205 2" xfId="3445"/>
    <cellStyle name="0_XX98CALB_Brand Premium Summary 2" xfId="3446"/>
    <cellStyle name="0_XX98CALB_C307 August SoMP deck2" xfId="3447"/>
    <cellStyle name="0_XX98CALB_C307 August SoMP deck2 2" xfId="3448"/>
    <cellStyle name="0_XX98CALB_C307 September SoMP deck" xfId="3449"/>
    <cellStyle name="0_XX98CALB_C307 September SoMP deck 2" xfId="3450"/>
    <cellStyle name="0_XX98CALB_CD340 PMM Filing 16.09.04" xfId="3451"/>
    <cellStyle name="0_XX98CALB_CD340 PMM Filing 16.09.04 2" xfId="3452"/>
    <cellStyle name="0_XX98CALB_CD340 SoMP August" xfId="3453"/>
    <cellStyle name="0_XX98CALB_CD340 SoMP August 2" xfId="3454"/>
    <cellStyle name="0_XX98CALB_CD340 SoMP EOC May 12 ver2" xfId="3455"/>
    <cellStyle name="0_XX98CALB_CD340 SoMP EOC May 12 ver2 2" xfId="3456"/>
    <cellStyle name="0_XX98CALB_CD340 SoMP EOC May 12 ver2_SOMP_CD340 (11.11.04)" xfId="3457"/>
    <cellStyle name="0_XX98CALB_CD340 SoMP EOC May 12 ver2_SOMP_CD340 (11.11.04) 2" xfId="3458"/>
    <cellStyle name="0_XX98CALB_CD340 SoMP EOC May 12 ver2_VO Labour Status # 7" xfId="3459"/>
    <cellStyle name="0_XX98CALB_CD340 SoMP EOC May 12 ver2_VO Labour Status # 7 2" xfId="3460"/>
    <cellStyle name="0_XX98CALB_CD340 SoMP July" xfId="3461"/>
    <cellStyle name="0_XX98CALB_CD340 SoMP July 2" xfId="3462"/>
    <cellStyle name="0_XX98CALB_CD340 SoMP July_SOMP_CD340 (11.11.04)" xfId="3463"/>
    <cellStyle name="0_XX98CALB_CD340 SoMP July_SOMP_CD340 (11.11.04) 2" xfId="3464"/>
    <cellStyle name="0_XX98CALB_CD340 SoMP mar 121" xfId="3465"/>
    <cellStyle name="0_XX98CALB_CD340 SoMP mar 121 2" xfId="3466"/>
    <cellStyle name="0_XX98CALB_CD340 SoMP mar 121_SOMP_CD340 (11.11.04)" xfId="3467"/>
    <cellStyle name="0_XX98CALB_CD340 SoMP mar 121_SOMP_CD340 (11.11.04) 2" xfId="3468"/>
    <cellStyle name="0_XX98CALB_CD340 SoMP mar 121_VO Labour Status # 7" xfId="3469"/>
    <cellStyle name="0_XX98CALB_CD340 SoMP mar 121_VO Labour Status # 7 2" xfId="3470"/>
    <cellStyle name="0_XX98CALB_CD340 SoMP mar 9" xfId="3471"/>
    <cellStyle name="0_XX98CALB_CD340 SoMP mar 9 2" xfId="3472"/>
    <cellStyle name="0_XX98CALB_CD340 SoMP mar 9_SOMP_CD340 (11.11.04)" xfId="3473"/>
    <cellStyle name="0_XX98CALB_CD340 SoMP mar 9_SOMP_CD340 (11.11.04) 2" xfId="3474"/>
    <cellStyle name="0_XX98CALB_CD340 SoMP mar 9_VO Labour Status # 7" xfId="3475"/>
    <cellStyle name="0_XX98CALB_CD340 SoMP mar 9_VO Labour Status # 7 2" xfId="3476"/>
    <cellStyle name="0_XX98CALB_CD340 SoMP March 30" xfId="3477"/>
    <cellStyle name="0_XX98CALB_CD340 SoMP March 30 2" xfId="3478"/>
    <cellStyle name="0_XX98CALB_CD340 SoMP March 30_SOMP_CD340 (11.11.04)" xfId="3479"/>
    <cellStyle name="0_XX98CALB_CD340 SoMP March 30_SOMP_CD340 (11.11.04) 2" xfId="3480"/>
    <cellStyle name="0_XX98CALB_CD340 SoMP March 30_VO Labour Status # 7" xfId="3481"/>
    <cellStyle name="0_XX98CALB_CD340 SoMP March 30_VO Labour Status # 7 2" xfId="3482"/>
    <cellStyle name="0_XX98CALB_CD345 Freight PA Status - 270804a" xfId="3483"/>
    <cellStyle name="0_XX98CALB_CD345 Freight PA Status - 270804a 2" xfId="3484"/>
    <cellStyle name="0_XX98CALB_CD345 Freight PA Status - 300904 #1" xfId="3485"/>
    <cellStyle name="0_XX98CALB_CD345 Freight PA Status - 300904 #1 2" xfId="3486"/>
    <cellStyle name="0_XX98CALB_CD378 PA 10-9-03 - PA var Mktg" xfId="3487"/>
    <cellStyle name="0_XX98CALB_CD378 PA 10-9-03 - PA var Mktg 2" xfId="3488"/>
    <cellStyle name="0_XX98CALB_CD378 PR 1-21-04" xfId="3489"/>
    <cellStyle name="0_XX98CALB_CD378 PR 1-21-04 2" xfId="3490"/>
    <cellStyle name="0_XX98CALB_Common Finance backup for SI - PA Milestones" xfId="3491"/>
    <cellStyle name="0_XX98CALB_Common Finance backup for SI - PA Milestones 2" xfId="3492"/>
    <cellStyle name="0_XX98CALB_D333L(h)" xfId="3493"/>
    <cellStyle name="0_XX98CALB_D333L(h) 2" xfId="3494"/>
    <cellStyle name="0_XX98CALB_D333L(KO Final)" xfId="3495"/>
    <cellStyle name="0_XX98CALB_D333L(KO Final) 2" xfId="3496"/>
    <cellStyle name="0_XX98CALB_DEA Form to match Turbo Tax Form Example" xfId="3497"/>
    <cellStyle name="0_XX98CALB_DEA Form to match Turbo Tax Form Example 2" xfId="3498"/>
    <cellStyle name="0_XX98CALB_EAC summary" xfId="3499"/>
    <cellStyle name="0_XX98CALB_EAC summary 2" xfId="3500"/>
    <cellStyle name="0_XX98CALB_Expedition 2006MY Price Strategy_FINAL" xfId="3501"/>
    <cellStyle name="0_XX98CALB_Expedition 2006MY Price Strategy_FINAL 2" xfId="3502"/>
    <cellStyle name="0_XX98CALB_FINAL October Proposal -- Lyons" xfId="3503"/>
    <cellStyle name="0_XX98CALB_FINAL October Proposal -- Lyons 2" xfId="3504"/>
    <cellStyle name="0_XX98CALB_Finance_May 2004 Somp Deck" xfId="3505"/>
    <cellStyle name="0_XX98CALB_Finance_May 2004 Somp Deck 2" xfId="3506"/>
    <cellStyle name="0_XX98CALB_Fusion and Milan Price Strategy_2-Pager --Summary Deck" xfId="3507"/>
    <cellStyle name="0_XX98CALB_Fusion and Milan Price Strategy_2-Pager --Summary Deck 2" xfId="3508"/>
    <cellStyle name="0_XX98CALB_Investment Tracker_05_20_02 revise to tie to 1107" xfId="3509"/>
    <cellStyle name="0_XX98CALB_Investment Tracker_05_20_02 revise to tie to 1107 2" xfId="3510"/>
    <cellStyle name="0_XX98CALB_July 2004 Somp PD Cont Margin Review" xfId="3511"/>
    <cellStyle name="0_XX98CALB_July 2004 Somp PD Cont Margin Review 2" xfId="3512"/>
    <cellStyle name="0_XX98CALB_March 2004 Somp Deck2 - After Margin Meeting" xfId="3513"/>
    <cellStyle name="0_XX98CALB_March 2004 Somp Deck2 - After Margin Meeting 2" xfId="3514"/>
    <cellStyle name="0_XX98CALB_March 2004 Somp Deck3 - March 22 2004" xfId="3515"/>
    <cellStyle name="0_XX98CALB_March 2004 Somp Deck3 - March 22 2004 2" xfId="3516"/>
    <cellStyle name="0_XX98CALB_Market Equation Reconciliation - 2005BP Status vs PA - Expedition Navigator - MC Review" xfId="3517"/>
    <cellStyle name="0_XX98CALB_Market Equation Reconciliation - 2005BP Status vs PA - Expedition Navigator - MC Review 2" xfId="3518"/>
    <cellStyle name="0_XX98CALB_May 24 JDC, DJP Review (slides and agenda)" xfId="3519"/>
    <cellStyle name="0_XX98CALB_May 24 JDC, DJP Review (slides and agenda) 2" xfId="3520"/>
    <cellStyle name="0_XX98CALB_Mix Master File" xfId="3521"/>
    <cellStyle name="0_XX98CALB_Mix Master File 2" xfId="3522"/>
    <cellStyle name="0_XX98CALB_Mountaineer Trim Spider 10.27.04 REVISED 11.03.04 MTG W PG" xfId="3523"/>
    <cellStyle name="0_XX98CALB_Mountaineer Trim Spider 10.27.04 REVISED 11.03.04 MTG W PG 2" xfId="3524"/>
    <cellStyle name="0_XX98CALB_Navigator 2006MY Price Strategy_FINAL" xfId="3525"/>
    <cellStyle name="0_XX98CALB_Navigator 2006MY Price Strategy_FINAL 2" xfId="3526"/>
    <cellStyle name="0_XX98CALB_PA1_SI(updated3_26_04)VM&amp;ProfitImprovements" xfId="3527"/>
    <cellStyle name="0_XX98CALB_PA1_SI(updated3_26_04)VM&amp;ProfitImprovements 2" xfId="3528"/>
    <cellStyle name="0_XX98CALB_PMM Finance Slides Excel Backup_v15 " xfId="3529"/>
    <cellStyle name="0_XX98CALB_PMM Finance Slides Excel Backup_v15  2" xfId="3530"/>
    <cellStyle name="0_XX98CALB_PSRM Backup Slides" xfId="3531"/>
    <cellStyle name="0_XX98CALB_PSRM Backup Slides 2" xfId="3532"/>
    <cellStyle name="0_XX98CALB_S197 2007MY PA Market Equation Commitment 090804 no BP" xfId="3533"/>
    <cellStyle name="0_XX98CALB_S197 2007MY PA Market Equation Commitment 090804 no BP 2" xfId="3534"/>
    <cellStyle name="0_XX98CALB_S389 SOMP Report 2004-07-05" xfId="3535"/>
    <cellStyle name="0_XX98CALB_S389 SOMP Report 2004-07-05 2" xfId="3536"/>
    <cellStyle name="0_XX98CALB_Sept SoMP" xfId="3537"/>
    <cellStyle name="0_XX98CALB_Sept SoMP 2" xfId="3538"/>
    <cellStyle name="0_XX98CALB_Sister Vehicle EAC" xfId="3539"/>
    <cellStyle name="0_XX98CALB_Sister Vehicle EAC 2" xfId="3540"/>
    <cellStyle name="0_XX98CALB_SOMP CD345 (11.11.04)" xfId="3541"/>
    <cellStyle name="0_XX98CALB_SOMP CD345 (11.11.04) 2" xfId="3542"/>
    <cellStyle name="0_XX98CALB_SOMP June 04 - CD3xx V347 C307" xfId="3543"/>
    <cellStyle name="0_XX98CALB_SOMP June 04 - CD3xx V347 C307 2" xfId="3544"/>
    <cellStyle name="0_XX98CALB_SOMP_ V34X_(14.06.2005)" xfId="3545"/>
    <cellStyle name="0_XX98CALB_SOMP_ V34X_(14.06.2005) 2" xfId="3546"/>
    <cellStyle name="0_XX98CALB_SOMP_C307 (11.11.04)" xfId="3547"/>
    <cellStyle name="0_XX98CALB_SOMP_C307 (11.11.04) 2" xfId="3548"/>
    <cellStyle name="0_XX98CALB_SOMP_CD340 (11.11.04)" xfId="3549"/>
    <cellStyle name="0_XX98CALB_SOMP_CD340 (11.11.04) 2" xfId="3550"/>
    <cellStyle name="0_XX98CALB_SOMP_V3478 (11.11.04)" xfId="3551"/>
    <cellStyle name="0_XX98CALB_SOMP_V3478 (11.11.04) 2" xfId="3552"/>
    <cellStyle name="0_XX98CALB_Status Update 10-19-05" xfId="3553"/>
    <cellStyle name="0_XX98CALB_Status Update 10-19-05 2" xfId="3554"/>
    <cellStyle name="0_XX98CALB_SUV wheelbase Premium Summary" xfId="3555"/>
    <cellStyle name="0_XX98CALB_SUV wheelbase Premium Summary 2" xfId="3556"/>
    <cellStyle name="0_XX98CALB_TFLE Benchmarking" xfId="3557"/>
    <cellStyle name="0_XX98CALB_TFLE Benchmarking 2" xfId="3558"/>
    <cellStyle name="0_XX98CALB_TRANS PRICE RELATIONSHIPS12" xfId="3559"/>
    <cellStyle name="0_XX98CALB_TRANS PRICE RELATIONSHIPS12 2" xfId="3560"/>
    <cellStyle name="0_XX98CALB_Transaction Price Futuring for PST Milestone 072506" xfId="3561"/>
    <cellStyle name="0_XX98CALB_Transaction Price Futuring for PST Milestone 072506 2" xfId="3562"/>
    <cellStyle name="0_XX98CALB_Trim Spiders Proposed" xfId="3563"/>
    <cellStyle name="0_XX98CALB_Trim Spiders Proposed 2" xfId="3564"/>
    <cellStyle name="0_XX98CALB_U388 2 Series Nav" xfId="3565"/>
    <cellStyle name="0_XX98CALB_U388 2 Series Nav 2" xfId="3566"/>
    <cellStyle name="0_YE Walk (75 to 84)" xfId="3567"/>
    <cellStyle name="0_YE Walk (75 to 84) 2" xfId="3568"/>
    <cellStyle name="0_Year.Year.Summary" xfId="3569"/>
    <cellStyle name="0_Year.Year.Summary 2" xfId="3570"/>
    <cellStyle name="0_YOY 02 vs 01 658 vol changes_6" xfId="3571"/>
    <cellStyle name="0_YOY 02 vs 01 658 vol changes_6 2" xfId="3572"/>
    <cellStyle name="0_YOY.CPU.Walk" xfId="3573"/>
    <cellStyle name="0_YOY.CPU.Walk 2" xfId="3574"/>
    <cellStyle name="00.00" xfId="3575"/>
    <cellStyle name="1" xfId="3576"/>
    <cellStyle name="1 2" xfId="3577"/>
    <cellStyle name="1_1" xfId="3578"/>
    <cellStyle name="1_1 2" xfId="3579"/>
    <cellStyle name="1_1_1" xfId="3580"/>
    <cellStyle name="1_1_1 2" xfId="3581"/>
    <cellStyle name="1_1_1_C1 Cost - Review(yng)1_J68 Chunk Summary_J68C- Roadmap #4 524Liaison070524 " xfId="3582"/>
    <cellStyle name="1_1_1_C1 Cost - Review(yng)1_J68 Chunk Summary_J68C- Roadmap #4 524Liaison070524  2" xfId="3583"/>
    <cellStyle name="1_1_1_C1 Cost - Review(yng)1_J68 Chunk Summary_J68C- Roadmap #4 Liaison070524A " xfId="3584"/>
    <cellStyle name="1_1_1_C1 Cost - Review(yng)1_J68 Chunk Summary_J68C- Roadmap #4 Liaison070524A  2" xfId="3585"/>
    <cellStyle name="1_1_1_C1 Cost - Review(yng)1_J68 Chunk Summary_J68C- Roadmap #4 Liaison070524A Glide Pass " xfId="3586"/>
    <cellStyle name="1_1_1_C1 Cost - Review(yng)1_J68 Chunk Summary_J68C- Roadmap #4 Liaison070524A Glide Pass  2" xfId="3587"/>
    <cellStyle name="1_1_1_C1 Cost - Review(yng)1_J68 Chunk Summary_J68C- Roadmap #4 Liaison070529 Glide Pass " xfId="3588"/>
    <cellStyle name="1_1_1_C1 Cost - Review(yng)1_J68 Chunk Summary_J68C- Roadmap #4 Liaison070529 Glide Pass  2" xfId="3589"/>
    <cellStyle name="1_1_1_C1 Cost - Review(yng)1_J68 target cascade Study 060522-2 (2)_J68C- Roadmap #4 524Liaison070524 " xfId="3590"/>
    <cellStyle name="1_1_1_C1 Cost - Review(yng)1_J68 target cascade Study 060522-2 (2)_J68C- Roadmap #4 524Liaison070524  2" xfId="3591"/>
    <cellStyle name="1_1_1_C1 Cost - Review(yng)1_J68 target cascade Study 060522-2 (2)_J68C- Roadmap #4 Liaison070524A " xfId="3592"/>
    <cellStyle name="1_1_1_C1 Cost - Review(yng)1_J68 target cascade Study 060522-2 (2)_J68C- Roadmap #4 Liaison070524A  2" xfId="3593"/>
    <cellStyle name="1_1_1_C1 Cost - Review(yng)1_J68 target cascade Study 060522-2 (2)_J68C- Roadmap #4 Liaison070524A Glide Pass " xfId="3594"/>
    <cellStyle name="1_1_1_C1 Cost - Review(yng)1_J68 target cascade Study 060522-2 (2)_J68C- Roadmap #4 Liaison070524A Glide Pass  2" xfId="3595"/>
    <cellStyle name="1_1_1_C1 Cost - Review(yng)1_J68 target cascade Study 060522-2 (2)_J68C- Roadmap #4 Liaison070529 Glide Pass " xfId="3596"/>
    <cellStyle name="1_1_1_C1 Cost - Review(yng)1_J68 target cascade Study 060522-2 (2)_J68C- Roadmap #4 Liaison070529 Glide Pass  2" xfId="3597"/>
    <cellStyle name="1_1_1_C1 Cost - Review(yng)1_J68 target cascade Study 060526　Final(3) xls_J68C- Roadmap #4 524Liaison070524 " xfId="3598"/>
    <cellStyle name="1_1_1_C1 Cost - Review(yng)1_J68 target cascade Study 060526　Final(3) xls_J68C- Roadmap #4 524Liaison070524  2" xfId="3599"/>
    <cellStyle name="1_1_1_C1 Cost - Review(yng)1_J68 target cascade Study 060526　Final(3) xls_J68C- Roadmap #4 Liaison070524A " xfId="3600"/>
    <cellStyle name="1_1_1_C1 Cost - Review(yng)1_J68 target cascade Study 060526　Final(3) xls_J68C- Roadmap #4 Liaison070524A  2" xfId="3601"/>
    <cellStyle name="1_1_1_C1 Cost - Review(yng)1_J68 target cascade Study 060526　Final(3) xls_J68C- Roadmap #4 Liaison070524A Glide Pass " xfId="3602"/>
    <cellStyle name="1_1_1_C1 Cost - Review(yng)1_J68 target cascade Study 060526　Final(3) xls_J68C- Roadmap #4 Liaison070524A Glide Pass  2" xfId="3603"/>
    <cellStyle name="1_1_1_C1 Cost - Review(yng)1_J68 target cascade Study 060526　Final(3) xls_J68C- Roadmap #4 Liaison070529 Glide Pass " xfId="3604"/>
    <cellStyle name="1_1_1_C1 Cost - Review(yng)1_J68 target cascade Study 060526　Final(3) xls_J68C- Roadmap #4 Liaison070529 Glide Pass  2" xfId="3605"/>
    <cellStyle name="1_1_1_C1 Cost - Review(yng)1_J68C- Roadmap #4 524Liaison070524 " xfId="3606"/>
    <cellStyle name="1_1_1_C1 Cost - Review(yng)1_J68C- Roadmap #4 524Liaison070524  2" xfId="3607"/>
    <cellStyle name="1_1_1_C1 Cost - Review(yng)1_J68C- Roadmap #4 Liaison070524A " xfId="3608"/>
    <cellStyle name="1_1_1_C1 Cost - Review(yng)1_J68C- Roadmap #4 Liaison070524A  2" xfId="3609"/>
    <cellStyle name="1_1_1_C1 Cost - Review(yng)1_J68C- Roadmap #4 Liaison070524A Glide Pass " xfId="3610"/>
    <cellStyle name="1_1_1_C1 Cost - Review(yng)1_J68C- Roadmap #4 Liaison070524A Glide Pass  2" xfId="3611"/>
    <cellStyle name="1_1_1_C1 Cost - Review(yng)1_J68C- Roadmap #4 Liaison070529 Glide Pass " xfId="3612"/>
    <cellStyle name="1_1_1_C1 Cost - Review(yng)1_J68C- Roadmap #4 Liaison070529 Glide Pass  2" xfId="3613"/>
    <cellStyle name="1_1_1_D&amp;A" xfId="3614"/>
    <cellStyle name="1_1_1_D&amp;A 2" xfId="3615"/>
    <cellStyle name="1_1_1_D&amp;A_C1 Cost - Review(yng)1_J68 Chunk Summary_J68C- Roadmap #4 524Liaison070524 " xfId="3616"/>
    <cellStyle name="1_1_1_D&amp;A_C1 Cost - Review(yng)1_J68 Chunk Summary_J68C- Roadmap #4 524Liaison070524  2" xfId="3617"/>
    <cellStyle name="1_1_1_D&amp;A_C1 Cost - Review(yng)1_J68 Chunk Summary_J68C- Roadmap #4 Liaison070524A " xfId="3618"/>
    <cellStyle name="1_1_1_D&amp;A_C1 Cost - Review(yng)1_J68 Chunk Summary_J68C- Roadmap #4 Liaison070524A  2" xfId="3619"/>
    <cellStyle name="1_1_1_D&amp;A_C1 Cost - Review(yng)1_J68 Chunk Summary_J68C- Roadmap #4 Liaison070524A Glide Pass " xfId="3620"/>
    <cellStyle name="1_1_1_D&amp;A_C1 Cost - Review(yng)1_J68 Chunk Summary_J68C- Roadmap #4 Liaison070524A Glide Pass  2" xfId="3621"/>
    <cellStyle name="1_1_1_D&amp;A_C1 Cost - Review(yng)1_J68 Chunk Summary_J68C- Roadmap #4 Liaison070529 Glide Pass " xfId="3622"/>
    <cellStyle name="1_1_1_D&amp;A_C1 Cost - Review(yng)1_J68 Chunk Summary_J68C- Roadmap #4 Liaison070529 Glide Pass  2" xfId="3623"/>
    <cellStyle name="1_1_1_D&amp;A_C1 Cost - Review(yng)1_J68 target cascade Study 060522-2 (2)_J68C- Roadmap #4 524Liaison070524 " xfId="3624"/>
    <cellStyle name="1_1_1_D&amp;A_C1 Cost - Review(yng)1_J68 target cascade Study 060522-2 (2)_J68C- Roadmap #4 524Liaison070524  2" xfId="3625"/>
    <cellStyle name="1_1_1_D&amp;A_C1 Cost - Review(yng)1_J68 target cascade Study 060522-2 (2)_J68C- Roadmap #4 Liaison070524A " xfId="3626"/>
    <cellStyle name="1_1_1_D&amp;A_C1 Cost - Review(yng)1_J68 target cascade Study 060522-2 (2)_J68C- Roadmap #4 Liaison070524A  2" xfId="3627"/>
    <cellStyle name="1_1_1_D&amp;A_C1 Cost - Review(yng)1_J68 target cascade Study 060522-2 (2)_J68C- Roadmap #4 Liaison070524A Glide Pass " xfId="3628"/>
    <cellStyle name="1_1_1_D&amp;A_C1 Cost - Review(yng)1_J68 target cascade Study 060522-2 (2)_J68C- Roadmap #4 Liaison070524A Glide Pass  2" xfId="3629"/>
    <cellStyle name="1_1_1_D&amp;A_C1 Cost - Review(yng)1_J68 target cascade Study 060522-2 (2)_J68C- Roadmap #4 Liaison070529 Glide Pass " xfId="3630"/>
    <cellStyle name="1_1_1_D&amp;A_C1 Cost - Review(yng)1_J68 target cascade Study 060522-2 (2)_J68C- Roadmap #4 Liaison070529 Glide Pass  2" xfId="3631"/>
    <cellStyle name="1_1_1_D&amp;A_C1 Cost - Review(yng)1_J68 target cascade Study 060526　Final(3) xls_J68C- Roadmap #4 524Liaison070524 " xfId="3632"/>
    <cellStyle name="1_1_1_D&amp;A_C1 Cost - Review(yng)1_J68 target cascade Study 060526　Final(3) xls_J68C- Roadmap #4 524Liaison070524  2" xfId="3633"/>
    <cellStyle name="1_1_1_D&amp;A_C1 Cost - Review(yng)1_J68 target cascade Study 060526　Final(3) xls_J68C- Roadmap #4 Liaison070524A " xfId="3634"/>
    <cellStyle name="1_1_1_D&amp;A_C1 Cost - Review(yng)1_J68 target cascade Study 060526　Final(3) xls_J68C- Roadmap #4 Liaison070524A  2" xfId="3635"/>
    <cellStyle name="1_1_1_D&amp;A_C1 Cost - Review(yng)1_J68 target cascade Study 060526　Final(3) xls_J68C- Roadmap #4 Liaison070524A Glide Pass " xfId="3636"/>
    <cellStyle name="1_1_1_D&amp;A_C1 Cost - Review(yng)1_J68 target cascade Study 060526　Final(3) xls_J68C- Roadmap #4 Liaison070524A Glide Pass  2" xfId="3637"/>
    <cellStyle name="1_1_1_D&amp;A_C1 Cost - Review(yng)1_J68 target cascade Study 060526　Final(3) xls_J68C- Roadmap #4 Liaison070529 Glide Pass " xfId="3638"/>
    <cellStyle name="1_1_1_D&amp;A_C1 Cost - Review(yng)1_J68 target cascade Study 060526　Final(3) xls_J68C- Roadmap #4 Liaison070529 Glide Pass  2" xfId="3639"/>
    <cellStyle name="1_1_1_D&amp;A_C1 Cost - Review(yng)1_J68C- Roadmap #4 524Liaison070524 " xfId="3640"/>
    <cellStyle name="1_1_1_D&amp;A_C1 Cost - Review(yng)1_J68C- Roadmap #4 524Liaison070524  2" xfId="3641"/>
    <cellStyle name="1_1_1_D&amp;A_C1 Cost - Review(yng)1_J68C- Roadmap #4 Liaison070524A " xfId="3642"/>
    <cellStyle name="1_1_1_D&amp;A_C1 Cost - Review(yng)1_J68C- Roadmap #4 Liaison070524A  2" xfId="3643"/>
    <cellStyle name="1_1_1_D&amp;A_C1 Cost - Review(yng)1_J68C- Roadmap #4 Liaison070524A Glide Pass " xfId="3644"/>
    <cellStyle name="1_1_1_D&amp;A_C1 Cost - Review(yng)1_J68C- Roadmap #4 Liaison070524A Glide Pass  2" xfId="3645"/>
    <cellStyle name="1_1_1_D&amp;A_C1 Cost - Review(yng)1_J68C- Roadmap #4 Liaison070529 Glide Pass " xfId="3646"/>
    <cellStyle name="1_1_1_D&amp;A_C1 Cost - Review(yng)1_J68C- Roadmap #4 Liaison070529 Glide Pass  2" xfId="3647"/>
    <cellStyle name="1_1_1_D&amp;A_J68 Chunk Summary_J68C- Roadmap #4 524Liaison070524 " xfId="3648"/>
    <cellStyle name="1_1_1_D&amp;A_J68 Chunk Summary_J68C- Roadmap #4 524Liaison070524  2" xfId="3649"/>
    <cellStyle name="1_1_1_D&amp;A_J68 Chunk Summary_J68C- Roadmap #4 Liaison070524A " xfId="3650"/>
    <cellStyle name="1_1_1_D&amp;A_J68 Chunk Summary_J68C- Roadmap #4 Liaison070524A  2" xfId="3651"/>
    <cellStyle name="1_1_1_D&amp;A_J68 Chunk Summary_J68C- Roadmap #4 Liaison070524A Glide Pass " xfId="3652"/>
    <cellStyle name="1_1_1_D&amp;A_J68 Chunk Summary_J68C- Roadmap #4 Liaison070524A Glide Pass  2" xfId="3653"/>
    <cellStyle name="1_1_1_D&amp;A_J68 Chunk Summary_J68C- Roadmap #4 Liaison070529 Glide Pass " xfId="3654"/>
    <cellStyle name="1_1_1_D&amp;A_J68 Chunk Summary_J68C- Roadmap #4 Liaison070529 Glide Pass  2" xfId="3655"/>
    <cellStyle name="1_1_1_D&amp;A_J68 target cascade Study 060522-2 (2)_J68C- Roadmap #4 524Liaison070524 " xfId="3656"/>
    <cellStyle name="1_1_1_D&amp;A_J68 target cascade Study 060522-2 (2)_J68C- Roadmap #4 524Liaison070524  2" xfId="3657"/>
    <cellStyle name="1_1_1_D&amp;A_J68 target cascade Study 060522-2 (2)_J68C- Roadmap #4 Liaison070524A " xfId="3658"/>
    <cellStyle name="1_1_1_D&amp;A_J68 target cascade Study 060522-2 (2)_J68C- Roadmap #4 Liaison070524A  2" xfId="3659"/>
    <cellStyle name="1_1_1_D&amp;A_J68 target cascade Study 060522-2 (2)_J68C- Roadmap #4 Liaison070524A Glide Pass " xfId="3660"/>
    <cellStyle name="1_1_1_D&amp;A_J68 target cascade Study 060522-2 (2)_J68C- Roadmap #4 Liaison070524A Glide Pass  2" xfId="3661"/>
    <cellStyle name="1_1_1_D&amp;A_J68 target cascade Study 060522-2 (2)_J68C- Roadmap #4 Liaison070529 Glide Pass " xfId="3662"/>
    <cellStyle name="1_1_1_D&amp;A_J68 target cascade Study 060522-2 (2)_J68C- Roadmap #4 Liaison070529 Glide Pass  2" xfId="3663"/>
    <cellStyle name="1_1_1_D&amp;A_J68 target cascade Study 060526　Final(3) xls_J68C- Roadmap #4 524Liaison070524 " xfId="3664"/>
    <cellStyle name="1_1_1_D&amp;A_J68 target cascade Study 060526　Final(3) xls_J68C- Roadmap #4 524Liaison070524  2" xfId="3665"/>
    <cellStyle name="1_1_1_D&amp;A_J68 target cascade Study 060526　Final(3) xls_J68C- Roadmap #4 Liaison070524A " xfId="3666"/>
    <cellStyle name="1_1_1_D&amp;A_J68 target cascade Study 060526　Final(3) xls_J68C- Roadmap #4 Liaison070524A  2" xfId="3667"/>
    <cellStyle name="1_1_1_D&amp;A_J68 target cascade Study 060526　Final(3) xls_J68C- Roadmap #4 Liaison070524A Glide Pass " xfId="3668"/>
    <cellStyle name="1_1_1_D&amp;A_J68 target cascade Study 060526　Final(3) xls_J68C- Roadmap #4 Liaison070524A Glide Pass  2" xfId="3669"/>
    <cellStyle name="1_1_1_D&amp;A_J68 target cascade Study 060526　Final(3) xls_J68C- Roadmap #4 Liaison070529 Glide Pass " xfId="3670"/>
    <cellStyle name="1_1_1_D&amp;A_J68 target cascade Study 060526　Final(3) xls_J68C- Roadmap #4 Liaison070529 Glide Pass  2" xfId="3671"/>
    <cellStyle name="1_1_1_D&amp;A_J68C- Roadmap #4 524Liaison070524 " xfId="3672"/>
    <cellStyle name="1_1_1_D&amp;A_J68C- Roadmap #4 524Liaison070524  2" xfId="3673"/>
    <cellStyle name="1_1_1_D&amp;A_J68C- Roadmap #4 Liaison070524A " xfId="3674"/>
    <cellStyle name="1_1_1_D&amp;A_J68C- Roadmap #4 Liaison070524A  2" xfId="3675"/>
    <cellStyle name="1_1_1_D&amp;A_J68C- Roadmap #4 Liaison070524A Glide Pass " xfId="3676"/>
    <cellStyle name="1_1_1_D&amp;A_J68C- Roadmap #4 Liaison070524A Glide Pass  2" xfId="3677"/>
    <cellStyle name="1_1_1_D&amp;A_J68C- Roadmap #4 Liaison070529 Glide Pass " xfId="3678"/>
    <cellStyle name="1_1_1_D&amp;A_J68C- Roadmap #4 Liaison070529 Glide Pass  2" xfId="3679"/>
    <cellStyle name="1_1_1_D&amp;A_SOMP_CD340 (11.11.04)" xfId="3680"/>
    <cellStyle name="1_1_1_D&amp;A_SOMP_CD340 (11.11.04) 2" xfId="3681"/>
    <cellStyle name="1_1_1_D&amp;A_VO Labour Status # 7" xfId="3682"/>
    <cellStyle name="1_1_1_D&amp;A_VO Labour Status # 7 2" xfId="3683"/>
    <cellStyle name="1_1_1_J68 Chunk Summary_J68C- Roadmap #4 524Liaison070524 " xfId="3684"/>
    <cellStyle name="1_1_1_J68 Chunk Summary_J68C- Roadmap #4 524Liaison070524  2" xfId="3685"/>
    <cellStyle name="1_1_1_J68 Chunk Summary_J68C- Roadmap #4 Liaison070524A " xfId="3686"/>
    <cellStyle name="1_1_1_J68 Chunk Summary_J68C- Roadmap #4 Liaison070524A  2" xfId="3687"/>
    <cellStyle name="1_1_1_J68 Chunk Summary_J68C- Roadmap #4 Liaison070524A Glide Pass " xfId="3688"/>
    <cellStyle name="1_1_1_J68 Chunk Summary_J68C- Roadmap #4 Liaison070524A Glide Pass  2" xfId="3689"/>
    <cellStyle name="1_1_1_J68 Chunk Summary_J68C- Roadmap #4 Liaison070529 Glide Pass " xfId="3690"/>
    <cellStyle name="1_1_1_J68 Chunk Summary_J68C- Roadmap #4 Liaison070529 Glide Pass  2" xfId="3691"/>
    <cellStyle name="1_1_1_J68 target cascade Study 060522-2 (2)_J68C- Roadmap #4 524Liaison070524 " xfId="3692"/>
    <cellStyle name="1_1_1_J68 target cascade Study 060522-2 (2)_J68C- Roadmap #4 524Liaison070524  2" xfId="3693"/>
    <cellStyle name="1_1_1_J68 target cascade Study 060522-2 (2)_J68C- Roadmap #4 Liaison070524A " xfId="3694"/>
    <cellStyle name="1_1_1_J68 target cascade Study 060522-2 (2)_J68C- Roadmap #4 Liaison070524A  2" xfId="3695"/>
    <cellStyle name="1_1_1_J68 target cascade Study 060522-2 (2)_J68C- Roadmap #4 Liaison070524A Glide Pass " xfId="3696"/>
    <cellStyle name="1_1_1_J68 target cascade Study 060522-2 (2)_J68C- Roadmap #4 Liaison070524A Glide Pass  2" xfId="3697"/>
    <cellStyle name="1_1_1_J68 target cascade Study 060522-2 (2)_J68C- Roadmap #4 Liaison070529 Glide Pass " xfId="3698"/>
    <cellStyle name="1_1_1_J68 target cascade Study 060522-2 (2)_J68C- Roadmap #4 Liaison070529 Glide Pass  2" xfId="3699"/>
    <cellStyle name="1_1_1_J68 target cascade Study 060526　Final(3) xls_J68C- Roadmap #4 524Liaison070524 " xfId="3700"/>
    <cellStyle name="1_1_1_J68 target cascade Study 060526　Final(3) xls_J68C- Roadmap #4 524Liaison070524  2" xfId="3701"/>
    <cellStyle name="1_1_1_J68 target cascade Study 060526　Final(3) xls_J68C- Roadmap #4 Liaison070524A " xfId="3702"/>
    <cellStyle name="1_1_1_J68 target cascade Study 060526　Final(3) xls_J68C- Roadmap #4 Liaison070524A  2" xfId="3703"/>
    <cellStyle name="1_1_1_J68 target cascade Study 060526　Final(3) xls_J68C- Roadmap #4 Liaison070524A Glide Pass " xfId="3704"/>
    <cellStyle name="1_1_1_J68 target cascade Study 060526　Final(3) xls_J68C- Roadmap #4 Liaison070524A Glide Pass  2" xfId="3705"/>
    <cellStyle name="1_1_1_J68 target cascade Study 060526　Final(3) xls_J68C- Roadmap #4 Liaison070529 Glide Pass " xfId="3706"/>
    <cellStyle name="1_1_1_J68 target cascade Study 060526　Final(3) xls_J68C- Roadmap #4 Liaison070529 Glide Pass  2" xfId="3707"/>
    <cellStyle name="1_1_1_J68C- Roadmap #4 524Liaison070524 " xfId="3708"/>
    <cellStyle name="1_1_1_J68C- Roadmap #4 524Liaison070524  2" xfId="3709"/>
    <cellStyle name="1_1_1_J68C- Roadmap #4 Liaison070524A " xfId="3710"/>
    <cellStyle name="1_1_1_J68C- Roadmap #4 Liaison070524A  2" xfId="3711"/>
    <cellStyle name="1_1_1_J68C- Roadmap #4 Liaison070524A Glide Pass " xfId="3712"/>
    <cellStyle name="1_1_1_J68C- Roadmap #4 Liaison070524A Glide Pass  2" xfId="3713"/>
    <cellStyle name="1_1_1_J68C- Roadmap #4 Liaison070529 Glide Pass " xfId="3714"/>
    <cellStyle name="1_1_1_J68C- Roadmap #4 Liaison070529 Glide Pass  2" xfId="3715"/>
    <cellStyle name="1_1_1_Master_StatusCharts_39adj" xfId="3716"/>
    <cellStyle name="1_1_1_Master_StatusCharts_39adj 2" xfId="3717"/>
    <cellStyle name="1_1_1_Master_StatusCharts_39adj_C1 Cost - Review(yng)1_J68 Chunk Summary_J68C- Roadmap #4 524Liaison070524 " xfId="3718"/>
    <cellStyle name="1_1_1_Master_StatusCharts_39adj_C1 Cost - Review(yng)1_J68 Chunk Summary_J68C- Roadmap #4 524Liaison070524  2" xfId="3719"/>
    <cellStyle name="1_1_1_Master_StatusCharts_39adj_C1 Cost - Review(yng)1_J68 Chunk Summary_J68C- Roadmap #4 Liaison070524A " xfId="3720"/>
    <cellStyle name="1_1_1_Master_StatusCharts_39adj_C1 Cost - Review(yng)1_J68 Chunk Summary_J68C- Roadmap #4 Liaison070524A  2" xfId="3721"/>
    <cellStyle name="1_1_1_Master_StatusCharts_39adj_C1 Cost - Review(yng)1_J68 Chunk Summary_J68C- Roadmap #4 Liaison070524A Glide Pass " xfId="3722"/>
    <cellStyle name="1_1_1_Master_StatusCharts_39adj_C1 Cost - Review(yng)1_J68 Chunk Summary_J68C- Roadmap #4 Liaison070524A Glide Pass  2" xfId="3723"/>
    <cellStyle name="1_1_1_Master_StatusCharts_39adj_C1 Cost - Review(yng)1_J68 Chunk Summary_J68C- Roadmap #4 Liaison070529 Glide Pass " xfId="3724"/>
    <cellStyle name="1_1_1_Master_StatusCharts_39adj_C1 Cost - Review(yng)1_J68 Chunk Summary_J68C- Roadmap #4 Liaison070529 Glide Pass  2" xfId="3725"/>
    <cellStyle name="1_1_1_Master_StatusCharts_39adj_C1 Cost - Review(yng)1_J68 target cascade Study 060522-2 (2)_J68C- Roadmap #4 524Liaison070524 " xfId="3726"/>
    <cellStyle name="1_1_1_Master_StatusCharts_39adj_C1 Cost - Review(yng)1_J68 target cascade Study 060522-2 (2)_J68C- Roadmap #4 524Liaison070524  2" xfId="3727"/>
    <cellStyle name="1_1_1_Master_StatusCharts_39adj_C1 Cost - Review(yng)1_J68 target cascade Study 060522-2 (2)_J68C- Roadmap #4 Liaison070524A " xfId="3728"/>
    <cellStyle name="1_1_1_Master_StatusCharts_39adj_C1 Cost - Review(yng)1_J68 target cascade Study 060522-2 (2)_J68C- Roadmap #4 Liaison070524A  2" xfId="3729"/>
    <cellStyle name="1_1_1_Master_StatusCharts_39adj_C1 Cost - Review(yng)1_J68 target cascade Study 060522-2 (2)_J68C- Roadmap #4 Liaison070524A Glide Pass " xfId="3730"/>
    <cellStyle name="1_1_1_Master_StatusCharts_39adj_C1 Cost - Review(yng)1_J68 target cascade Study 060522-2 (2)_J68C- Roadmap #4 Liaison070524A Glide Pass  2" xfId="3731"/>
    <cellStyle name="1_1_1_Master_StatusCharts_39adj_C1 Cost - Review(yng)1_J68 target cascade Study 060522-2 (2)_J68C- Roadmap #4 Liaison070529 Glide Pass " xfId="3732"/>
    <cellStyle name="1_1_1_Master_StatusCharts_39adj_C1 Cost - Review(yng)1_J68 target cascade Study 060522-2 (2)_J68C- Roadmap #4 Liaison070529 Glide Pass  2" xfId="3733"/>
    <cellStyle name="1_1_1_Master_StatusCharts_39adj_C1 Cost - Review(yng)1_J68 target cascade Study 060526　Final(3) xls_J68C- Roadmap #4 524Liaison070524 " xfId="3734"/>
    <cellStyle name="1_1_1_Master_StatusCharts_39adj_C1 Cost - Review(yng)1_J68 target cascade Study 060526　Final(3) xls_J68C- Roadmap #4 524Liaison070524  2" xfId="3735"/>
    <cellStyle name="1_1_1_Master_StatusCharts_39adj_C1 Cost - Review(yng)1_J68 target cascade Study 060526　Final(3) xls_J68C- Roadmap #4 Liaison070524A " xfId="3736"/>
    <cellStyle name="1_1_1_Master_StatusCharts_39adj_C1 Cost - Review(yng)1_J68 target cascade Study 060526　Final(3) xls_J68C- Roadmap #4 Liaison070524A  2" xfId="3737"/>
    <cellStyle name="1_1_1_Master_StatusCharts_39adj_C1 Cost - Review(yng)1_J68 target cascade Study 060526　Final(3) xls_J68C- Roadmap #4 Liaison070524A Glide Pass " xfId="3738"/>
    <cellStyle name="1_1_1_Master_StatusCharts_39adj_C1 Cost - Review(yng)1_J68 target cascade Study 060526　Final(3) xls_J68C- Roadmap #4 Liaison070524A Glide Pass  2" xfId="3739"/>
    <cellStyle name="1_1_1_Master_StatusCharts_39adj_C1 Cost - Review(yng)1_J68 target cascade Study 060526　Final(3) xls_J68C- Roadmap #4 Liaison070529 Glide Pass " xfId="3740"/>
    <cellStyle name="1_1_1_Master_StatusCharts_39adj_C1 Cost - Review(yng)1_J68 target cascade Study 060526　Final(3) xls_J68C- Roadmap #4 Liaison070529 Glide Pass  2" xfId="3741"/>
    <cellStyle name="1_1_1_Master_StatusCharts_39adj_C1 Cost - Review(yng)1_J68C- Roadmap #4 524Liaison070524 " xfId="3742"/>
    <cellStyle name="1_1_1_Master_StatusCharts_39adj_C1 Cost - Review(yng)1_J68C- Roadmap #4 524Liaison070524  2" xfId="3743"/>
    <cellStyle name="1_1_1_Master_StatusCharts_39adj_C1 Cost - Review(yng)1_J68C- Roadmap #4 Liaison070524A " xfId="3744"/>
    <cellStyle name="1_1_1_Master_StatusCharts_39adj_C1 Cost - Review(yng)1_J68C- Roadmap #4 Liaison070524A  2" xfId="3745"/>
    <cellStyle name="1_1_1_Master_StatusCharts_39adj_C1 Cost - Review(yng)1_J68C- Roadmap #4 Liaison070524A Glide Pass " xfId="3746"/>
    <cellStyle name="1_1_1_Master_StatusCharts_39adj_C1 Cost - Review(yng)1_J68C- Roadmap #4 Liaison070524A Glide Pass  2" xfId="3747"/>
    <cellStyle name="1_1_1_Master_StatusCharts_39adj_C1 Cost - Review(yng)1_J68C- Roadmap #4 Liaison070529 Glide Pass " xfId="3748"/>
    <cellStyle name="1_1_1_Master_StatusCharts_39adj_C1 Cost - Review(yng)1_J68C- Roadmap #4 Liaison070529 Glide Pass  2" xfId="3749"/>
    <cellStyle name="1_1_1_Master_StatusCharts_39adj_J68 Chunk Summary_J68C- Roadmap #4 524Liaison070524 " xfId="3750"/>
    <cellStyle name="1_1_1_Master_StatusCharts_39adj_J68 Chunk Summary_J68C- Roadmap #4 524Liaison070524  2" xfId="3751"/>
    <cellStyle name="1_1_1_Master_StatusCharts_39adj_J68 Chunk Summary_J68C- Roadmap #4 Liaison070524A " xfId="3752"/>
    <cellStyle name="1_1_1_Master_StatusCharts_39adj_J68 Chunk Summary_J68C- Roadmap #4 Liaison070524A  2" xfId="3753"/>
    <cellStyle name="1_1_1_Master_StatusCharts_39adj_J68 Chunk Summary_J68C- Roadmap #4 Liaison070524A Glide Pass " xfId="3754"/>
    <cellStyle name="1_1_1_Master_StatusCharts_39adj_J68 Chunk Summary_J68C- Roadmap #4 Liaison070524A Glide Pass  2" xfId="3755"/>
    <cellStyle name="1_1_1_Master_StatusCharts_39adj_J68 Chunk Summary_J68C- Roadmap #4 Liaison070529 Glide Pass " xfId="3756"/>
    <cellStyle name="1_1_1_Master_StatusCharts_39adj_J68 Chunk Summary_J68C- Roadmap #4 Liaison070529 Glide Pass  2" xfId="3757"/>
    <cellStyle name="1_1_1_Master_StatusCharts_39adj_J68 target cascade Study 060522-2 (2)_J68C- Roadmap #4 524Liaison070524 " xfId="3758"/>
    <cellStyle name="1_1_1_Master_StatusCharts_39adj_J68 target cascade Study 060522-2 (2)_J68C- Roadmap #4 524Liaison070524  2" xfId="3759"/>
    <cellStyle name="1_1_1_Master_StatusCharts_39adj_J68 target cascade Study 060522-2 (2)_J68C- Roadmap #4 Liaison070524A " xfId="3760"/>
    <cellStyle name="1_1_1_Master_StatusCharts_39adj_J68 target cascade Study 060522-2 (2)_J68C- Roadmap #4 Liaison070524A  2" xfId="3761"/>
    <cellStyle name="1_1_1_Master_StatusCharts_39adj_J68 target cascade Study 060522-2 (2)_J68C- Roadmap #4 Liaison070524A Glide Pass " xfId="3762"/>
    <cellStyle name="1_1_1_Master_StatusCharts_39adj_J68 target cascade Study 060522-2 (2)_J68C- Roadmap #4 Liaison070524A Glide Pass  2" xfId="3763"/>
    <cellStyle name="1_1_1_Master_StatusCharts_39adj_J68 target cascade Study 060522-2 (2)_J68C- Roadmap #4 Liaison070529 Glide Pass " xfId="3764"/>
    <cellStyle name="1_1_1_Master_StatusCharts_39adj_J68 target cascade Study 060522-2 (2)_J68C- Roadmap #4 Liaison070529 Glide Pass  2" xfId="3765"/>
    <cellStyle name="1_1_1_Master_StatusCharts_39adj_J68 target cascade Study 060526　Final(3) xls_J68C- Roadmap #4 524Liaison070524 " xfId="3766"/>
    <cellStyle name="1_1_1_Master_StatusCharts_39adj_J68 target cascade Study 060526　Final(3) xls_J68C- Roadmap #4 524Liaison070524  2" xfId="3767"/>
    <cellStyle name="1_1_1_Master_StatusCharts_39adj_J68 target cascade Study 060526　Final(3) xls_J68C- Roadmap #4 Liaison070524A " xfId="3768"/>
    <cellStyle name="1_1_1_Master_StatusCharts_39adj_J68 target cascade Study 060526　Final(3) xls_J68C- Roadmap #4 Liaison070524A  2" xfId="3769"/>
    <cellStyle name="1_1_1_Master_StatusCharts_39adj_J68 target cascade Study 060526　Final(3) xls_J68C- Roadmap #4 Liaison070524A Glide Pass " xfId="3770"/>
    <cellStyle name="1_1_1_Master_StatusCharts_39adj_J68 target cascade Study 060526　Final(3) xls_J68C- Roadmap #4 Liaison070524A Glide Pass  2" xfId="3771"/>
    <cellStyle name="1_1_1_Master_StatusCharts_39adj_J68 target cascade Study 060526　Final(3) xls_J68C- Roadmap #4 Liaison070529 Glide Pass " xfId="3772"/>
    <cellStyle name="1_1_1_Master_StatusCharts_39adj_J68 target cascade Study 060526　Final(3) xls_J68C- Roadmap #4 Liaison070529 Glide Pass  2" xfId="3773"/>
    <cellStyle name="1_1_1_Master_StatusCharts_39adj_J68C- Roadmap #4 524Liaison070524 " xfId="3774"/>
    <cellStyle name="1_1_1_Master_StatusCharts_39adj_J68C- Roadmap #4 524Liaison070524  2" xfId="3775"/>
    <cellStyle name="1_1_1_Master_StatusCharts_39adj_J68C- Roadmap #4 Liaison070524A " xfId="3776"/>
    <cellStyle name="1_1_1_Master_StatusCharts_39adj_J68C- Roadmap #4 Liaison070524A  2" xfId="3777"/>
    <cellStyle name="1_1_1_Master_StatusCharts_39adj_J68C- Roadmap #4 Liaison070524A Glide Pass " xfId="3778"/>
    <cellStyle name="1_1_1_Master_StatusCharts_39adj_J68C- Roadmap #4 Liaison070524A Glide Pass  2" xfId="3779"/>
    <cellStyle name="1_1_1_Master_StatusCharts_39adj_J68C- Roadmap #4 Liaison070529 Glide Pass " xfId="3780"/>
    <cellStyle name="1_1_1_Master_StatusCharts_39adj_J68C- Roadmap #4 Liaison070529 Glide Pass  2" xfId="3781"/>
    <cellStyle name="1_1_1_Master_StatusCharts_39adj_SOMP_CD340 (11.11.04)" xfId="3782"/>
    <cellStyle name="1_1_1_Master_StatusCharts_39adj_SOMP_CD340 (11.11.04) 2" xfId="3783"/>
    <cellStyle name="1_1_1_Master_StatusCharts_39adj_VO Labour Status # 7" xfId="3784"/>
    <cellStyle name="1_1_1_Master_StatusCharts_39adj_VO Labour Status # 7 2" xfId="3785"/>
    <cellStyle name="1_1_C1 Cost - Review(yng)1_J68 Chunk Summary_J68C- Roadmap #4 524Liaison070524 " xfId="3786"/>
    <cellStyle name="1_1_C1 Cost - Review(yng)1_J68 Chunk Summary_J68C- Roadmap #4 524Liaison070524  2" xfId="3787"/>
    <cellStyle name="1_1_C1 Cost - Review(yng)1_J68 Chunk Summary_J68C- Roadmap #4 Liaison070524A " xfId="3788"/>
    <cellStyle name="1_1_C1 Cost - Review(yng)1_J68 Chunk Summary_J68C- Roadmap #4 Liaison070524A  2" xfId="3789"/>
    <cellStyle name="1_1_C1 Cost - Review(yng)1_J68 Chunk Summary_J68C- Roadmap #4 Liaison070524A Glide Pass " xfId="3790"/>
    <cellStyle name="1_1_C1 Cost - Review(yng)1_J68 Chunk Summary_J68C- Roadmap #4 Liaison070524A Glide Pass  2" xfId="3791"/>
    <cellStyle name="1_1_C1 Cost - Review(yng)1_J68 Chunk Summary_J68C- Roadmap #4 Liaison070529 Glide Pass " xfId="3792"/>
    <cellStyle name="1_1_C1 Cost - Review(yng)1_J68 Chunk Summary_J68C- Roadmap #4 Liaison070529 Glide Pass  2" xfId="3793"/>
    <cellStyle name="1_1_C1 Cost - Review(yng)1_J68 target cascade Study 060522-2 (2)_J68C- Roadmap #4 524Liaison070524 " xfId="3794"/>
    <cellStyle name="1_1_C1 Cost - Review(yng)1_J68 target cascade Study 060522-2 (2)_J68C- Roadmap #4 524Liaison070524  2" xfId="3795"/>
    <cellStyle name="1_1_C1 Cost - Review(yng)1_J68 target cascade Study 060522-2 (2)_J68C- Roadmap #4 Liaison070524A " xfId="3796"/>
    <cellStyle name="1_1_C1 Cost - Review(yng)1_J68 target cascade Study 060522-2 (2)_J68C- Roadmap #4 Liaison070524A  2" xfId="3797"/>
    <cellStyle name="1_1_C1 Cost - Review(yng)1_J68 target cascade Study 060522-2 (2)_J68C- Roadmap #4 Liaison070524A Glide Pass " xfId="3798"/>
    <cellStyle name="1_1_C1 Cost - Review(yng)1_J68 target cascade Study 060522-2 (2)_J68C- Roadmap #4 Liaison070524A Glide Pass  2" xfId="3799"/>
    <cellStyle name="1_1_C1 Cost - Review(yng)1_J68 target cascade Study 060522-2 (2)_J68C- Roadmap #4 Liaison070529 Glide Pass " xfId="3800"/>
    <cellStyle name="1_1_C1 Cost - Review(yng)1_J68 target cascade Study 060522-2 (2)_J68C- Roadmap #4 Liaison070529 Glide Pass  2" xfId="3801"/>
    <cellStyle name="1_1_C1 Cost - Review(yng)1_J68 target cascade Study 060526　Final(3) xls_J68C- Roadmap #4 524Liaison070524 " xfId="3802"/>
    <cellStyle name="1_1_C1 Cost - Review(yng)1_J68 target cascade Study 060526　Final(3) xls_J68C- Roadmap #4 524Liaison070524  2" xfId="3803"/>
    <cellStyle name="1_1_C1 Cost - Review(yng)1_J68 target cascade Study 060526　Final(3) xls_J68C- Roadmap #4 Liaison070524A " xfId="3804"/>
    <cellStyle name="1_1_C1 Cost - Review(yng)1_J68 target cascade Study 060526　Final(3) xls_J68C- Roadmap #4 Liaison070524A  2" xfId="3805"/>
    <cellStyle name="1_1_C1 Cost - Review(yng)1_J68 target cascade Study 060526　Final(3) xls_J68C- Roadmap #4 Liaison070524A Glide Pass " xfId="3806"/>
    <cellStyle name="1_1_C1 Cost - Review(yng)1_J68 target cascade Study 060526　Final(3) xls_J68C- Roadmap #4 Liaison070524A Glide Pass  2" xfId="3807"/>
    <cellStyle name="1_1_C1 Cost - Review(yng)1_J68 target cascade Study 060526　Final(3) xls_J68C- Roadmap #4 Liaison070529 Glide Pass " xfId="3808"/>
    <cellStyle name="1_1_C1 Cost - Review(yng)1_J68 target cascade Study 060526　Final(3) xls_J68C- Roadmap #4 Liaison070529 Glide Pass  2" xfId="3809"/>
    <cellStyle name="1_1_C1 Cost - Review(yng)1_J68C- Roadmap #4 524Liaison070524 " xfId="3810"/>
    <cellStyle name="1_1_C1 Cost - Review(yng)1_J68C- Roadmap #4 524Liaison070524  2" xfId="3811"/>
    <cellStyle name="1_1_C1 Cost - Review(yng)1_J68C- Roadmap #4 Liaison070524A " xfId="3812"/>
    <cellStyle name="1_1_C1 Cost - Review(yng)1_J68C- Roadmap #4 Liaison070524A  2" xfId="3813"/>
    <cellStyle name="1_1_C1 Cost - Review(yng)1_J68C- Roadmap #4 Liaison070524A Glide Pass " xfId="3814"/>
    <cellStyle name="1_1_C1 Cost - Review(yng)1_J68C- Roadmap #4 Liaison070524A Glide Pass  2" xfId="3815"/>
    <cellStyle name="1_1_C1 Cost - Review(yng)1_J68C- Roadmap #4 Liaison070529 Glide Pass " xfId="3816"/>
    <cellStyle name="1_1_C1 Cost - Review(yng)1_J68C- Roadmap #4 Liaison070529 Glide Pass  2" xfId="3817"/>
    <cellStyle name="1_1_D&amp;A" xfId="3818"/>
    <cellStyle name="1_1_D&amp;A 2" xfId="3819"/>
    <cellStyle name="1_1_D&amp;A_C1 Cost - Review(yng)1_J68 Chunk Summary_J68C- Roadmap #4 524Liaison070524 " xfId="3820"/>
    <cellStyle name="1_1_D&amp;A_C1 Cost - Review(yng)1_J68 Chunk Summary_J68C- Roadmap #4 524Liaison070524  2" xfId="3821"/>
    <cellStyle name="1_1_D&amp;A_C1 Cost - Review(yng)1_J68 Chunk Summary_J68C- Roadmap #4 Liaison070524A " xfId="3822"/>
    <cellStyle name="1_1_D&amp;A_C1 Cost - Review(yng)1_J68 Chunk Summary_J68C- Roadmap #4 Liaison070524A  2" xfId="3823"/>
    <cellStyle name="1_1_D&amp;A_C1 Cost - Review(yng)1_J68 Chunk Summary_J68C- Roadmap #4 Liaison070524A Glide Pass " xfId="3824"/>
    <cellStyle name="1_1_D&amp;A_C1 Cost - Review(yng)1_J68 Chunk Summary_J68C- Roadmap #4 Liaison070524A Glide Pass  2" xfId="3825"/>
    <cellStyle name="1_1_D&amp;A_C1 Cost - Review(yng)1_J68 Chunk Summary_J68C- Roadmap #4 Liaison070529 Glide Pass " xfId="3826"/>
    <cellStyle name="1_1_D&amp;A_C1 Cost - Review(yng)1_J68 Chunk Summary_J68C- Roadmap #4 Liaison070529 Glide Pass  2" xfId="3827"/>
    <cellStyle name="1_1_D&amp;A_C1 Cost - Review(yng)1_J68 target cascade Study 060522-2 (2)_J68C- Roadmap #4 524Liaison070524 " xfId="3828"/>
    <cellStyle name="1_1_D&amp;A_C1 Cost - Review(yng)1_J68 target cascade Study 060522-2 (2)_J68C- Roadmap #4 524Liaison070524  2" xfId="3829"/>
    <cellStyle name="1_1_D&amp;A_C1 Cost - Review(yng)1_J68 target cascade Study 060522-2 (2)_J68C- Roadmap #4 Liaison070524A " xfId="3830"/>
    <cellStyle name="1_1_D&amp;A_C1 Cost - Review(yng)1_J68 target cascade Study 060522-2 (2)_J68C- Roadmap #4 Liaison070524A  2" xfId="3831"/>
    <cellStyle name="1_1_D&amp;A_C1 Cost - Review(yng)1_J68 target cascade Study 060522-2 (2)_J68C- Roadmap #4 Liaison070524A Glide Pass " xfId="3832"/>
    <cellStyle name="1_1_D&amp;A_C1 Cost - Review(yng)1_J68 target cascade Study 060522-2 (2)_J68C- Roadmap #4 Liaison070524A Glide Pass  2" xfId="3833"/>
    <cellStyle name="1_1_D&amp;A_C1 Cost - Review(yng)1_J68 target cascade Study 060522-2 (2)_J68C- Roadmap #4 Liaison070529 Glide Pass " xfId="3834"/>
    <cellStyle name="1_1_D&amp;A_C1 Cost - Review(yng)1_J68 target cascade Study 060522-2 (2)_J68C- Roadmap #4 Liaison070529 Glide Pass  2" xfId="3835"/>
    <cellStyle name="1_1_D&amp;A_C1 Cost - Review(yng)1_J68 target cascade Study 060526　Final(3) xls_J68C- Roadmap #4 524Liaison070524 " xfId="3836"/>
    <cellStyle name="1_1_D&amp;A_C1 Cost - Review(yng)1_J68 target cascade Study 060526　Final(3) xls_J68C- Roadmap #4 524Liaison070524  2" xfId="3837"/>
    <cellStyle name="1_1_D&amp;A_C1 Cost - Review(yng)1_J68 target cascade Study 060526　Final(3) xls_J68C- Roadmap #4 Liaison070524A " xfId="3838"/>
    <cellStyle name="1_1_D&amp;A_C1 Cost - Review(yng)1_J68 target cascade Study 060526　Final(3) xls_J68C- Roadmap #4 Liaison070524A  2" xfId="3839"/>
    <cellStyle name="1_1_D&amp;A_C1 Cost - Review(yng)1_J68 target cascade Study 060526　Final(3) xls_J68C- Roadmap #4 Liaison070524A Glide Pass " xfId="3840"/>
    <cellStyle name="1_1_D&amp;A_C1 Cost - Review(yng)1_J68 target cascade Study 060526　Final(3) xls_J68C- Roadmap #4 Liaison070524A Glide Pass  2" xfId="3841"/>
    <cellStyle name="1_1_D&amp;A_C1 Cost - Review(yng)1_J68 target cascade Study 060526　Final(3) xls_J68C- Roadmap #4 Liaison070529 Glide Pass " xfId="3842"/>
    <cellStyle name="1_1_D&amp;A_C1 Cost - Review(yng)1_J68 target cascade Study 060526　Final(3) xls_J68C- Roadmap #4 Liaison070529 Glide Pass  2" xfId="3843"/>
    <cellStyle name="1_1_D&amp;A_C1 Cost - Review(yng)1_J68C- Roadmap #4 524Liaison070524 " xfId="3844"/>
    <cellStyle name="1_1_D&amp;A_C1 Cost - Review(yng)1_J68C- Roadmap #4 524Liaison070524  2" xfId="3845"/>
    <cellStyle name="1_1_D&amp;A_C1 Cost - Review(yng)1_J68C- Roadmap #4 Liaison070524A " xfId="3846"/>
    <cellStyle name="1_1_D&amp;A_C1 Cost - Review(yng)1_J68C- Roadmap #4 Liaison070524A  2" xfId="3847"/>
    <cellStyle name="1_1_D&amp;A_C1 Cost - Review(yng)1_J68C- Roadmap #4 Liaison070524A Glide Pass " xfId="3848"/>
    <cellStyle name="1_1_D&amp;A_C1 Cost - Review(yng)1_J68C- Roadmap #4 Liaison070524A Glide Pass  2" xfId="3849"/>
    <cellStyle name="1_1_D&amp;A_C1 Cost - Review(yng)1_J68C- Roadmap #4 Liaison070529 Glide Pass " xfId="3850"/>
    <cellStyle name="1_1_D&amp;A_C1 Cost - Review(yng)1_J68C- Roadmap #4 Liaison070529 Glide Pass  2" xfId="3851"/>
    <cellStyle name="1_1_D&amp;A_J68 Chunk Summary_J68C- Roadmap #4 524Liaison070524 " xfId="3852"/>
    <cellStyle name="1_1_D&amp;A_J68 Chunk Summary_J68C- Roadmap #4 524Liaison070524  2" xfId="3853"/>
    <cellStyle name="1_1_D&amp;A_J68 Chunk Summary_J68C- Roadmap #4 Liaison070524A " xfId="3854"/>
    <cellStyle name="1_1_D&amp;A_J68 Chunk Summary_J68C- Roadmap #4 Liaison070524A  2" xfId="3855"/>
    <cellStyle name="1_1_D&amp;A_J68 Chunk Summary_J68C- Roadmap #4 Liaison070524A Glide Pass " xfId="3856"/>
    <cellStyle name="1_1_D&amp;A_J68 Chunk Summary_J68C- Roadmap #4 Liaison070524A Glide Pass  2" xfId="3857"/>
    <cellStyle name="1_1_D&amp;A_J68 Chunk Summary_J68C- Roadmap #4 Liaison070529 Glide Pass " xfId="3858"/>
    <cellStyle name="1_1_D&amp;A_J68 Chunk Summary_J68C- Roadmap #4 Liaison070529 Glide Pass  2" xfId="3859"/>
    <cellStyle name="1_1_D&amp;A_J68 target cascade Study 060522-2 (2)_J68C- Roadmap #4 524Liaison070524 " xfId="3860"/>
    <cellStyle name="1_1_D&amp;A_J68 target cascade Study 060522-2 (2)_J68C- Roadmap #4 524Liaison070524  2" xfId="3861"/>
    <cellStyle name="1_1_D&amp;A_J68 target cascade Study 060522-2 (2)_J68C- Roadmap #4 Liaison070524A " xfId="3862"/>
    <cellStyle name="1_1_D&amp;A_J68 target cascade Study 060522-2 (2)_J68C- Roadmap #4 Liaison070524A  2" xfId="3863"/>
    <cellStyle name="1_1_D&amp;A_J68 target cascade Study 060522-2 (2)_J68C- Roadmap #4 Liaison070524A Glide Pass " xfId="3864"/>
    <cellStyle name="1_1_D&amp;A_J68 target cascade Study 060522-2 (2)_J68C- Roadmap #4 Liaison070524A Glide Pass  2" xfId="3865"/>
    <cellStyle name="1_1_D&amp;A_J68 target cascade Study 060522-2 (2)_J68C- Roadmap #4 Liaison070529 Glide Pass " xfId="3866"/>
    <cellStyle name="1_1_D&amp;A_J68 target cascade Study 060522-2 (2)_J68C- Roadmap #4 Liaison070529 Glide Pass  2" xfId="3867"/>
    <cellStyle name="1_1_D&amp;A_J68 target cascade Study 060526　Final(3) xls_J68C- Roadmap #4 524Liaison070524 " xfId="3868"/>
    <cellStyle name="1_1_D&amp;A_J68 target cascade Study 060526　Final(3) xls_J68C- Roadmap #4 524Liaison070524  2" xfId="3869"/>
    <cellStyle name="1_1_D&amp;A_J68 target cascade Study 060526　Final(3) xls_J68C- Roadmap #4 Liaison070524A " xfId="3870"/>
    <cellStyle name="1_1_D&amp;A_J68 target cascade Study 060526　Final(3) xls_J68C- Roadmap #4 Liaison070524A  2" xfId="3871"/>
    <cellStyle name="1_1_D&amp;A_J68 target cascade Study 060526　Final(3) xls_J68C- Roadmap #4 Liaison070524A Glide Pass " xfId="3872"/>
    <cellStyle name="1_1_D&amp;A_J68 target cascade Study 060526　Final(3) xls_J68C- Roadmap #4 Liaison070524A Glide Pass  2" xfId="3873"/>
    <cellStyle name="1_1_D&amp;A_J68 target cascade Study 060526　Final(3) xls_J68C- Roadmap #4 Liaison070529 Glide Pass " xfId="3874"/>
    <cellStyle name="1_1_D&amp;A_J68 target cascade Study 060526　Final(3) xls_J68C- Roadmap #4 Liaison070529 Glide Pass  2" xfId="3875"/>
    <cellStyle name="1_1_D&amp;A_J68C- Roadmap #4 524Liaison070524 " xfId="3876"/>
    <cellStyle name="1_1_D&amp;A_J68C- Roadmap #4 524Liaison070524  2" xfId="3877"/>
    <cellStyle name="1_1_D&amp;A_J68C- Roadmap #4 Liaison070524A " xfId="3878"/>
    <cellStyle name="1_1_D&amp;A_J68C- Roadmap #4 Liaison070524A  2" xfId="3879"/>
    <cellStyle name="1_1_D&amp;A_J68C- Roadmap #4 Liaison070524A Glide Pass " xfId="3880"/>
    <cellStyle name="1_1_D&amp;A_J68C- Roadmap #4 Liaison070524A Glide Pass  2" xfId="3881"/>
    <cellStyle name="1_1_D&amp;A_J68C- Roadmap #4 Liaison070529 Glide Pass " xfId="3882"/>
    <cellStyle name="1_1_D&amp;A_J68C- Roadmap #4 Liaison070529 Glide Pass  2" xfId="3883"/>
    <cellStyle name="1_1_D&amp;A_SOMP_CD340 (11.11.04)" xfId="3884"/>
    <cellStyle name="1_1_D&amp;A_SOMP_CD340 (11.11.04) 2" xfId="3885"/>
    <cellStyle name="1_1_D&amp;A_VO Labour Status # 7" xfId="3886"/>
    <cellStyle name="1_1_D&amp;A_VO Labour Status # 7 2" xfId="3887"/>
    <cellStyle name="1_1_J68 Chunk Summary_J68C- Roadmap #4 524Liaison070524 " xfId="3888"/>
    <cellStyle name="1_1_J68 Chunk Summary_J68C- Roadmap #4 524Liaison070524  2" xfId="3889"/>
    <cellStyle name="1_1_J68 Chunk Summary_J68C- Roadmap #4 Liaison070524A " xfId="3890"/>
    <cellStyle name="1_1_J68 Chunk Summary_J68C- Roadmap #4 Liaison070524A  2" xfId="3891"/>
    <cellStyle name="1_1_J68 Chunk Summary_J68C- Roadmap #4 Liaison070524A Glide Pass " xfId="3892"/>
    <cellStyle name="1_1_J68 Chunk Summary_J68C- Roadmap #4 Liaison070524A Glide Pass  2" xfId="3893"/>
    <cellStyle name="1_1_J68 Chunk Summary_J68C- Roadmap #4 Liaison070529 Glide Pass " xfId="3894"/>
    <cellStyle name="1_1_J68 Chunk Summary_J68C- Roadmap #4 Liaison070529 Glide Pass  2" xfId="3895"/>
    <cellStyle name="1_1_J68 target cascade Study 060522-2 (2)_J68C- Roadmap #4 524Liaison070524 " xfId="3896"/>
    <cellStyle name="1_1_J68 target cascade Study 060522-2 (2)_J68C- Roadmap #4 524Liaison070524  2" xfId="3897"/>
    <cellStyle name="1_1_J68 target cascade Study 060522-2 (2)_J68C- Roadmap #4 Liaison070524A " xfId="3898"/>
    <cellStyle name="1_1_J68 target cascade Study 060522-2 (2)_J68C- Roadmap #4 Liaison070524A  2" xfId="3899"/>
    <cellStyle name="1_1_J68 target cascade Study 060522-2 (2)_J68C- Roadmap #4 Liaison070524A Glide Pass " xfId="3900"/>
    <cellStyle name="1_1_J68 target cascade Study 060522-2 (2)_J68C- Roadmap #4 Liaison070524A Glide Pass  2" xfId="3901"/>
    <cellStyle name="1_1_J68 target cascade Study 060522-2 (2)_J68C- Roadmap #4 Liaison070529 Glide Pass " xfId="3902"/>
    <cellStyle name="1_1_J68 target cascade Study 060522-2 (2)_J68C- Roadmap #4 Liaison070529 Glide Pass  2" xfId="3903"/>
    <cellStyle name="1_1_J68 target cascade Study 060526　Final(3) xls_J68C- Roadmap #4 524Liaison070524 " xfId="3904"/>
    <cellStyle name="1_1_J68 target cascade Study 060526　Final(3) xls_J68C- Roadmap #4 524Liaison070524  2" xfId="3905"/>
    <cellStyle name="1_1_J68 target cascade Study 060526　Final(3) xls_J68C- Roadmap #4 Liaison070524A " xfId="3906"/>
    <cellStyle name="1_1_J68 target cascade Study 060526　Final(3) xls_J68C- Roadmap #4 Liaison070524A  2" xfId="3907"/>
    <cellStyle name="1_1_J68 target cascade Study 060526　Final(3) xls_J68C- Roadmap #4 Liaison070524A Glide Pass " xfId="3908"/>
    <cellStyle name="1_1_J68 target cascade Study 060526　Final(3) xls_J68C- Roadmap #4 Liaison070524A Glide Pass  2" xfId="3909"/>
    <cellStyle name="1_1_J68 target cascade Study 060526　Final(3) xls_J68C- Roadmap #4 Liaison070529 Glide Pass " xfId="3910"/>
    <cellStyle name="1_1_J68 target cascade Study 060526　Final(3) xls_J68C- Roadmap #4 Liaison070529 Glide Pass  2" xfId="3911"/>
    <cellStyle name="1_1_J68C- Roadmap #4 524Liaison070524 " xfId="3912"/>
    <cellStyle name="1_1_J68C- Roadmap #4 524Liaison070524  2" xfId="3913"/>
    <cellStyle name="1_1_J68C- Roadmap #4 Liaison070524A " xfId="3914"/>
    <cellStyle name="1_1_J68C- Roadmap #4 Liaison070524A  2" xfId="3915"/>
    <cellStyle name="1_1_J68C- Roadmap #4 Liaison070524A Glide Pass " xfId="3916"/>
    <cellStyle name="1_1_J68C- Roadmap #4 Liaison070524A Glide Pass  2" xfId="3917"/>
    <cellStyle name="1_1_J68C- Roadmap #4 Liaison070529 Glide Pass " xfId="3918"/>
    <cellStyle name="1_1_J68C- Roadmap #4 Liaison070529 Glide Pass  2" xfId="3919"/>
    <cellStyle name="1_1_Master_StatusCharts_39adj" xfId="3920"/>
    <cellStyle name="1_1_Master_StatusCharts_39adj 2" xfId="3921"/>
    <cellStyle name="1_1_Master_StatusCharts_39adj_C1 Cost - Review(yng)1_J68 Chunk Summary_J68C- Roadmap #4 524Liaison070524 " xfId="3922"/>
    <cellStyle name="1_1_Master_StatusCharts_39adj_C1 Cost - Review(yng)1_J68 Chunk Summary_J68C- Roadmap #4 524Liaison070524  2" xfId="3923"/>
    <cellStyle name="1_1_Master_StatusCharts_39adj_C1 Cost - Review(yng)1_J68 Chunk Summary_J68C- Roadmap #4 Liaison070524A " xfId="3924"/>
    <cellStyle name="1_1_Master_StatusCharts_39adj_C1 Cost - Review(yng)1_J68 Chunk Summary_J68C- Roadmap #4 Liaison070524A  2" xfId="3925"/>
    <cellStyle name="1_1_Master_StatusCharts_39adj_C1 Cost - Review(yng)1_J68 Chunk Summary_J68C- Roadmap #4 Liaison070524A Glide Pass " xfId="3926"/>
    <cellStyle name="1_1_Master_StatusCharts_39adj_C1 Cost - Review(yng)1_J68 Chunk Summary_J68C- Roadmap #4 Liaison070524A Glide Pass  2" xfId="3927"/>
    <cellStyle name="1_1_Master_StatusCharts_39adj_C1 Cost - Review(yng)1_J68 Chunk Summary_J68C- Roadmap #4 Liaison070529 Glide Pass " xfId="3928"/>
    <cellStyle name="1_1_Master_StatusCharts_39adj_C1 Cost - Review(yng)1_J68 Chunk Summary_J68C- Roadmap #4 Liaison070529 Glide Pass  2" xfId="3929"/>
    <cellStyle name="1_1_Master_StatusCharts_39adj_C1 Cost - Review(yng)1_J68 target cascade Study 060522-2 (2)_J68C- Roadmap #4 524Liaison070524 " xfId="3930"/>
    <cellStyle name="1_1_Master_StatusCharts_39adj_C1 Cost - Review(yng)1_J68 target cascade Study 060522-2 (2)_J68C- Roadmap #4 524Liaison070524  2" xfId="3931"/>
    <cellStyle name="1_1_Master_StatusCharts_39adj_C1 Cost - Review(yng)1_J68 target cascade Study 060522-2 (2)_J68C- Roadmap #4 Liaison070524A " xfId="3932"/>
    <cellStyle name="1_1_Master_StatusCharts_39adj_C1 Cost - Review(yng)1_J68 target cascade Study 060522-2 (2)_J68C- Roadmap #4 Liaison070524A  2" xfId="3933"/>
    <cellStyle name="1_1_Master_StatusCharts_39adj_C1 Cost - Review(yng)1_J68 target cascade Study 060522-2 (2)_J68C- Roadmap #4 Liaison070524A Glide Pass " xfId="3934"/>
    <cellStyle name="1_1_Master_StatusCharts_39adj_C1 Cost - Review(yng)1_J68 target cascade Study 060522-2 (2)_J68C- Roadmap #4 Liaison070524A Glide Pass  2" xfId="3935"/>
    <cellStyle name="1_1_Master_StatusCharts_39adj_C1 Cost - Review(yng)1_J68 target cascade Study 060522-2 (2)_J68C- Roadmap #4 Liaison070529 Glide Pass " xfId="3936"/>
    <cellStyle name="1_1_Master_StatusCharts_39adj_C1 Cost - Review(yng)1_J68 target cascade Study 060522-2 (2)_J68C- Roadmap #4 Liaison070529 Glide Pass  2" xfId="3937"/>
    <cellStyle name="1_1_Master_StatusCharts_39adj_C1 Cost - Review(yng)1_J68 target cascade Study 060526　Final(3) xls_J68C- Roadmap #4 524Liaison070524 " xfId="3938"/>
    <cellStyle name="1_1_Master_StatusCharts_39adj_C1 Cost - Review(yng)1_J68 target cascade Study 060526　Final(3) xls_J68C- Roadmap #4 524Liaison070524  2" xfId="3939"/>
    <cellStyle name="1_1_Master_StatusCharts_39adj_C1 Cost - Review(yng)1_J68 target cascade Study 060526　Final(3) xls_J68C- Roadmap #4 Liaison070524A " xfId="3940"/>
    <cellStyle name="1_1_Master_StatusCharts_39adj_C1 Cost - Review(yng)1_J68 target cascade Study 060526　Final(3) xls_J68C- Roadmap #4 Liaison070524A  2" xfId="3941"/>
    <cellStyle name="1_1_Master_StatusCharts_39adj_C1 Cost - Review(yng)1_J68 target cascade Study 060526　Final(3) xls_J68C- Roadmap #4 Liaison070524A Glide Pass " xfId="3942"/>
    <cellStyle name="1_1_Master_StatusCharts_39adj_C1 Cost - Review(yng)1_J68 target cascade Study 060526　Final(3) xls_J68C- Roadmap #4 Liaison070524A Glide Pass  2" xfId="3943"/>
    <cellStyle name="1_1_Master_StatusCharts_39adj_C1 Cost - Review(yng)1_J68 target cascade Study 060526　Final(3) xls_J68C- Roadmap #4 Liaison070529 Glide Pass " xfId="3944"/>
    <cellStyle name="1_1_Master_StatusCharts_39adj_C1 Cost - Review(yng)1_J68 target cascade Study 060526　Final(3) xls_J68C- Roadmap #4 Liaison070529 Glide Pass  2" xfId="3945"/>
    <cellStyle name="1_1_Master_StatusCharts_39adj_C1 Cost - Review(yng)1_J68C- Roadmap #4 524Liaison070524 " xfId="3946"/>
    <cellStyle name="1_1_Master_StatusCharts_39adj_C1 Cost - Review(yng)1_J68C- Roadmap #4 524Liaison070524  2" xfId="3947"/>
    <cellStyle name="1_1_Master_StatusCharts_39adj_C1 Cost - Review(yng)1_J68C- Roadmap #4 Liaison070524A " xfId="3948"/>
    <cellStyle name="1_1_Master_StatusCharts_39adj_C1 Cost - Review(yng)1_J68C- Roadmap #4 Liaison070524A  2" xfId="3949"/>
    <cellStyle name="1_1_Master_StatusCharts_39adj_C1 Cost - Review(yng)1_J68C- Roadmap #4 Liaison070524A Glide Pass " xfId="3950"/>
    <cellStyle name="1_1_Master_StatusCharts_39adj_C1 Cost - Review(yng)1_J68C- Roadmap #4 Liaison070524A Glide Pass  2" xfId="3951"/>
    <cellStyle name="1_1_Master_StatusCharts_39adj_C1 Cost - Review(yng)1_J68C- Roadmap #4 Liaison070529 Glide Pass " xfId="3952"/>
    <cellStyle name="1_1_Master_StatusCharts_39adj_C1 Cost - Review(yng)1_J68C- Roadmap #4 Liaison070529 Glide Pass  2" xfId="3953"/>
    <cellStyle name="1_1_Master_StatusCharts_39adj_J68 Chunk Summary_J68C- Roadmap #4 524Liaison070524 " xfId="3954"/>
    <cellStyle name="1_1_Master_StatusCharts_39adj_J68 Chunk Summary_J68C- Roadmap #4 524Liaison070524  2" xfId="3955"/>
    <cellStyle name="1_1_Master_StatusCharts_39adj_J68 Chunk Summary_J68C- Roadmap #4 Liaison070524A " xfId="3956"/>
    <cellStyle name="1_1_Master_StatusCharts_39adj_J68 Chunk Summary_J68C- Roadmap #4 Liaison070524A  2" xfId="3957"/>
    <cellStyle name="1_1_Master_StatusCharts_39adj_J68 Chunk Summary_J68C- Roadmap #4 Liaison070524A Glide Pass " xfId="3958"/>
    <cellStyle name="1_1_Master_StatusCharts_39adj_J68 Chunk Summary_J68C- Roadmap #4 Liaison070524A Glide Pass  2" xfId="3959"/>
    <cellStyle name="1_1_Master_StatusCharts_39adj_J68 Chunk Summary_J68C- Roadmap #4 Liaison070529 Glide Pass " xfId="3960"/>
    <cellStyle name="1_1_Master_StatusCharts_39adj_J68 Chunk Summary_J68C- Roadmap #4 Liaison070529 Glide Pass  2" xfId="3961"/>
    <cellStyle name="1_1_Master_StatusCharts_39adj_J68 target cascade Study 060522-2 (2)_J68C- Roadmap #4 524Liaison070524 " xfId="3962"/>
    <cellStyle name="1_1_Master_StatusCharts_39adj_J68 target cascade Study 060522-2 (2)_J68C- Roadmap #4 524Liaison070524  2" xfId="3963"/>
    <cellStyle name="1_1_Master_StatusCharts_39adj_J68 target cascade Study 060522-2 (2)_J68C- Roadmap #4 Liaison070524A " xfId="3964"/>
    <cellStyle name="1_1_Master_StatusCharts_39adj_J68 target cascade Study 060522-2 (2)_J68C- Roadmap #4 Liaison070524A  2" xfId="3965"/>
    <cellStyle name="1_1_Master_StatusCharts_39adj_J68 target cascade Study 060522-2 (2)_J68C- Roadmap #4 Liaison070524A Glide Pass " xfId="3966"/>
    <cellStyle name="1_1_Master_StatusCharts_39adj_J68 target cascade Study 060522-2 (2)_J68C- Roadmap #4 Liaison070524A Glide Pass  2" xfId="3967"/>
    <cellStyle name="1_1_Master_StatusCharts_39adj_J68 target cascade Study 060522-2 (2)_J68C- Roadmap #4 Liaison070529 Glide Pass " xfId="3968"/>
    <cellStyle name="1_1_Master_StatusCharts_39adj_J68 target cascade Study 060522-2 (2)_J68C- Roadmap #4 Liaison070529 Glide Pass  2" xfId="3969"/>
    <cellStyle name="1_1_Master_StatusCharts_39adj_J68 target cascade Study 060526　Final(3) xls_J68C- Roadmap #4 524Liaison070524 " xfId="3970"/>
    <cellStyle name="1_1_Master_StatusCharts_39adj_J68 target cascade Study 060526　Final(3) xls_J68C- Roadmap #4 524Liaison070524  2" xfId="3971"/>
    <cellStyle name="1_1_Master_StatusCharts_39adj_J68 target cascade Study 060526　Final(3) xls_J68C- Roadmap #4 Liaison070524A " xfId="3972"/>
    <cellStyle name="1_1_Master_StatusCharts_39adj_J68 target cascade Study 060526　Final(3) xls_J68C- Roadmap #4 Liaison070524A  2" xfId="3973"/>
    <cellStyle name="1_1_Master_StatusCharts_39adj_J68 target cascade Study 060526　Final(3) xls_J68C- Roadmap #4 Liaison070524A Glide Pass " xfId="3974"/>
    <cellStyle name="1_1_Master_StatusCharts_39adj_J68 target cascade Study 060526　Final(3) xls_J68C- Roadmap #4 Liaison070524A Glide Pass  2" xfId="3975"/>
    <cellStyle name="1_1_Master_StatusCharts_39adj_J68 target cascade Study 060526　Final(3) xls_J68C- Roadmap #4 Liaison070529 Glide Pass " xfId="3976"/>
    <cellStyle name="1_1_Master_StatusCharts_39adj_J68 target cascade Study 060526　Final(3) xls_J68C- Roadmap #4 Liaison070529 Glide Pass  2" xfId="3977"/>
    <cellStyle name="1_1_Master_StatusCharts_39adj_J68C- Roadmap #4 524Liaison070524 " xfId="3978"/>
    <cellStyle name="1_1_Master_StatusCharts_39adj_J68C- Roadmap #4 524Liaison070524  2" xfId="3979"/>
    <cellStyle name="1_1_Master_StatusCharts_39adj_J68C- Roadmap #4 Liaison070524A " xfId="3980"/>
    <cellStyle name="1_1_Master_StatusCharts_39adj_J68C- Roadmap #4 Liaison070524A  2" xfId="3981"/>
    <cellStyle name="1_1_Master_StatusCharts_39adj_J68C- Roadmap #4 Liaison070524A Glide Pass " xfId="3982"/>
    <cellStyle name="1_1_Master_StatusCharts_39adj_J68C- Roadmap #4 Liaison070524A Glide Pass  2" xfId="3983"/>
    <cellStyle name="1_1_Master_StatusCharts_39adj_J68C- Roadmap #4 Liaison070529 Glide Pass " xfId="3984"/>
    <cellStyle name="1_1_Master_StatusCharts_39adj_J68C- Roadmap #4 Liaison070529 Glide Pass  2" xfId="3985"/>
    <cellStyle name="1_1_Master_StatusCharts_39adj_SOMP_CD340 (11.11.04)" xfId="3986"/>
    <cellStyle name="1_1_Master_StatusCharts_39adj_SOMP_CD340 (11.11.04) 2" xfId="3987"/>
    <cellStyle name="1_1_Master_StatusCharts_39adj_VO Labour Status # 7" xfId="3988"/>
    <cellStyle name="1_1_Master_StatusCharts_39adj_VO Labour Status # 7 2" xfId="3989"/>
    <cellStyle name="1_1_SOMP_CD340 (11.11.04)" xfId="3990"/>
    <cellStyle name="1_1_SOMP_CD340 (11.11.04) 2" xfId="3991"/>
    <cellStyle name="1_1_VO Labour Status # 7" xfId="3992"/>
    <cellStyle name="1_1_VO Labour Status # 7 2" xfId="3993"/>
    <cellStyle name="1_C1 Cost - Review(yng)1_J68 Chunk Summary_J68C- Roadmap #4 524Liaison070524 " xfId="3994"/>
    <cellStyle name="1_C1 Cost - Review(yng)1_J68 Chunk Summary_J68C- Roadmap #4 524Liaison070524  2" xfId="3995"/>
    <cellStyle name="1_C1 Cost - Review(yng)1_J68 Chunk Summary_J68C- Roadmap #4 Liaison070524A " xfId="3996"/>
    <cellStyle name="1_C1 Cost - Review(yng)1_J68 Chunk Summary_J68C- Roadmap #4 Liaison070524A  2" xfId="3997"/>
    <cellStyle name="1_C1 Cost - Review(yng)1_J68 Chunk Summary_J68C- Roadmap #4 Liaison070524A Glide Pass " xfId="3998"/>
    <cellStyle name="1_C1 Cost - Review(yng)1_J68 Chunk Summary_J68C- Roadmap #4 Liaison070524A Glide Pass  2" xfId="3999"/>
    <cellStyle name="1_C1 Cost - Review(yng)1_J68 Chunk Summary_J68C- Roadmap #4 Liaison070529 Glide Pass " xfId="4000"/>
    <cellStyle name="1_C1 Cost - Review(yng)1_J68 Chunk Summary_J68C- Roadmap #4 Liaison070529 Glide Pass  2" xfId="4001"/>
    <cellStyle name="1_C1 Cost - Review(yng)1_J68 target cascade Study 060522-2 (2)_J68C- Roadmap #4 524Liaison070524 " xfId="4002"/>
    <cellStyle name="1_C1 Cost - Review(yng)1_J68 target cascade Study 060522-2 (2)_J68C- Roadmap #4 524Liaison070524  2" xfId="4003"/>
    <cellStyle name="1_C1 Cost - Review(yng)1_J68 target cascade Study 060522-2 (2)_J68C- Roadmap #4 Liaison070524A " xfId="4004"/>
    <cellStyle name="1_C1 Cost - Review(yng)1_J68 target cascade Study 060522-2 (2)_J68C- Roadmap #4 Liaison070524A  2" xfId="4005"/>
    <cellStyle name="1_C1 Cost - Review(yng)1_J68 target cascade Study 060522-2 (2)_J68C- Roadmap #4 Liaison070524A Glide Pass " xfId="4006"/>
    <cellStyle name="1_C1 Cost - Review(yng)1_J68 target cascade Study 060522-2 (2)_J68C- Roadmap #4 Liaison070524A Glide Pass  2" xfId="4007"/>
    <cellStyle name="1_C1 Cost - Review(yng)1_J68 target cascade Study 060522-2 (2)_J68C- Roadmap #4 Liaison070529 Glide Pass " xfId="4008"/>
    <cellStyle name="1_C1 Cost - Review(yng)1_J68 target cascade Study 060522-2 (2)_J68C- Roadmap #4 Liaison070529 Glide Pass  2" xfId="4009"/>
    <cellStyle name="1_C1 Cost - Review(yng)1_J68 target cascade Study 060526　Final(3) xls_J68C- Roadmap #4 524Liaison070524 " xfId="4010"/>
    <cellStyle name="1_C1 Cost - Review(yng)1_J68 target cascade Study 060526　Final(3) xls_J68C- Roadmap #4 524Liaison070524  2" xfId="4011"/>
    <cellStyle name="1_C1 Cost - Review(yng)1_J68 target cascade Study 060526　Final(3) xls_J68C- Roadmap #4 Liaison070524A " xfId="4012"/>
    <cellStyle name="1_C1 Cost - Review(yng)1_J68 target cascade Study 060526　Final(3) xls_J68C- Roadmap #4 Liaison070524A  2" xfId="4013"/>
    <cellStyle name="1_C1 Cost - Review(yng)1_J68 target cascade Study 060526　Final(3) xls_J68C- Roadmap #4 Liaison070524A Glide Pass " xfId="4014"/>
    <cellStyle name="1_C1 Cost - Review(yng)1_J68 target cascade Study 060526　Final(3) xls_J68C- Roadmap #4 Liaison070524A Glide Pass  2" xfId="4015"/>
    <cellStyle name="1_C1 Cost - Review(yng)1_J68 target cascade Study 060526　Final(3) xls_J68C- Roadmap #4 Liaison070529 Glide Pass " xfId="4016"/>
    <cellStyle name="1_C1 Cost - Review(yng)1_J68 target cascade Study 060526　Final(3) xls_J68C- Roadmap #4 Liaison070529 Glide Pass  2" xfId="4017"/>
    <cellStyle name="1_C1 Cost - Review(yng)1_J68C- Roadmap #4 524Liaison070524 " xfId="4018"/>
    <cellStyle name="1_C1 Cost - Review(yng)1_J68C- Roadmap #4 524Liaison070524  2" xfId="4019"/>
    <cellStyle name="1_C1 Cost - Review(yng)1_J68C- Roadmap #4 Liaison070524A " xfId="4020"/>
    <cellStyle name="1_C1 Cost - Review(yng)1_J68C- Roadmap #4 Liaison070524A  2" xfId="4021"/>
    <cellStyle name="1_C1 Cost - Review(yng)1_J68C- Roadmap #4 Liaison070524A Glide Pass " xfId="4022"/>
    <cellStyle name="1_C1 Cost - Review(yng)1_J68C- Roadmap #4 Liaison070524A Glide Pass  2" xfId="4023"/>
    <cellStyle name="1_C1 Cost - Review(yng)1_J68C- Roadmap #4 Liaison070529 Glide Pass " xfId="4024"/>
    <cellStyle name="1_C1 Cost - Review(yng)1_J68C- Roadmap #4 Liaison070529 Glide Pass  2" xfId="4025"/>
    <cellStyle name="1_D&amp;A" xfId="4026"/>
    <cellStyle name="1_D&amp;A 2" xfId="4027"/>
    <cellStyle name="1_D&amp;A_C1 Cost - Review(yng)1_J68 Chunk Summary_J68C- Roadmap #4 524Liaison070524 " xfId="4028"/>
    <cellStyle name="1_D&amp;A_C1 Cost - Review(yng)1_J68 Chunk Summary_J68C- Roadmap #4 524Liaison070524  2" xfId="4029"/>
    <cellStyle name="1_D&amp;A_C1 Cost - Review(yng)1_J68 Chunk Summary_J68C- Roadmap #4 Liaison070524A " xfId="4030"/>
    <cellStyle name="1_D&amp;A_C1 Cost - Review(yng)1_J68 Chunk Summary_J68C- Roadmap #4 Liaison070524A  2" xfId="4031"/>
    <cellStyle name="1_D&amp;A_C1 Cost - Review(yng)1_J68 Chunk Summary_J68C- Roadmap #4 Liaison070524A Glide Pass " xfId="4032"/>
    <cellStyle name="1_D&amp;A_C1 Cost - Review(yng)1_J68 Chunk Summary_J68C- Roadmap #4 Liaison070524A Glide Pass  2" xfId="4033"/>
    <cellStyle name="1_D&amp;A_C1 Cost - Review(yng)1_J68 Chunk Summary_J68C- Roadmap #4 Liaison070529 Glide Pass " xfId="4034"/>
    <cellStyle name="1_D&amp;A_C1 Cost - Review(yng)1_J68 Chunk Summary_J68C- Roadmap #4 Liaison070529 Glide Pass  2" xfId="4035"/>
    <cellStyle name="1_D&amp;A_C1 Cost - Review(yng)1_J68 target cascade Study 060522-2 (2)_J68C- Roadmap #4 524Liaison070524 " xfId="4036"/>
    <cellStyle name="1_D&amp;A_C1 Cost - Review(yng)1_J68 target cascade Study 060522-2 (2)_J68C- Roadmap #4 524Liaison070524  2" xfId="4037"/>
    <cellStyle name="1_D&amp;A_C1 Cost - Review(yng)1_J68 target cascade Study 060522-2 (2)_J68C- Roadmap #4 Liaison070524A " xfId="4038"/>
    <cellStyle name="1_D&amp;A_C1 Cost - Review(yng)1_J68 target cascade Study 060522-2 (2)_J68C- Roadmap #4 Liaison070524A  2" xfId="4039"/>
    <cellStyle name="1_D&amp;A_C1 Cost - Review(yng)1_J68 target cascade Study 060522-2 (2)_J68C- Roadmap #4 Liaison070524A Glide Pass " xfId="4040"/>
    <cellStyle name="1_D&amp;A_C1 Cost - Review(yng)1_J68 target cascade Study 060522-2 (2)_J68C- Roadmap #4 Liaison070524A Glide Pass  2" xfId="4041"/>
    <cellStyle name="1_D&amp;A_C1 Cost - Review(yng)1_J68 target cascade Study 060522-2 (2)_J68C- Roadmap #4 Liaison070529 Glide Pass " xfId="4042"/>
    <cellStyle name="1_D&amp;A_C1 Cost - Review(yng)1_J68 target cascade Study 060522-2 (2)_J68C- Roadmap #4 Liaison070529 Glide Pass  2" xfId="4043"/>
    <cellStyle name="1_D&amp;A_C1 Cost - Review(yng)1_J68 target cascade Study 060526　Final(3) xls_J68C- Roadmap #4 524Liaison070524 " xfId="4044"/>
    <cellStyle name="1_D&amp;A_C1 Cost - Review(yng)1_J68 target cascade Study 060526　Final(3) xls_J68C- Roadmap #4 524Liaison070524  2" xfId="4045"/>
    <cellStyle name="1_D&amp;A_C1 Cost - Review(yng)1_J68 target cascade Study 060526　Final(3) xls_J68C- Roadmap #4 Liaison070524A " xfId="4046"/>
    <cellStyle name="1_D&amp;A_C1 Cost - Review(yng)1_J68 target cascade Study 060526　Final(3) xls_J68C- Roadmap #4 Liaison070524A  2" xfId="4047"/>
    <cellStyle name="1_D&amp;A_C1 Cost - Review(yng)1_J68 target cascade Study 060526　Final(3) xls_J68C- Roadmap #4 Liaison070524A Glide Pass " xfId="4048"/>
    <cellStyle name="1_D&amp;A_C1 Cost - Review(yng)1_J68 target cascade Study 060526　Final(3) xls_J68C- Roadmap #4 Liaison070524A Glide Pass  2" xfId="4049"/>
    <cellStyle name="1_D&amp;A_C1 Cost - Review(yng)1_J68 target cascade Study 060526　Final(3) xls_J68C- Roadmap #4 Liaison070529 Glide Pass " xfId="4050"/>
    <cellStyle name="1_D&amp;A_C1 Cost - Review(yng)1_J68 target cascade Study 060526　Final(3) xls_J68C- Roadmap #4 Liaison070529 Glide Pass  2" xfId="4051"/>
    <cellStyle name="1_D&amp;A_C1 Cost - Review(yng)1_J68C- Roadmap #4 524Liaison070524 " xfId="4052"/>
    <cellStyle name="1_D&amp;A_C1 Cost - Review(yng)1_J68C- Roadmap #4 524Liaison070524  2" xfId="4053"/>
    <cellStyle name="1_D&amp;A_C1 Cost - Review(yng)1_J68C- Roadmap #4 Liaison070524A " xfId="4054"/>
    <cellStyle name="1_D&amp;A_C1 Cost - Review(yng)1_J68C- Roadmap #4 Liaison070524A  2" xfId="4055"/>
    <cellStyle name="1_D&amp;A_C1 Cost - Review(yng)1_J68C- Roadmap #4 Liaison070524A Glide Pass " xfId="4056"/>
    <cellStyle name="1_D&amp;A_C1 Cost - Review(yng)1_J68C- Roadmap #4 Liaison070524A Glide Pass  2" xfId="4057"/>
    <cellStyle name="1_D&amp;A_C1 Cost - Review(yng)1_J68C- Roadmap #4 Liaison070529 Glide Pass " xfId="4058"/>
    <cellStyle name="1_D&amp;A_C1 Cost - Review(yng)1_J68C- Roadmap #4 Liaison070529 Glide Pass  2" xfId="4059"/>
    <cellStyle name="1_D&amp;A_J68 Chunk Summary_J68C- Roadmap #4 524Liaison070524 " xfId="4060"/>
    <cellStyle name="1_D&amp;A_J68 Chunk Summary_J68C- Roadmap #4 524Liaison070524  2" xfId="4061"/>
    <cellStyle name="1_D&amp;A_J68 Chunk Summary_J68C- Roadmap #4 Liaison070524A " xfId="4062"/>
    <cellStyle name="1_D&amp;A_J68 Chunk Summary_J68C- Roadmap #4 Liaison070524A  2" xfId="4063"/>
    <cellStyle name="1_D&amp;A_J68 Chunk Summary_J68C- Roadmap #4 Liaison070524A Glide Pass " xfId="4064"/>
    <cellStyle name="1_D&amp;A_J68 Chunk Summary_J68C- Roadmap #4 Liaison070524A Glide Pass  2" xfId="4065"/>
    <cellStyle name="1_D&amp;A_J68 Chunk Summary_J68C- Roadmap #4 Liaison070529 Glide Pass " xfId="4066"/>
    <cellStyle name="1_D&amp;A_J68 Chunk Summary_J68C- Roadmap #4 Liaison070529 Glide Pass  2" xfId="4067"/>
    <cellStyle name="1_D&amp;A_J68 target cascade Study 060522-2 (2)_J68C- Roadmap #4 524Liaison070524 " xfId="4068"/>
    <cellStyle name="1_D&amp;A_J68 target cascade Study 060522-2 (2)_J68C- Roadmap #4 524Liaison070524  2" xfId="4069"/>
    <cellStyle name="1_D&amp;A_J68 target cascade Study 060522-2 (2)_J68C- Roadmap #4 Liaison070524A " xfId="4070"/>
    <cellStyle name="1_D&amp;A_J68 target cascade Study 060522-2 (2)_J68C- Roadmap #4 Liaison070524A  2" xfId="4071"/>
    <cellStyle name="1_D&amp;A_J68 target cascade Study 060522-2 (2)_J68C- Roadmap #4 Liaison070524A Glide Pass " xfId="4072"/>
    <cellStyle name="1_D&amp;A_J68 target cascade Study 060522-2 (2)_J68C- Roadmap #4 Liaison070524A Glide Pass  2" xfId="4073"/>
    <cellStyle name="1_D&amp;A_J68 target cascade Study 060522-2 (2)_J68C- Roadmap #4 Liaison070529 Glide Pass " xfId="4074"/>
    <cellStyle name="1_D&amp;A_J68 target cascade Study 060522-2 (2)_J68C- Roadmap #4 Liaison070529 Glide Pass  2" xfId="4075"/>
    <cellStyle name="1_D&amp;A_J68 target cascade Study 060526　Final(3) xls_J68C- Roadmap #4 524Liaison070524 " xfId="4076"/>
    <cellStyle name="1_D&amp;A_J68 target cascade Study 060526　Final(3) xls_J68C- Roadmap #4 524Liaison070524  2" xfId="4077"/>
    <cellStyle name="1_D&amp;A_J68 target cascade Study 060526　Final(3) xls_J68C- Roadmap #4 Liaison070524A " xfId="4078"/>
    <cellStyle name="1_D&amp;A_J68 target cascade Study 060526　Final(3) xls_J68C- Roadmap #4 Liaison070524A  2" xfId="4079"/>
    <cellStyle name="1_D&amp;A_J68 target cascade Study 060526　Final(3) xls_J68C- Roadmap #4 Liaison070524A Glide Pass " xfId="4080"/>
    <cellStyle name="1_D&amp;A_J68 target cascade Study 060526　Final(3) xls_J68C- Roadmap #4 Liaison070524A Glide Pass  2" xfId="4081"/>
    <cellStyle name="1_D&amp;A_J68 target cascade Study 060526　Final(3) xls_J68C- Roadmap #4 Liaison070529 Glide Pass " xfId="4082"/>
    <cellStyle name="1_D&amp;A_J68 target cascade Study 060526　Final(3) xls_J68C- Roadmap #4 Liaison070529 Glide Pass  2" xfId="4083"/>
    <cellStyle name="1_D&amp;A_J68C- Roadmap #4 524Liaison070524 " xfId="4084"/>
    <cellStyle name="1_D&amp;A_J68C- Roadmap #4 524Liaison070524  2" xfId="4085"/>
    <cellStyle name="1_D&amp;A_J68C- Roadmap #4 Liaison070524A " xfId="4086"/>
    <cellStyle name="1_D&amp;A_J68C- Roadmap #4 Liaison070524A  2" xfId="4087"/>
    <cellStyle name="1_D&amp;A_J68C- Roadmap #4 Liaison070524A Glide Pass " xfId="4088"/>
    <cellStyle name="1_D&amp;A_J68C- Roadmap #4 Liaison070524A Glide Pass  2" xfId="4089"/>
    <cellStyle name="1_D&amp;A_J68C- Roadmap #4 Liaison070529 Glide Pass " xfId="4090"/>
    <cellStyle name="1_D&amp;A_J68C- Roadmap #4 Liaison070529 Glide Pass  2" xfId="4091"/>
    <cellStyle name="1_D&amp;A_SOMP_CD340 (11.11.04)" xfId="4092"/>
    <cellStyle name="1_D&amp;A_SOMP_CD340 (11.11.04) 2" xfId="4093"/>
    <cellStyle name="1_D&amp;A_VO Labour Status # 7" xfId="4094"/>
    <cellStyle name="1_D&amp;A_VO Labour Status # 7 2" xfId="4095"/>
    <cellStyle name="1_J68 Chunk Summary_J68C- Roadmap #4 524Liaison070524 " xfId="4096"/>
    <cellStyle name="1_J68 Chunk Summary_J68C- Roadmap #4 524Liaison070524  2" xfId="4097"/>
    <cellStyle name="1_J68 Chunk Summary_J68C- Roadmap #4 Liaison070524A " xfId="4098"/>
    <cellStyle name="1_J68 Chunk Summary_J68C- Roadmap #4 Liaison070524A  2" xfId="4099"/>
    <cellStyle name="1_J68 Chunk Summary_J68C- Roadmap #4 Liaison070524A Glide Pass " xfId="4100"/>
    <cellStyle name="1_J68 Chunk Summary_J68C- Roadmap #4 Liaison070524A Glide Pass  2" xfId="4101"/>
    <cellStyle name="1_J68 Chunk Summary_J68C- Roadmap #4 Liaison070529 Glide Pass " xfId="4102"/>
    <cellStyle name="1_J68 Chunk Summary_J68C- Roadmap #4 Liaison070529 Glide Pass  2" xfId="4103"/>
    <cellStyle name="1_J68 target cascade Study 060522-2 (2)_J68C- Roadmap #4 524Liaison070524 " xfId="4104"/>
    <cellStyle name="1_J68 target cascade Study 060522-2 (2)_J68C- Roadmap #4 524Liaison070524  2" xfId="4105"/>
    <cellStyle name="1_J68 target cascade Study 060522-2 (2)_J68C- Roadmap #4 Liaison070524A " xfId="4106"/>
    <cellStyle name="1_J68 target cascade Study 060522-2 (2)_J68C- Roadmap #4 Liaison070524A  2" xfId="4107"/>
    <cellStyle name="1_J68 target cascade Study 060522-2 (2)_J68C- Roadmap #4 Liaison070524A Glide Pass " xfId="4108"/>
    <cellStyle name="1_J68 target cascade Study 060522-2 (2)_J68C- Roadmap #4 Liaison070524A Glide Pass  2" xfId="4109"/>
    <cellStyle name="1_J68 target cascade Study 060522-2 (2)_J68C- Roadmap #4 Liaison070529 Glide Pass " xfId="4110"/>
    <cellStyle name="1_J68 target cascade Study 060522-2 (2)_J68C- Roadmap #4 Liaison070529 Glide Pass  2" xfId="4111"/>
    <cellStyle name="1_J68 target cascade Study 060526　Final(3) xls_J68C- Roadmap #4 524Liaison070524 " xfId="4112"/>
    <cellStyle name="1_J68 target cascade Study 060526　Final(3) xls_J68C- Roadmap #4 524Liaison070524  2" xfId="4113"/>
    <cellStyle name="1_J68 target cascade Study 060526　Final(3) xls_J68C- Roadmap #4 Liaison070524A " xfId="4114"/>
    <cellStyle name="1_J68 target cascade Study 060526　Final(3) xls_J68C- Roadmap #4 Liaison070524A  2" xfId="4115"/>
    <cellStyle name="1_J68 target cascade Study 060526　Final(3) xls_J68C- Roadmap #4 Liaison070524A Glide Pass " xfId="4116"/>
    <cellStyle name="1_J68 target cascade Study 060526　Final(3) xls_J68C- Roadmap #4 Liaison070524A Glide Pass  2" xfId="4117"/>
    <cellStyle name="1_J68 target cascade Study 060526　Final(3) xls_J68C- Roadmap #4 Liaison070529 Glide Pass " xfId="4118"/>
    <cellStyle name="1_J68 target cascade Study 060526　Final(3) xls_J68C- Roadmap #4 Liaison070529 Glide Pass  2" xfId="4119"/>
    <cellStyle name="1_J68C- Roadmap #4 524Liaison070524 " xfId="4120"/>
    <cellStyle name="1_J68C- Roadmap #4 524Liaison070524  2" xfId="4121"/>
    <cellStyle name="1_J68C- Roadmap #4 Liaison070524A " xfId="4122"/>
    <cellStyle name="1_J68C- Roadmap #4 Liaison070524A  2" xfId="4123"/>
    <cellStyle name="1_J68C- Roadmap #4 Liaison070524A Glide Pass " xfId="4124"/>
    <cellStyle name="1_J68C- Roadmap #4 Liaison070524A Glide Pass  2" xfId="4125"/>
    <cellStyle name="1_J68C- Roadmap #4 Liaison070529 Glide Pass " xfId="4126"/>
    <cellStyle name="1_J68C- Roadmap #4 Liaison070529 Glide Pass  2" xfId="4127"/>
    <cellStyle name="1_Master_StatusCharts_39adj" xfId="4128"/>
    <cellStyle name="1_Master_StatusCharts_39adj 2" xfId="4129"/>
    <cellStyle name="1_Master_StatusCharts_39adj_C1 Cost - Review(yng)1_J68 Chunk Summary_J68C- Roadmap #4 524Liaison070524 " xfId="4130"/>
    <cellStyle name="1_Master_StatusCharts_39adj_C1 Cost - Review(yng)1_J68 Chunk Summary_J68C- Roadmap #4 524Liaison070524  2" xfId="4131"/>
    <cellStyle name="1_Master_StatusCharts_39adj_C1 Cost - Review(yng)1_J68 Chunk Summary_J68C- Roadmap #4 Liaison070524A " xfId="4132"/>
    <cellStyle name="1_Master_StatusCharts_39adj_C1 Cost - Review(yng)1_J68 Chunk Summary_J68C- Roadmap #4 Liaison070524A  2" xfId="4133"/>
    <cellStyle name="1_Master_StatusCharts_39adj_C1 Cost - Review(yng)1_J68 Chunk Summary_J68C- Roadmap #4 Liaison070524A Glide Pass " xfId="4134"/>
    <cellStyle name="1_Master_StatusCharts_39adj_C1 Cost - Review(yng)1_J68 Chunk Summary_J68C- Roadmap #4 Liaison070524A Glide Pass  2" xfId="4135"/>
    <cellStyle name="1_Master_StatusCharts_39adj_C1 Cost - Review(yng)1_J68 Chunk Summary_J68C- Roadmap #4 Liaison070529 Glide Pass " xfId="4136"/>
    <cellStyle name="1_Master_StatusCharts_39adj_C1 Cost - Review(yng)1_J68 Chunk Summary_J68C- Roadmap #4 Liaison070529 Glide Pass  2" xfId="4137"/>
    <cellStyle name="1_Master_StatusCharts_39adj_C1 Cost - Review(yng)1_J68 target cascade Study 060522-2 (2)_J68C- Roadmap #4 524Liaison070524 " xfId="4138"/>
    <cellStyle name="1_Master_StatusCharts_39adj_C1 Cost - Review(yng)1_J68 target cascade Study 060522-2 (2)_J68C- Roadmap #4 524Liaison070524  2" xfId="4139"/>
    <cellStyle name="1_Master_StatusCharts_39adj_C1 Cost - Review(yng)1_J68 target cascade Study 060522-2 (2)_J68C- Roadmap #4 Liaison070524A " xfId="4140"/>
    <cellStyle name="1_Master_StatusCharts_39adj_C1 Cost - Review(yng)1_J68 target cascade Study 060522-2 (2)_J68C- Roadmap #4 Liaison070524A  2" xfId="4141"/>
    <cellStyle name="1_Master_StatusCharts_39adj_C1 Cost - Review(yng)1_J68 target cascade Study 060522-2 (2)_J68C- Roadmap #4 Liaison070524A Glide Pass " xfId="4142"/>
    <cellStyle name="1_Master_StatusCharts_39adj_C1 Cost - Review(yng)1_J68 target cascade Study 060522-2 (2)_J68C- Roadmap #4 Liaison070524A Glide Pass  2" xfId="4143"/>
    <cellStyle name="1_Master_StatusCharts_39adj_C1 Cost - Review(yng)1_J68 target cascade Study 060522-2 (2)_J68C- Roadmap #4 Liaison070529 Glide Pass " xfId="4144"/>
    <cellStyle name="1_Master_StatusCharts_39adj_C1 Cost - Review(yng)1_J68 target cascade Study 060522-2 (2)_J68C- Roadmap #4 Liaison070529 Glide Pass  2" xfId="4145"/>
    <cellStyle name="1_Master_StatusCharts_39adj_C1 Cost - Review(yng)1_J68 target cascade Study 060526　Final(3) xls_J68C- Roadmap #4 524Liaison070524 " xfId="4146"/>
    <cellStyle name="1_Master_StatusCharts_39adj_C1 Cost - Review(yng)1_J68 target cascade Study 060526　Final(3) xls_J68C- Roadmap #4 524Liaison070524  2" xfId="4147"/>
    <cellStyle name="1_Master_StatusCharts_39adj_C1 Cost - Review(yng)1_J68 target cascade Study 060526　Final(3) xls_J68C- Roadmap #4 Liaison070524A " xfId="4148"/>
    <cellStyle name="1_Master_StatusCharts_39adj_C1 Cost - Review(yng)1_J68 target cascade Study 060526　Final(3) xls_J68C- Roadmap #4 Liaison070524A  2" xfId="4149"/>
    <cellStyle name="1_Master_StatusCharts_39adj_C1 Cost - Review(yng)1_J68 target cascade Study 060526　Final(3) xls_J68C- Roadmap #4 Liaison070524A Glide Pass " xfId="4150"/>
    <cellStyle name="1_Master_StatusCharts_39adj_C1 Cost - Review(yng)1_J68 target cascade Study 060526　Final(3) xls_J68C- Roadmap #4 Liaison070524A Glide Pass  2" xfId="4151"/>
    <cellStyle name="1_Master_StatusCharts_39adj_C1 Cost - Review(yng)1_J68 target cascade Study 060526　Final(3) xls_J68C- Roadmap #4 Liaison070529 Glide Pass " xfId="4152"/>
    <cellStyle name="1_Master_StatusCharts_39adj_C1 Cost - Review(yng)1_J68 target cascade Study 060526　Final(3) xls_J68C- Roadmap #4 Liaison070529 Glide Pass  2" xfId="4153"/>
    <cellStyle name="1_Master_StatusCharts_39adj_C1 Cost - Review(yng)1_J68C- Roadmap #4 524Liaison070524 " xfId="4154"/>
    <cellStyle name="1_Master_StatusCharts_39adj_C1 Cost - Review(yng)1_J68C- Roadmap #4 524Liaison070524  2" xfId="4155"/>
    <cellStyle name="1_Master_StatusCharts_39adj_C1 Cost - Review(yng)1_J68C- Roadmap #4 Liaison070524A " xfId="4156"/>
    <cellStyle name="1_Master_StatusCharts_39adj_C1 Cost - Review(yng)1_J68C- Roadmap #4 Liaison070524A  2" xfId="4157"/>
    <cellStyle name="1_Master_StatusCharts_39adj_C1 Cost - Review(yng)1_J68C- Roadmap #4 Liaison070524A Glide Pass " xfId="4158"/>
    <cellStyle name="1_Master_StatusCharts_39adj_C1 Cost - Review(yng)1_J68C- Roadmap #4 Liaison070524A Glide Pass  2" xfId="4159"/>
    <cellStyle name="1_Master_StatusCharts_39adj_C1 Cost - Review(yng)1_J68C- Roadmap #4 Liaison070529 Glide Pass " xfId="4160"/>
    <cellStyle name="1_Master_StatusCharts_39adj_C1 Cost - Review(yng)1_J68C- Roadmap #4 Liaison070529 Glide Pass  2" xfId="4161"/>
    <cellStyle name="1_Master_StatusCharts_39adj_J68 Chunk Summary_J68C- Roadmap #4 524Liaison070524 " xfId="4162"/>
    <cellStyle name="1_Master_StatusCharts_39adj_J68 Chunk Summary_J68C- Roadmap #4 524Liaison070524  2" xfId="4163"/>
    <cellStyle name="1_Master_StatusCharts_39adj_J68 Chunk Summary_J68C- Roadmap #4 Liaison070524A " xfId="4164"/>
    <cellStyle name="1_Master_StatusCharts_39adj_J68 Chunk Summary_J68C- Roadmap #4 Liaison070524A  2" xfId="4165"/>
    <cellStyle name="1_Master_StatusCharts_39adj_J68 Chunk Summary_J68C- Roadmap #4 Liaison070524A Glide Pass " xfId="4166"/>
    <cellStyle name="1_Master_StatusCharts_39adj_J68 Chunk Summary_J68C- Roadmap #4 Liaison070524A Glide Pass  2" xfId="4167"/>
    <cellStyle name="1_Master_StatusCharts_39adj_J68 Chunk Summary_J68C- Roadmap #4 Liaison070529 Glide Pass " xfId="4168"/>
    <cellStyle name="1_Master_StatusCharts_39adj_J68 Chunk Summary_J68C- Roadmap #4 Liaison070529 Glide Pass  2" xfId="4169"/>
    <cellStyle name="1_Master_StatusCharts_39adj_J68 target cascade Study 060522-2 (2)_J68C- Roadmap #4 524Liaison070524 " xfId="4170"/>
    <cellStyle name="1_Master_StatusCharts_39adj_J68 target cascade Study 060522-2 (2)_J68C- Roadmap #4 524Liaison070524  2" xfId="4171"/>
    <cellStyle name="1_Master_StatusCharts_39adj_J68 target cascade Study 060522-2 (2)_J68C- Roadmap #4 Liaison070524A " xfId="4172"/>
    <cellStyle name="1_Master_StatusCharts_39adj_J68 target cascade Study 060522-2 (2)_J68C- Roadmap #4 Liaison070524A  2" xfId="4173"/>
    <cellStyle name="1_Master_StatusCharts_39adj_J68 target cascade Study 060522-2 (2)_J68C- Roadmap #4 Liaison070524A Glide Pass " xfId="4174"/>
    <cellStyle name="1_Master_StatusCharts_39adj_J68 target cascade Study 060522-2 (2)_J68C- Roadmap #4 Liaison070524A Glide Pass  2" xfId="4175"/>
    <cellStyle name="1_Master_StatusCharts_39adj_J68 target cascade Study 060522-2 (2)_J68C- Roadmap #4 Liaison070529 Glide Pass " xfId="4176"/>
    <cellStyle name="1_Master_StatusCharts_39adj_J68 target cascade Study 060522-2 (2)_J68C- Roadmap #4 Liaison070529 Glide Pass  2" xfId="4177"/>
    <cellStyle name="1_Master_StatusCharts_39adj_J68 target cascade Study 060526　Final(3) xls_J68C- Roadmap #4 524Liaison070524 " xfId="4178"/>
    <cellStyle name="1_Master_StatusCharts_39adj_J68 target cascade Study 060526　Final(3) xls_J68C- Roadmap #4 524Liaison070524  2" xfId="4179"/>
    <cellStyle name="1_Master_StatusCharts_39adj_J68 target cascade Study 060526　Final(3) xls_J68C- Roadmap #4 Liaison070524A " xfId="4180"/>
    <cellStyle name="1_Master_StatusCharts_39adj_J68 target cascade Study 060526　Final(3) xls_J68C- Roadmap #4 Liaison070524A  2" xfId="4181"/>
    <cellStyle name="1_Master_StatusCharts_39adj_J68 target cascade Study 060526　Final(3) xls_J68C- Roadmap #4 Liaison070524A Glide Pass " xfId="4182"/>
    <cellStyle name="1_Master_StatusCharts_39adj_J68 target cascade Study 060526　Final(3) xls_J68C- Roadmap #4 Liaison070524A Glide Pass  2" xfId="4183"/>
    <cellStyle name="1_Master_StatusCharts_39adj_J68 target cascade Study 060526　Final(3) xls_J68C- Roadmap #4 Liaison070529 Glide Pass " xfId="4184"/>
    <cellStyle name="1_Master_StatusCharts_39adj_J68 target cascade Study 060526　Final(3) xls_J68C- Roadmap #4 Liaison070529 Glide Pass  2" xfId="4185"/>
    <cellStyle name="1_Master_StatusCharts_39adj_J68C- Roadmap #4 524Liaison070524 " xfId="4186"/>
    <cellStyle name="1_Master_StatusCharts_39adj_J68C- Roadmap #4 524Liaison070524  2" xfId="4187"/>
    <cellStyle name="1_Master_StatusCharts_39adj_J68C- Roadmap #4 Liaison070524A " xfId="4188"/>
    <cellStyle name="1_Master_StatusCharts_39adj_J68C- Roadmap #4 Liaison070524A  2" xfId="4189"/>
    <cellStyle name="1_Master_StatusCharts_39adj_J68C- Roadmap #4 Liaison070524A Glide Pass " xfId="4190"/>
    <cellStyle name="1_Master_StatusCharts_39adj_J68C- Roadmap #4 Liaison070524A Glide Pass  2" xfId="4191"/>
    <cellStyle name="1_Master_StatusCharts_39adj_J68C- Roadmap #4 Liaison070529 Glide Pass " xfId="4192"/>
    <cellStyle name="1_Master_StatusCharts_39adj_J68C- Roadmap #4 Liaison070529 Glide Pass  2" xfId="4193"/>
    <cellStyle name="1_Master_StatusCharts_39adj_SOMP_CD340 (11.11.04)" xfId="4194"/>
    <cellStyle name="1_Master_StatusCharts_39adj_SOMP_CD340 (11.11.04) 2" xfId="4195"/>
    <cellStyle name="1_Master_StatusCharts_39adj_VO Labour Status # 7" xfId="4196"/>
    <cellStyle name="1_Master_StatusCharts_39adj_VO Labour Status # 7 2" xfId="4197"/>
    <cellStyle name="1_SOMP_CD340 (11.11.04)" xfId="4198"/>
    <cellStyle name="1_SOMP_CD340 (11.11.04) 2" xfId="4199"/>
    <cellStyle name="1_Summary L" xfId="4200"/>
    <cellStyle name="1_Summary L 2" xfId="4201"/>
    <cellStyle name="1_Summary L_C1 Cost - Review(yng)1_J68 Chunk Summary_J68C- Roadmap #4 524Liaison070524 " xfId="4202"/>
    <cellStyle name="1_Summary L_C1 Cost - Review(yng)1_J68 Chunk Summary_J68C- Roadmap #4 524Liaison070524  2" xfId="4203"/>
    <cellStyle name="1_Summary L_C1 Cost - Review(yng)1_J68 Chunk Summary_J68C- Roadmap #4 Liaison070524A " xfId="4204"/>
    <cellStyle name="1_Summary L_C1 Cost - Review(yng)1_J68 Chunk Summary_J68C- Roadmap #4 Liaison070524A  2" xfId="4205"/>
    <cellStyle name="1_Summary L_C1 Cost - Review(yng)1_J68 Chunk Summary_J68C- Roadmap #4 Liaison070524A Glide Pass " xfId="4206"/>
    <cellStyle name="1_Summary L_C1 Cost - Review(yng)1_J68 Chunk Summary_J68C- Roadmap #4 Liaison070524A Glide Pass  2" xfId="4207"/>
    <cellStyle name="1_Summary L_C1 Cost - Review(yng)1_J68 Chunk Summary_J68C- Roadmap #4 Liaison070529 Glide Pass " xfId="4208"/>
    <cellStyle name="1_Summary L_C1 Cost - Review(yng)1_J68 Chunk Summary_J68C- Roadmap #4 Liaison070529 Glide Pass  2" xfId="4209"/>
    <cellStyle name="1_Summary L_C1 Cost - Review(yng)1_J68 target cascade Study 060522-2 (2)_J68C- Roadmap #4 524Liaison070524 " xfId="4210"/>
    <cellStyle name="1_Summary L_C1 Cost - Review(yng)1_J68 target cascade Study 060522-2 (2)_J68C- Roadmap #4 524Liaison070524  2" xfId="4211"/>
    <cellStyle name="1_Summary L_C1 Cost - Review(yng)1_J68 target cascade Study 060522-2 (2)_J68C- Roadmap #4 Liaison070524A " xfId="4212"/>
    <cellStyle name="1_Summary L_C1 Cost - Review(yng)1_J68 target cascade Study 060522-2 (2)_J68C- Roadmap #4 Liaison070524A  2" xfId="4213"/>
    <cellStyle name="1_Summary L_C1 Cost - Review(yng)1_J68 target cascade Study 060522-2 (2)_J68C- Roadmap #4 Liaison070524A Glide Pass " xfId="4214"/>
    <cellStyle name="1_Summary L_C1 Cost - Review(yng)1_J68 target cascade Study 060522-2 (2)_J68C- Roadmap #4 Liaison070524A Glide Pass  2" xfId="4215"/>
    <cellStyle name="1_Summary L_C1 Cost - Review(yng)1_J68 target cascade Study 060522-2 (2)_J68C- Roadmap #4 Liaison070529 Glide Pass " xfId="4216"/>
    <cellStyle name="1_Summary L_C1 Cost - Review(yng)1_J68 target cascade Study 060522-2 (2)_J68C- Roadmap #4 Liaison070529 Glide Pass  2" xfId="4217"/>
    <cellStyle name="1_Summary L_C1 Cost - Review(yng)1_J68 target cascade Study 060526　Final(3) xls_J68C- Roadmap #4 524Liaison070524 " xfId="4218"/>
    <cellStyle name="1_Summary L_C1 Cost - Review(yng)1_J68 target cascade Study 060526　Final(3) xls_J68C- Roadmap #4 524Liaison070524  2" xfId="4219"/>
    <cellStyle name="1_Summary L_C1 Cost - Review(yng)1_J68 target cascade Study 060526　Final(3) xls_J68C- Roadmap #4 Liaison070524A " xfId="4220"/>
    <cellStyle name="1_Summary L_C1 Cost - Review(yng)1_J68 target cascade Study 060526　Final(3) xls_J68C- Roadmap #4 Liaison070524A  2" xfId="4221"/>
    <cellStyle name="1_Summary L_C1 Cost - Review(yng)1_J68 target cascade Study 060526　Final(3) xls_J68C- Roadmap #4 Liaison070524A Glide Pass " xfId="4222"/>
    <cellStyle name="1_Summary L_C1 Cost - Review(yng)1_J68 target cascade Study 060526　Final(3) xls_J68C- Roadmap #4 Liaison070524A Glide Pass  2" xfId="4223"/>
    <cellStyle name="1_Summary L_C1 Cost - Review(yng)1_J68 target cascade Study 060526　Final(3) xls_J68C- Roadmap #4 Liaison070529 Glide Pass " xfId="4224"/>
    <cellStyle name="1_Summary L_C1 Cost - Review(yng)1_J68 target cascade Study 060526　Final(3) xls_J68C- Roadmap #4 Liaison070529 Glide Pass  2" xfId="4225"/>
    <cellStyle name="1_Summary L_C1 Cost - Review(yng)1_J68C- Roadmap #4 524Liaison070524 " xfId="4226"/>
    <cellStyle name="1_Summary L_C1 Cost - Review(yng)1_J68C- Roadmap #4 524Liaison070524  2" xfId="4227"/>
    <cellStyle name="1_Summary L_C1 Cost - Review(yng)1_J68C- Roadmap #4 Liaison070524A " xfId="4228"/>
    <cellStyle name="1_Summary L_C1 Cost - Review(yng)1_J68C- Roadmap #4 Liaison070524A  2" xfId="4229"/>
    <cellStyle name="1_Summary L_C1 Cost - Review(yng)1_J68C- Roadmap #4 Liaison070524A Glide Pass " xfId="4230"/>
    <cellStyle name="1_Summary L_C1 Cost - Review(yng)1_J68C- Roadmap #4 Liaison070524A Glide Pass  2" xfId="4231"/>
    <cellStyle name="1_Summary L_C1 Cost - Review(yng)1_J68C- Roadmap #4 Liaison070529 Glide Pass " xfId="4232"/>
    <cellStyle name="1_Summary L_C1 Cost - Review(yng)1_J68C- Roadmap #4 Liaison070529 Glide Pass  2" xfId="4233"/>
    <cellStyle name="1_Summary L_D&amp;A" xfId="4234"/>
    <cellStyle name="1_Summary L_D&amp;A 2" xfId="4235"/>
    <cellStyle name="1_Summary L_D&amp;A_C1 Cost - Review(yng)1_J68 Chunk Summary_J68C- Roadmap #4 524Liaison070524 " xfId="4236"/>
    <cellStyle name="1_Summary L_D&amp;A_C1 Cost - Review(yng)1_J68 Chunk Summary_J68C- Roadmap #4 524Liaison070524  2" xfId="4237"/>
    <cellStyle name="1_Summary L_D&amp;A_C1 Cost - Review(yng)1_J68 Chunk Summary_J68C- Roadmap #4 Liaison070524A " xfId="4238"/>
    <cellStyle name="1_Summary L_D&amp;A_C1 Cost - Review(yng)1_J68 Chunk Summary_J68C- Roadmap #4 Liaison070524A  2" xfId="4239"/>
    <cellStyle name="1_Summary L_D&amp;A_C1 Cost - Review(yng)1_J68 Chunk Summary_J68C- Roadmap #4 Liaison070524A Glide Pass " xfId="4240"/>
    <cellStyle name="1_Summary L_D&amp;A_C1 Cost - Review(yng)1_J68 Chunk Summary_J68C- Roadmap #4 Liaison070524A Glide Pass  2" xfId="4241"/>
    <cellStyle name="1_Summary L_D&amp;A_C1 Cost - Review(yng)1_J68 Chunk Summary_J68C- Roadmap #4 Liaison070529 Glide Pass " xfId="4242"/>
    <cellStyle name="1_Summary L_D&amp;A_C1 Cost - Review(yng)1_J68 Chunk Summary_J68C- Roadmap #4 Liaison070529 Glide Pass  2" xfId="4243"/>
    <cellStyle name="1_Summary L_D&amp;A_C1 Cost - Review(yng)1_J68 target cascade Study 060522-2 (2)_J68C- Roadmap #4 524Liaison070524 " xfId="4244"/>
    <cellStyle name="1_Summary L_D&amp;A_C1 Cost - Review(yng)1_J68 target cascade Study 060522-2 (2)_J68C- Roadmap #4 524Liaison070524  2" xfId="4245"/>
    <cellStyle name="1_Summary L_D&amp;A_C1 Cost - Review(yng)1_J68 target cascade Study 060522-2 (2)_J68C- Roadmap #4 Liaison070524A " xfId="4246"/>
    <cellStyle name="1_Summary L_D&amp;A_C1 Cost - Review(yng)1_J68 target cascade Study 060522-2 (2)_J68C- Roadmap #4 Liaison070524A  2" xfId="4247"/>
    <cellStyle name="1_Summary L_D&amp;A_C1 Cost - Review(yng)1_J68 target cascade Study 060522-2 (2)_J68C- Roadmap #4 Liaison070524A Glide Pass " xfId="4248"/>
    <cellStyle name="1_Summary L_D&amp;A_C1 Cost - Review(yng)1_J68 target cascade Study 060522-2 (2)_J68C- Roadmap #4 Liaison070524A Glide Pass  2" xfId="4249"/>
    <cellStyle name="1_Summary L_D&amp;A_C1 Cost - Review(yng)1_J68 target cascade Study 060522-2 (2)_J68C- Roadmap #4 Liaison070529 Glide Pass " xfId="4250"/>
    <cellStyle name="1_Summary L_D&amp;A_C1 Cost - Review(yng)1_J68 target cascade Study 060522-2 (2)_J68C- Roadmap #4 Liaison070529 Glide Pass  2" xfId="4251"/>
    <cellStyle name="1_Summary L_D&amp;A_C1 Cost - Review(yng)1_J68 target cascade Study 060526　Final(3) xls_J68C- Roadmap #4 524Liaison070524 " xfId="4252"/>
    <cellStyle name="1_Summary L_D&amp;A_C1 Cost - Review(yng)1_J68 target cascade Study 060526　Final(3) xls_J68C- Roadmap #4 524Liaison070524  2" xfId="4253"/>
    <cellStyle name="1_Summary L_D&amp;A_C1 Cost - Review(yng)1_J68 target cascade Study 060526　Final(3) xls_J68C- Roadmap #4 Liaison070524A " xfId="4254"/>
    <cellStyle name="1_Summary L_D&amp;A_C1 Cost - Review(yng)1_J68 target cascade Study 060526　Final(3) xls_J68C- Roadmap #4 Liaison070524A  2" xfId="4255"/>
    <cellStyle name="1_Summary L_D&amp;A_C1 Cost - Review(yng)1_J68 target cascade Study 060526　Final(3) xls_J68C- Roadmap #4 Liaison070524A Glide Pass " xfId="4256"/>
    <cellStyle name="1_Summary L_D&amp;A_C1 Cost - Review(yng)1_J68 target cascade Study 060526　Final(3) xls_J68C- Roadmap #4 Liaison070524A Glide Pass  2" xfId="4257"/>
    <cellStyle name="1_Summary L_D&amp;A_C1 Cost - Review(yng)1_J68 target cascade Study 060526　Final(3) xls_J68C- Roadmap #4 Liaison070529 Glide Pass " xfId="4258"/>
    <cellStyle name="1_Summary L_D&amp;A_C1 Cost - Review(yng)1_J68 target cascade Study 060526　Final(3) xls_J68C- Roadmap #4 Liaison070529 Glide Pass  2" xfId="4259"/>
    <cellStyle name="1_Summary L_D&amp;A_C1 Cost - Review(yng)1_J68C- Roadmap #4 524Liaison070524 " xfId="4260"/>
    <cellStyle name="1_Summary L_D&amp;A_C1 Cost - Review(yng)1_J68C- Roadmap #4 524Liaison070524  2" xfId="4261"/>
    <cellStyle name="1_Summary L_D&amp;A_C1 Cost - Review(yng)1_J68C- Roadmap #4 Liaison070524A " xfId="4262"/>
    <cellStyle name="1_Summary L_D&amp;A_C1 Cost - Review(yng)1_J68C- Roadmap #4 Liaison070524A  2" xfId="4263"/>
    <cellStyle name="1_Summary L_D&amp;A_C1 Cost - Review(yng)1_J68C- Roadmap #4 Liaison070524A Glide Pass " xfId="4264"/>
    <cellStyle name="1_Summary L_D&amp;A_C1 Cost - Review(yng)1_J68C- Roadmap #4 Liaison070524A Glide Pass  2" xfId="4265"/>
    <cellStyle name="1_Summary L_D&amp;A_C1 Cost - Review(yng)1_J68C- Roadmap #4 Liaison070529 Glide Pass " xfId="4266"/>
    <cellStyle name="1_Summary L_D&amp;A_C1 Cost - Review(yng)1_J68C- Roadmap #4 Liaison070529 Glide Pass  2" xfId="4267"/>
    <cellStyle name="1_Summary L_D&amp;A_J68 Chunk Summary_J68C- Roadmap #4 524Liaison070524 " xfId="4268"/>
    <cellStyle name="1_Summary L_D&amp;A_J68 Chunk Summary_J68C- Roadmap #4 524Liaison070524  2" xfId="4269"/>
    <cellStyle name="1_Summary L_D&amp;A_J68 Chunk Summary_J68C- Roadmap #4 Liaison070524A " xfId="4270"/>
    <cellStyle name="1_Summary L_D&amp;A_J68 Chunk Summary_J68C- Roadmap #4 Liaison070524A  2" xfId="4271"/>
    <cellStyle name="1_Summary L_D&amp;A_J68 Chunk Summary_J68C- Roadmap #4 Liaison070524A Glide Pass " xfId="4272"/>
    <cellStyle name="1_Summary L_D&amp;A_J68 Chunk Summary_J68C- Roadmap #4 Liaison070524A Glide Pass  2" xfId="4273"/>
    <cellStyle name="1_Summary L_D&amp;A_J68 Chunk Summary_J68C- Roadmap #4 Liaison070529 Glide Pass " xfId="4274"/>
    <cellStyle name="1_Summary L_D&amp;A_J68 Chunk Summary_J68C- Roadmap #4 Liaison070529 Glide Pass  2" xfId="4275"/>
    <cellStyle name="1_Summary L_D&amp;A_J68 target cascade Study 060522-2 (2)_J68C- Roadmap #4 524Liaison070524 " xfId="4276"/>
    <cellStyle name="1_Summary L_D&amp;A_J68 target cascade Study 060522-2 (2)_J68C- Roadmap #4 524Liaison070524  2" xfId="4277"/>
    <cellStyle name="1_Summary L_D&amp;A_J68 target cascade Study 060522-2 (2)_J68C- Roadmap #4 Liaison070524A " xfId="4278"/>
    <cellStyle name="1_Summary L_D&amp;A_J68 target cascade Study 060522-2 (2)_J68C- Roadmap #4 Liaison070524A  2" xfId="4279"/>
    <cellStyle name="1_Summary L_D&amp;A_J68 target cascade Study 060522-2 (2)_J68C- Roadmap #4 Liaison070524A Glide Pass " xfId="4280"/>
    <cellStyle name="1_Summary L_D&amp;A_J68 target cascade Study 060522-2 (2)_J68C- Roadmap #4 Liaison070524A Glide Pass  2" xfId="4281"/>
    <cellStyle name="1_Summary L_D&amp;A_J68 target cascade Study 060522-2 (2)_J68C- Roadmap #4 Liaison070529 Glide Pass " xfId="4282"/>
    <cellStyle name="1_Summary L_D&amp;A_J68 target cascade Study 060522-2 (2)_J68C- Roadmap #4 Liaison070529 Glide Pass  2" xfId="4283"/>
    <cellStyle name="1_Summary L_D&amp;A_J68 target cascade Study 060526　Final(3) xls_J68C- Roadmap #4 524Liaison070524 " xfId="4284"/>
    <cellStyle name="1_Summary L_D&amp;A_J68 target cascade Study 060526　Final(3) xls_J68C- Roadmap #4 524Liaison070524  2" xfId="4285"/>
    <cellStyle name="1_Summary L_D&amp;A_J68 target cascade Study 060526　Final(3) xls_J68C- Roadmap #4 Liaison070524A " xfId="4286"/>
    <cellStyle name="1_Summary L_D&amp;A_J68 target cascade Study 060526　Final(3) xls_J68C- Roadmap #4 Liaison070524A  2" xfId="4287"/>
    <cellStyle name="1_Summary L_D&amp;A_J68 target cascade Study 060526　Final(3) xls_J68C- Roadmap #4 Liaison070524A Glide Pass " xfId="4288"/>
    <cellStyle name="1_Summary L_D&amp;A_J68 target cascade Study 060526　Final(3) xls_J68C- Roadmap #4 Liaison070524A Glide Pass  2" xfId="4289"/>
    <cellStyle name="1_Summary L_D&amp;A_J68 target cascade Study 060526　Final(3) xls_J68C- Roadmap #4 Liaison070529 Glide Pass " xfId="4290"/>
    <cellStyle name="1_Summary L_D&amp;A_J68 target cascade Study 060526　Final(3) xls_J68C- Roadmap #4 Liaison070529 Glide Pass  2" xfId="4291"/>
    <cellStyle name="1_Summary L_D&amp;A_J68C- Roadmap #4 524Liaison070524 " xfId="4292"/>
    <cellStyle name="1_Summary L_D&amp;A_J68C- Roadmap #4 524Liaison070524  2" xfId="4293"/>
    <cellStyle name="1_Summary L_D&amp;A_J68C- Roadmap #4 Liaison070524A " xfId="4294"/>
    <cellStyle name="1_Summary L_D&amp;A_J68C- Roadmap #4 Liaison070524A  2" xfId="4295"/>
    <cellStyle name="1_Summary L_D&amp;A_J68C- Roadmap #4 Liaison070524A Glide Pass " xfId="4296"/>
    <cellStyle name="1_Summary L_D&amp;A_J68C- Roadmap #4 Liaison070524A Glide Pass  2" xfId="4297"/>
    <cellStyle name="1_Summary L_D&amp;A_J68C- Roadmap #4 Liaison070529 Glide Pass " xfId="4298"/>
    <cellStyle name="1_Summary L_D&amp;A_J68C- Roadmap #4 Liaison070529 Glide Pass  2" xfId="4299"/>
    <cellStyle name="1_Summary L_D&amp;A_SOMP_CD340 (11.11.04)" xfId="4300"/>
    <cellStyle name="1_Summary L_D&amp;A_SOMP_CD340 (11.11.04) 2" xfId="4301"/>
    <cellStyle name="1_Summary L_D&amp;A_VO Labour Status # 7" xfId="4302"/>
    <cellStyle name="1_Summary L_D&amp;A_VO Labour Status # 7 2" xfId="4303"/>
    <cellStyle name="1_Summary L_J68 Chunk Summary_J68C- Roadmap #4 524Liaison070524 " xfId="4304"/>
    <cellStyle name="1_Summary L_J68 Chunk Summary_J68C- Roadmap #4 524Liaison070524  2" xfId="4305"/>
    <cellStyle name="1_Summary L_J68 Chunk Summary_J68C- Roadmap #4 Liaison070524A " xfId="4306"/>
    <cellStyle name="1_Summary L_J68 Chunk Summary_J68C- Roadmap #4 Liaison070524A  2" xfId="4307"/>
    <cellStyle name="1_Summary L_J68 Chunk Summary_J68C- Roadmap #4 Liaison070524A Glide Pass " xfId="4308"/>
    <cellStyle name="1_Summary L_J68 Chunk Summary_J68C- Roadmap #4 Liaison070524A Glide Pass  2" xfId="4309"/>
    <cellStyle name="1_Summary L_J68 Chunk Summary_J68C- Roadmap #4 Liaison070529 Glide Pass " xfId="4310"/>
    <cellStyle name="1_Summary L_J68 Chunk Summary_J68C- Roadmap #4 Liaison070529 Glide Pass  2" xfId="4311"/>
    <cellStyle name="1_Summary L_J68 target cascade Study 060522-2 (2)_J68C- Roadmap #4 524Liaison070524 " xfId="4312"/>
    <cellStyle name="1_Summary L_J68 target cascade Study 060522-2 (2)_J68C- Roadmap #4 524Liaison070524  2" xfId="4313"/>
    <cellStyle name="1_Summary L_J68 target cascade Study 060522-2 (2)_J68C- Roadmap #4 Liaison070524A " xfId="4314"/>
    <cellStyle name="1_Summary L_J68 target cascade Study 060522-2 (2)_J68C- Roadmap #4 Liaison070524A  2" xfId="4315"/>
    <cellStyle name="1_Summary L_J68 target cascade Study 060522-2 (2)_J68C- Roadmap #4 Liaison070524A Glide Pass " xfId="4316"/>
    <cellStyle name="1_Summary L_J68 target cascade Study 060522-2 (2)_J68C- Roadmap #4 Liaison070524A Glide Pass  2" xfId="4317"/>
    <cellStyle name="1_Summary L_J68 target cascade Study 060522-2 (2)_J68C- Roadmap #4 Liaison070529 Glide Pass " xfId="4318"/>
    <cellStyle name="1_Summary L_J68 target cascade Study 060522-2 (2)_J68C- Roadmap #4 Liaison070529 Glide Pass  2" xfId="4319"/>
    <cellStyle name="1_Summary L_J68 target cascade Study 060526　Final(3) xls_J68C- Roadmap #4 524Liaison070524 " xfId="4320"/>
    <cellStyle name="1_Summary L_J68 target cascade Study 060526　Final(3) xls_J68C- Roadmap #4 524Liaison070524  2" xfId="4321"/>
    <cellStyle name="1_Summary L_J68 target cascade Study 060526　Final(3) xls_J68C- Roadmap #4 Liaison070524A " xfId="4322"/>
    <cellStyle name="1_Summary L_J68 target cascade Study 060526　Final(3) xls_J68C- Roadmap #4 Liaison070524A  2" xfId="4323"/>
    <cellStyle name="1_Summary L_J68 target cascade Study 060526　Final(3) xls_J68C- Roadmap #4 Liaison070524A Glide Pass " xfId="4324"/>
    <cellStyle name="1_Summary L_J68 target cascade Study 060526　Final(3) xls_J68C- Roadmap #4 Liaison070524A Glide Pass  2" xfId="4325"/>
    <cellStyle name="1_Summary L_J68 target cascade Study 060526　Final(3) xls_J68C- Roadmap #4 Liaison070529 Glide Pass " xfId="4326"/>
    <cellStyle name="1_Summary L_J68 target cascade Study 060526　Final(3) xls_J68C- Roadmap #4 Liaison070529 Glide Pass  2" xfId="4327"/>
    <cellStyle name="1_Summary L_J68C- Roadmap #4 524Liaison070524 " xfId="4328"/>
    <cellStyle name="1_Summary L_J68C- Roadmap #4 524Liaison070524  2" xfId="4329"/>
    <cellStyle name="1_Summary L_J68C- Roadmap #4 Liaison070524A " xfId="4330"/>
    <cellStyle name="1_Summary L_J68C- Roadmap #4 Liaison070524A  2" xfId="4331"/>
    <cellStyle name="1_Summary L_J68C- Roadmap #4 Liaison070524A Glide Pass " xfId="4332"/>
    <cellStyle name="1_Summary L_J68C- Roadmap #4 Liaison070524A Glide Pass  2" xfId="4333"/>
    <cellStyle name="1_Summary L_J68C- Roadmap #4 Liaison070529 Glide Pass " xfId="4334"/>
    <cellStyle name="1_Summary L_J68C- Roadmap #4 Liaison070529 Glide Pass  2" xfId="4335"/>
    <cellStyle name="1_Summary L_Master_StatusCharts_39adj" xfId="4336"/>
    <cellStyle name="1_Summary L_Master_StatusCharts_39adj 2" xfId="4337"/>
    <cellStyle name="1_Summary L_Master_StatusCharts_39adj_C1 Cost - Review(yng)1_J68 Chunk Summary_J68C- Roadmap #4 524Liaison070524 " xfId="4338"/>
    <cellStyle name="1_Summary L_Master_StatusCharts_39adj_C1 Cost - Review(yng)1_J68 Chunk Summary_J68C- Roadmap #4 524Liaison070524  2" xfId="4339"/>
    <cellStyle name="1_Summary L_Master_StatusCharts_39adj_C1 Cost - Review(yng)1_J68 Chunk Summary_J68C- Roadmap #4 Liaison070524A " xfId="4340"/>
    <cellStyle name="1_Summary L_Master_StatusCharts_39adj_C1 Cost - Review(yng)1_J68 Chunk Summary_J68C- Roadmap #4 Liaison070524A  2" xfId="4341"/>
    <cellStyle name="1_Summary L_Master_StatusCharts_39adj_C1 Cost - Review(yng)1_J68 Chunk Summary_J68C- Roadmap #4 Liaison070524A Glide Pass " xfId="4342"/>
    <cellStyle name="1_Summary L_Master_StatusCharts_39adj_C1 Cost - Review(yng)1_J68 Chunk Summary_J68C- Roadmap #4 Liaison070524A Glide Pass  2" xfId="4343"/>
    <cellStyle name="1_Summary L_Master_StatusCharts_39adj_C1 Cost - Review(yng)1_J68 Chunk Summary_J68C- Roadmap #4 Liaison070529 Glide Pass " xfId="4344"/>
    <cellStyle name="1_Summary L_Master_StatusCharts_39adj_C1 Cost - Review(yng)1_J68 Chunk Summary_J68C- Roadmap #4 Liaison070529 Glide Pass  2" xfId="4345"/>
    <cellStyle name="1_Summary L_Master_StatusCharts_39adj_C1 Cost - Review(yng)1_J68 target cascade Study 060522-2 (2)_J68C- Roadmap #4 524Liaison070524 " xfId="4346"/>
    <cellStyle name="1_Summary L_Master_StatusCharts_39adj_C1 Cost - Review(yng)1_J68 target cascade Study 060522-2 (2)_J68C- Roadmap #4 524Liaison070524  2" xfId="4347"/>
    <cellStyle name="1_Summary L_Master_StatusCharts_39adj_C1 Cost - Review(yng)1_J68 target cascade Study 060522-2 (2)_J68C- Roadmap #4 Liaison070524A " xfId="4348"/>
    <cellStyle name="1_Summary L_Master_StatusCharts_39adj_C1 Cost - Review(yng)1_J68 target cascade Study 060522-2 (2)_J68C- Roadmap #4 Liaison070524A  2" xfId="4349"/>
    <cellStyle name="1_Summary L_Master_StatusCharts_39adj_C1 Cost - Review(yng)1_J68 target cascade Study 060522-2 (2)_J68C- Roadmap #4 Liaison070524A Glide Pass " xfId="4350"/>
    <cellStyle name="1_Summary L_Master_StatusCharts_39adj_C1 Cost - Review(yng)1_J68 target cascade Study 060522-2 (2)_J68C- Roadmap #4 Liaison070524A Glide Pass  2" xfId="4351"/>
    <cellStyle name="1_Summary L_Master_StatusCharts_39adj_C1 Cost - Review(yng)1_J68 target cascade Study 060522-2 (2)_J68C- Roadmap #4 Liaison070529 Glide Pass " xfId="4352"/>
    <cellStyle name="1_Summary L_Master_StatusCharts_39adj_C1 Cost - Review(yng)1_J68 target cascade Study 060522-2 (2)_J68C- Roadmap #4 Liaison070529 Glide Pass  2" xfId="4353"/>
    <cellStyle name="1_Summary L_Master_StatusCharts_39adj_C1 Cost - Review(yng)1_J68 target cascade Study 060526　Final(3) xls_J68C- Roadmap #4 524Liaison070524 " xfId="4354"/>
    <cellStyle name="1_Summary L_Master_StatusCharts_39adj_C1 Cost - Review(yng)1_J68 target cascade Study 060526　Final(3) xls_J68C- Roadmap #4 524Liaison070524  2" xfId="4355"/>
    <cellStyle name="1_Summary L_Master_StatusCharts_39adj_C1 Cost - Review(yng)1_J68 target cascade Study 060526　Final(3) xls_J68C- Roadmap #4 Liaison070524A " xfId="4356"/>
    <cellStyle name="1_Summary L_Master_StatusCharts_39adj_C1 Cost - Review(yng)1_J68 target cascade Study 060526　Final(3) xls_J68C- Roadmap #4 Liaison070524A  2" xfId="4357"/>
    <cellStyle name="1_Summary L_Master_StatusCharts_39adj_C1 Cost - Review(yng)1_J68 target cascade Study 060526　Final(3) xls_J68C- Roadmap #4 Liaison070524A Glide Pass " xfId="4358"/>
    <cellStyle name="1_Summary L_Master_StatusCharts_39adj_C1 Cost - Review(yng)1_J68 target cascade Study 060526　Final(3) xls_J68C- Roadmap #4 Liaison070524A Glide Pass  2" xfId="4359"/>
    <cellStyle name="1_Summary L_Master_StatusCharts_39adj_C1 Cost - Review(yng)1_J68 target cascade Study 060526　Final(3) xls_J68C- Roadmap #4 Liaison070529 Glide Pass " xfId="4360"/>
    <cellStyle name="1_Summary L_Master_StatusCharts_39adj_C1 Cost - Review(yng)1_J68 target cascade Study 060526　Final(3) xls_J68C- Roadmap #4 Liaison070529 Glide Pass  2" xfId="4361"/>
    <cellStyle name="1_Summary L_Master_StatusCharts_39adj_C1 Cost - Review(yng)1_J68C- Roadmap #4 524Liaison070524 " xfId="4362"/>
    <cellStyle name="1_Summary L_Master_StatusCharts_39adj_C1 Cost - Review(yng)1_J68C- Roadmap #4 524Liaison070524  2" xfId="4363"/>
    <cellStyle name="1_Summary L_Master_StatusCharts_39adj_C1 Cost - Review(yng)1_J68C- Roadmap #4 Liaison070524A " xfId="4364"/>
    <cellStyle name="1_Summary L_Master_StatusCharts_39adj_C1 Cost - Review(yng)1_J68C- Roadmap #4 Liaison070524A  2" xfId="4365"/>
    <cellStyle name="1_Summary L_Master_StatusCharts_39adj_C1 Cost - Review(yng)1_J68C- Roadmap #4 Liaison070524A Glide Pass " xfId="4366"/>
    <cellStyle name="1_Summary L_Master_StatusCharts_39adj_C1 Cost - Review(yng)1_J68C- Roadmap #4 Liaison070524A Glide Pass  2" xfId="4367"/>
    <cellStyle name="1_Summary L_Master_StatusCharts_39adj_C1 Cost - Review(yng)1_J68C- Roadmap #4 Liaison070529 Glide Pass " xfId="4368"/>
    <cellStyle name="1_Summary L_Master_StatusCharts_39adj_C1 Cost - Review(yng)1_J68C- Roadmap #4 Liaison070529 Glide Pass  2" xfId="4369"/>
    <cellStyle name="1_Summary L_Master_StatusCharts_39adj_J68 Chunk Summary_J68C- Roadmap #4 524Liaison070524 " xfId="4370"/>
    <cellStyle name="1_Summary L_Master_StatusCharts_39adj_J68 Chunk Summary_J68C- Roadmap #4 524Liaison070524  2" xfId="4371"/>
    <cellStyle name="1_Summary L_Master_StatusCharts_39adj_J68 Chunk Summary_J68C- Roadmap #4 Liaison070524A " xfId="4372"/>
    <cellStyle name="1_Summary L_Master_StatusCharts_39adj_J68 Chunk Summary_J68C- Roadmap #4 Liaison070524A  2" xfId="4373"/>
    <cellStyle name="1_Summary L_Master_StatusCharts_39adj_J68 Chunk Summary_J68C- Roadmap #4 Liaison070524A Glide Pass " xfId="4374"/>
    <cellStyle name="1_Summary L_Master_StatusCharts_39adj_J68 Chunk Summary_J68C- Roadmap #4 Liaison070524A Glide Pass  2" xfId="4375"/>
    <cellStyle name="1_Summary L_Master_StatusCharts_39adj_J68 Chunk Summary_J68C- Roadmap #4 Liaison070529 Glide Pass " xfId="4376"/>
    <cellStyle name="1_Summary L_Master_StatusCharts_39adj_J68 Chunk Summary_J68C- Roadmap #4 Liaison070529 Glide Pass  2" xfId="4377"/>
    <cellStyle name="1_Summary L_Master_StatusCharts_39adj_J68 target cascade Study 060522-2 (2)_J68C- Roadmap #4 524Liaison070524 " xfId="4378"/>
    <cellStyle name="1_Summary L_Master_StatusCharts_39adj_J68 target cascade Study 060522-2 (2)_J68C- Roadmap #4 524Liaison070524  2" xfId="4379"/>
    <cellStyle name="1_Summary L_Master_StatusCharts_39adj_J68 target cascade Study 060522-2 (2)_J68C- Roadmap #4 Liaison070524A " xfId="4380"/>
    <cellStyle name="1_Summary L_Master_StatusCharts_39adj_J68 target cascade Study 060522-2 (2)_J68C- Roadmap #4 Liaison070524A  2" xfId="4381"/>
    <cellStyle name="1_Summary L_Master_StatusCharts_39adj_J68 target cascade Study 060522-2 (2)_J68C- Roadmap #4 Liaison070524A Glide Pass " xfId="4382"/>
    <cellStyle name="1_Summary L_Master_StatusCharts_39adj_J68 target cascade Study 060522-2 (2)_J68C- Roadmap #4 Liaison070524A Glide Pass  2" xfId="4383"/>
    <cellStyle name="1_Summary L_Master_StatusCharts_39adj_J68 target cascade Study 060522-2 (2)_J68C- Roadmap #4 Liaison070529 Glide Pass " xfId="4384"/>
    <cellStyle name="1_Summary L_Master_StatusCharts_39adj_J68 target cascade Study 060522-2 (2)_J68C- Roadmap #4 Liaison070529 Glide Pass  2" xfId="4385"/>
    <cellStyle name="1_Summary L_Master_StatusCharts_39adj_J68 target cascade Study 060526　Final(3) xls_J68C- Roadmap #4 524Liaison070524 " xfId="4386"/>
    <cellStyle name="1_Summary L_Master_StatusCharts_39adj_J68 target cascade Study 060526　Final(3) xls_J68C- Roadmap #4 524Liaison070524  2" xfId="4387"/>
    <cellStyle name="1_Summary L_Master_StatusCharts_39adj_J68 target cascade Study 060526　Final(3) xls_J68C- Roadmap #4 Liaison070524A " xfId="4388"/>
    <cellStyle name="1_Summary L_Master_StatusCharts_39adj_J68 target cascade Study 060526　Final(3) xls_J68C- Roadmap #4 Liaison070524A  2" xfId="4389"/>
    <cellStyle name="1_Summary L_Master_StatusCharts_39adj_J68 target cascade Study 060526　Final(3) xls_J68C- Roadmap #4 Liaison070524A Glide Pass " xfId="4390"/>
    <cellStyle name="1_Summary L_Master_StatusCharts_39adj_J68 target cascade Study 060526　Final(3) xls_J68C- Roadmap #4 Liaison070524A Glide Pass  2" xfId="4391"/>
    <cellStyle name="1_Summary L_Master_StatusCharts_39adj_J68 target cascade Study 060526　Final(3) xls_J68C- Roadmap #4 Liaison070529 Glide Pass " xfId="4392"/>
    <cellStyle name="1_Summary L_Master_StatusCharts_39adj_J68 target cascade Study 060526　Final(3) xls_J68C- Roadmap #4 Liaison070529 Glide Pass  2" xfId="4393"/>
    <cellStyle name="1_Summary L_Master_StatusCharts_39adj_J68C- Roadmap #4 524Liaison070524 " xfId="4394"/>
    <cellStyle name="1_Summary L_Master_StatusCharts_39adj_J68C- Roadmap #4 524Liaison070524  2" xfId="4395"/>
    <cellStyle name="1_Summary L_Master_StatusCharts_39adj_J68C- Roadmap #4 Liaison070524A " xfId="4396"/>
    <cellStyle name="1_Summary L_Master_StatusCharts_39adj_J68C- Roadmap #4 Liaison070524A  2" xfId="4397"/>
    <cellStyle name="1_Summary L_Master_StatusCharts_39adj_J68C- Roadmap #4 Liaison070524A Glide Pass " xfId="4398"/>
    <cellStyle name="1_Summary L_Master_StatusCharts_39adj_J68C- Roadmap #4 Liaison070524A Glide Pass  2" xfId="4399"/>
    <cellStyle name="1_Summary L_Master_StatusCharts_39adj_J68C- Roadmap #4 Liaison070529 Glide Pass " xfId="4400"/>
    <cellStyle name="1_Summary L_Master_StatusCharts_39adj_J68C- Roadmap #4 Liaison070529 Glide Pass  2" xfId="4401"/>
    <cellStyle name="1_Summary L_Master_StatusCharts_39adj_SOMP_CD340 (11.11.04)" xfId="4402"/>
    <cellStyle name="1_Summary L_Master_StatusCharts_39adj_SOMP_CD340 (11.11.04) 2" xfId="4403"/>
    <cellStyle name="1_Summary L_Master_StatusCharts_39adj_VO Labour Status # 7" xfId="4404"/>
    <cellStyle name="1_Summary L_Master_StatusCharts_39adj_VO Labour Status # 7 2" xfId="4405"/>
    <cellStyle name="1_VO Labour Status # 7" xfId="4406"/>
    <cellStyle name="1_VO Labour Status # 7 2" xfId="4407"/>
    <cellStyle name="20% - Accent1" xfId="4408"/>
    <cellStyle name="20% - Accent2" xfId="4409"/>
    <cellStyle name="20% - Accent3" xfId="4410"/>
    <cellStyle name="20% - Accent4" xfId="4411"/>
    <cellStyle name="20% - Accent5" xfId="4412"/>
    <cellStyle name="20% - Accent6" xfId="4413"/>
    <cellStyle name="20% - 强调文字颜色 1 2" xfId="4414"/>
    <cellStyle name="20% - 强调文字颜色 1 2 2" xfId="4415"/>
    <cellStyle name="20% - 强调文字颜色 1 2 3" xfId="4416"/>
    <cellStyle name="20% - 强调文字颜色 1 2 4" xfId="4417"/>
    <cellStyle name="20% - 强调文字颜色 1 3" xfId="4418"/>
    <cellStyle name="20% - 强调文字颜色 2 2" xfId="4419"/>
    <cellStyle name="20% - 强调文字颜色 2 2 2" xfId="4420"/>
    <cellStyle name="20% - 强调文字颜色 2 2 3" xfId="4421"/>
    <cellStyle name="20% - 强调文字颜色 2 2 4" xfId="4422"/>
    <cellStyle name="20% - 强调文字颜色 2 3" xfId="4423"/>
    <cellStyle name="20% - 强调文字颜色 3 2" xfId="4424"/>
    <cellStyle name="20% - 强调文字颜色 3 2 2" xfId="4425"/>
    <cellStyle name="20% - 强调文字颜色 3 2 3" xfId="4426"/>
    <cellStyle name="20% - 强调文字颜色 3 2 4" xfId="4427"/>
    <cellStyle name="20% - 强调文字颜色 3 3" xfId="4428"/>
    <cellStyle name="20% - 强调文字颜色 4 2" xfId="4429"/>
    <cellStyle name="20% - 强调文字颜色 4 2 2" xfId="4430"/>
    <cellStyle name="20% - 强调文字颜色 4 2 3" xfId="4431"/>
    <cellStyle name="20% - 强调文字颜色 4 2 4" xfId="4432"/>
    <cellStyle name="20% - 强调文字颜色 4 3" xfId="4433"/>
    <cellStyle name="20% - 强调文字颜色 5 2" xfId="4434"/>
    <cellStyle name="20% - 强调文字颜色 5 2 2" xfId="4435"/>
    <cellStyle name="20% - 强调文字颜色 5 2 3" xfId="4436"/>
    <cellStyle name="20% - 强调文字颜色 5 2 4" xfId="4437"/>
    <cellStyle name="20% - 强调文字颜色 5 3" xfId="4438"/>
    <cellStyle name="20% - 强调文字颜色 6 2" xfId="4439"/>
    <cellStyle name="20% - 强调文字颜色 6 2 2" xfId="4440"/>
    <cellStyle name="20% - 强调文字颜色 6 2 3" xfId="4441"/>
    <cellStyle name="20% - 强调文字颜色 6 2 4" xfId="4442"/>
    <cellStyle name="20% - 强调文字颜色 6 3" xfId="4443"/>
    <cellStyle name="³f¹ô[0]_6_6 R&amp;O " xfId="4444"/>
    <cellStyle name="³f¹ô_6_6 R&amp;O " xfId="4445"/>
    <cellStyle name="40% - Accent1" xfId="4446"/>
    <cellStyle name="40% - Accent2" xfId="4447"/>
    <cellStyle name="40% - Accent3" xfId="4448"/>
    <cellStyle name="40% - Accent4" xfId="4449"/>
    <cellStyle name="40% - Accent5" xfId="4450"/>
    <cellStyle name="40% - Accent6" xfId="4451"/>
    <cellStyle name="40% - 强调文字颜色 1 2" xfId="4452"/>
    <cellStyle name="40% - 强调文字颜色 1 2 2" xfId="4453"/>
    <cellStyle name="40% - 强调文字颜色 1 2 3" xfId="4454"/>
    <cellStyle name="40% - 强调文字颜色 1 2 4" xfId="4455"/>
    <cellStyle name="40% - 强调文字颜色 1 3" xfId="4456"/>
    <cellStyle name="40% - 强调文字颜色 2 2" xfId="4457"/>
    <cellStyle name="40% - 强调文字颜色 2 2 2" xfId="4458"/>
    <cellStyle name="40% - 强调文字颜色 2 2 3" xfId="4459"/>
    <cellStyle name="40% - 强调文字颜色 2 2 4" xfId="4460"/>
    <cellStyle name="40% - 强调文字颜色 2 3" xfId="4461"/>
    <cellStyle name="40% - 强调文字颜色 3 2" xfId="4462"/>
    <cellStyle name="40% - 强调文字颜色 3 2 2" xfId="4463"/>
    <cellStyle name="40% - 强调文字颜色 3 2 3" xfId="4464"/>
    <cellStyle name="40% - 强调文字颜色 3 2 4" xfId="4465"/>
    <cellStyle name="40% - 强调文字颜色 3 3" xfId="4466"/>
    <cellStyle name="40% - 强调文字颜色 4 2" xfId="4467"/>
    <cellStyle name="40% - 强调文字颜色 4 2 2" xfId="4468"/>
    <cellStyle name="40% - 强调文字颜色 4 2 3" xfId="4469"/>
    <cellStyle name="40% - 强调文字颜色 4 2 4" xfId="4470"/>
    <cellStyle name="40% - 强调文字颜色 4 3" xfId="4471"/>
    <cellStyle name="40% - 强调文字颜色 5 2" xfId="4472"/>
    <cellStyle name="40% - 强调文字颜色 5 2 2" xfId="4473"/>
    <cellStyle name="40% - 强调文字颜色 5 2 3" xfId="4474"/>
    <cellStyle name="40% - 强调文字颜色 5 2 4" xfId="4475"/>
    <cellStyle name="40% - 强调文字颜色 5 3" xfId="4476"/>
    <cellStyle name="40% - 强调文字颜色 6 2" xfId="4477"/>
    <cellStyle name="40% - 强调文字颜色 6 2 2" xfId="4478"/>
    <cellStyle name="40% - 强调文字颜色 6 2 3" xfId="4479"/>
    <cellStyle name="40% - 强调文字颜色 6 2 4" xfId="4480"/>
    <cellStyle name="40% - 强调文字颜色 6 3" xfId="4481"/>
    <cellStyle name="60% - Accent1" xfId="4482"/>
    <cellStyle name="60% - Accent2" xfId="4483"/>
    <cellStyle name="60% - Accent3" xfId="4484"/>
    <cellStyle name="60% - Accent4" xfId="4485"/>
    <cellStyle name="60% - Accent5" xfId="4486"/>
    <cellStyle name="60% - Accent6" xfId="4487"/>
    <cellStyle name="60% - 强调文字颜色 1 2" xfId="4488"/>
    <cellStyle name="60% - 强调文字颜色 1 2 2" xfId="4489"/>
    <cellStyle name="60% - 强调文字颜色 1 2 3" xfId="4490"/>
    <cellStyle name="60% - 强调文字颜色 1 2 4" xfId="4491"/>
    <cellStyle name="60% - 强调文字颜色 1 3" xfId="4492"/>
    <cellStyle name="60% - 强调文字颜色 2 2" xfId="4493"/>
    <cellStyle name="60% - 强调文字颜色 2 2 2" xfId="4494"/>
    <cellStyle name="60% - 强调文字颜色 2 2 3" xfId="4495"/>
    <cellStyle name="60% - 强调文字颜色 2 2 4" xfId="4496"/>
    <cellStyle name="60% - 强调文字颜色 2 3" xfId="4497"/>
    <cellStyle name="60% - 强调文字颜色 3 2" xfId="4498"/>
    <cellStyle name="60% - 强调文字颜色 3 2 2" xfId="4499"/>
    <cellStyle name="60% - 强调文字颜色 3 2 3" xfId="4500"/>
    <cellStyle name="60% - 强调文字颜色 3 2 4" xfId="4501"/>
    <cellStyle name="60% - 强调文字颜色 3 3" xfId="4502"/>
    <cellStyle name="60% - 强调文字颜色 4 2" xfId="4503"/>
    <cellStyle name="60% - 强调文字颜色 4 2 2" xfId="4504"/>
    <cellStyle name="60% - 强调文字颜色 4 2 3" xfId="4505"/>
    <cellStyle name="60% - 强调文字颜色 4 2 4" xfId="4506"/>
    <cellStyle name="60% - 强调文字颜色 4 3" xfId="4507"/>
    <cellStyle name="60% - 强调文字颜色 5 2" xfId="4508"/>
    <cellStyle name="60% - 强调文字颜色 5 2 2" xfId="4509"/>
    <cellStyle name="60% - 强调文字颜色 5 2 3" xfId="4510"/>
    <cellStyle name="60% - 强调文字颜色 5 2 4" xfId="4511"/>
    <cellStyle name="60% - 强调文字颜色 5 3" xfId="4512"/>
    <cellStyle name="60% - 强调文字颜色 6 2" xfId="4513"/>
    <cellStyle name="60% - 强调文字颜色 6 2 2" xfId="4514"/>
    <cellStyle name="60% - 强调文字颜色 6 2 3" xfId="4515"/>
    <cellStyle name="60% - 强调文字颜色 6 2 4" xfId="4516"/>
    <cellStyle name="60% - 强调文字颜色 6 3" xfId="4517"/>
    <cellStyle name="6401" xfId="4518"/>
    <cellStyle name="6401 2" xfId="4519"/>
    <cellStyle name="a_mcs_rev" xfId="4520"/>
    <cellStyle name="a_mcs_rev 2" xfId="4521"/>
    <cellStyle name="a_rev" xfId="4522"/>
    <cellStyle name="a_rev 2" xfId="4523"/>
    <cellStyle name="a_rev_02 to 04RiskAdjustedOutlook_3_4" xfId="4524"/>
    <cellStyle name="a_rev_02 to 04RiskAdjustedOutlook_3_4 2" xfId="4525"/>
    <cellStyle name="a_rev_19 income statement" xfId="4526"/>
    <cellStyle name="a_rev_19 income statement 2" xfId="4527"/>
    <cellStyle name="a_rev_2" xfId="4528"/>
    <cellStyle name="a_rev_2 2" xfId="4529"/>
    <cellStyle name="a_rev_2_RO_Sept10" xfId="4530"/>
    <cellStyle name="a_rev_2_RO_Sept10 2" xfId="4531"/>
    <cellStyle name="a_rev_2001 0210(A)sum" xfId="4532"/>
    <cellStyle name="a_rev_2001 0210(A)sum 2" xfId="4533"/>
    <cellStyle name="a_rev_income statement_10_09" xfId="4534"/>
    <cellStyle name="a_rev_income statement_10_09 2" xfId="4535"/>
    <cellStyle name="a_rev_Lm bud perf" xfId="4536"/>
    <cellStyle name="a_rev_Lm bud perf 2" xfId="4537"/>
    <cellStyle name="a_rev_LM IncomeStatement5p7v2 " xfId="4538"/>
    <cellStyle name="a_rev_LM IncomeStatement5p7v2  2" xfId="4539"/>
    <cellStyle name="a_rev_LM4p8ForecastMay30v1" xfId="4540"/>
    <cellStyle name="a_rev_LM4p8ForecastMay30v1 2" xfId="4541"/>
    <cellStyle name="a_rev_NA CBG 12+0 Actual Draft" xfId="4542"/>
    <cellStyle name="a_rev_NA CBG 12+0 Actual Draft 2" xfId="4543"/>
    <cellStyle name="a_vol" xfId="4544"/>
    <cellStyle name="a_vol 2" xfId="4545"/>
    <cellStyle name="ÀÀÀÀÀÀÐ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" xfId="4546"/>
    <cellStyle name="ÀÀÀÀÀÀÐ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× 2" xfId="4547"/>
    <cellStyle name="ac" xfId="4548"/>
    <cellStyle name="ac 2" xfId="4549"/>
    <cellStyle name="ac 2 2" xfId="4550"/>
    <cellStyle name="ac 2 2 2" xfId="4551"/>
    <cellStyle name="ac 2 3" xfId="4552"/>
    <cellStyle name="ac 2 3 2" xfId="4553"/>
    <cellStyle name="ac 2 4" xfId="4554"/>
    <cellStyle name="ac 2 4 2" xfId="4555"/>
    <cellStyle name="ac 3" xfId="4556"/>
    <cellStyle name="ac 3 2" xfId="4557"/>
    <cellStyle name="ac 4" xfId="4558"/>
    <cellStyle name="ac 4 2" xfId="4559"/>
    <cellStyle name="ac 5" xfId="4560"/>
    <cellStyle name="ac 5 2" xfId="4561"/>
    <cellStyle name="ac 6" xfId="4562"/>
    <cellStyle name="ac 6 2" xfId="4563"/>
    <cellStyle name="ac 7" xfId="4564"/>
    <cellStyle name="ac 7 2" xfId="4565"/>
    <cellStyle name="Accent1" xfId="4566"/>
    <cellStyle name="Accent1 2" xfId="4567"/>
    <cellStyle name="Accent1 2 2" xfId="4568"/>
    <cellStyle name="Accent1 2 2 2" xfId="4569"/>
    <cellStyle name="Accent1 2 2 3" xfId="4570"/>
    <cellStyle name="Accent1 2 2 4" xfId="4571"/>
    <cellStyle name="Accent1 2 3" xfId="4572"/>
    <cellStyle name="Accent1 2 4" xfId="4573"/>
    <cellStyle name="Accent1 2 5" xfId="4574"/>
    <cellStyle name="Accent1 2 6" xfId="4575"/>
    <cellStyle name="Accent1 2 7" xfId="4576"/>
    <cellStyle name="Accent2" xfId="4577"/>
    <cellStyle name="Accent3" xfId="4578"/>
    <cellStyle name="Accent4" xfId="4579"/>
    <cellStyle name="Accent5" xfId="4580"/>
    <cellStyle name="Accent6" xfId="4581"/>
    <cellStyle name="Accounting" xfId="4582"/>
    <cellStyle name="AeE­ [0]_INQUIRY ¿μ¾÷AßAø " xfId="4583"/>
    <cellStyle name="AeE­_INQUIRY ¿μ¾÷AßAø " xfId="4584"/>
    <cellStyle name="args.style" xfId="4585"/>
    <cellStyle name="Array-Entered" xfId="4586"/>
    <cellStyle name="AÞ¸¶ [0]_INQUIRY ¿?¾÷AßAø " xfId="4587"/>
    <cellStyle name="AÞ¸¶_INQUIRY ¿?¾÷AßAø " xfId="4588"/>
    <cellStyle name="AutoFormat-Optionen" xfId="4589"/>
    <cellStyle name="AutoFormat-Optionen 2" xfId="4590"/>
    <cellStyle name="AutoFormat-Optionen 2 2" xfId="4591"/>
    <cellStyle name="AutoFormat-Optionen 2 3" xfId="4592"/>
    <cellStyle name="AutoFormat-Optionen 3" xfId="4593"/>
    <cellStyle name="AutoFormat-Optionen 4" xfId="4594"/>
    <cellStyle name="AutoFormat-Optionen 4 2" xfId="4595"/>
    <cellStyle name="AutoFormat-Optionen_C346生产BOM 2" xfId="4596"/>
    <cellStyle name="B/(W)" xfId="4597"/>
    <cellStyle name="Bad" xfId="4598"/>
    <cellStyle name="bar" xfId="4599"/>
    <cellStyle name="Besuchter Hyperlink" xfId="4600"/>
    <cellStyle name="Besuchter Hyperlink 2" xfId="4601"/>
    <cellStyle name="BlankRow" xfId="4602"/>
    <cellStyle name="blue" xfId="4603"/>
    <cellStyle name="Blue Dollars" xfId="4604"/>
    <cellStyle name="Blue Dollars 2" xfId="4605"/>
    <cellStyle name="Blue Numbers" xfId="4606"/>
    <cellStyle name="Blue Numbers 2" xfId="4607"/>
    <cellStyle name="Body - No Decimal Place" xfId="4608"/>
    <cellStyle name="BodyText" xfId="4609"/>
    <cellStyle name="Bolivars" xfId="4610"/>
    <cellStyle name="Bolivars 2" xfId="4611"/>
    <cellStyle name="Bottom Row" xfId="4612"/>
    <cellStyle name="BoxedTotal" xfId="4613"/>
    <cellStyle name="BuiltOption_Content" xfId="4614"/>
    <cellStyle name="C?AØ_¿?¾÷CoE² " xfId="4615"/>
    <cellStyle name="C￥AØ_¿μ¾÷CoE² " xfId="4616"/>
    <cellStyle name="Calc Currency (0)" xfId="4617"/>
    <cellStyle name="Calc Currency (0) 2" xfId="4618"/>
    <cellStyle name="Calc Currency (0) 3" xfId="4619"/>
    <cellStyle name="Calc Currency (2)" xfId="4620"/>
    <cellStyle name="Calc Currency (2) 2" xfId="4621"/>
    <cellStyle name="Calc opsec" xfId="4622"/>
    <cellStyle name="Calc opsec 2" xfId="4623"/>
    <cellStyle name="Calc Percent (0)" xfId="4624"/>
    <cellStyle name="Calc Percent (1)" xfId="4625"/>
    <cellStyle name="Calc Percent (1) 2" xfId="4626"/>
    <cellStyle name="Calc Percent (2)" xfId="4627"/>
    <cellStyle name="Calc Percent (2) 2" xfId="4628"/>
    <cellStyle name="Calc total" xfId="4629"/>
    <cellStyle name="Calc total 2" xfId="4630"/>
    <cellStyle name="Calc Units (0)" xfId="4631"/>
    <cellStyle name="Calc Units (0) 2" xfId="4632"/>
    <cellStyle name="Calc Units (1)" xfId="4633"/>
    <cellStyle name="Calc Units (1) 2" xfId="4634"/>
    <cellStyle name="Calc Units (2)" xfId="4635"/>
    <cellStyle name="Calc Units (2) 2" xfId="4636"/>
    <cellStyle name="Calc Units (2) 2 2" xfId="4637"/>
    <cellStyle name="Calc Units (2) 3" xfId="4638"/>
    <cellStyle name="Calculation" xfId="4639"/>
    <cellStyle name="category" xfId="4640"/>
    <cellStyle name="category 2" xfId="4641"/>
    <cellStyle name="category 2 2" xfId="4642"/>
    <cellStyle name="category 2 2 2" xfId="4643"/>
    <cellStyle name="category 2 3" xfId="4644"/>
    <cellStyle name="category 2 3 2" xfId="4645"/>
    <cellStyle name="category 2 4" xfId="4646"/>
    <cellStyle name="category 2 4 2" xfId="4647"/>
    <cellStyle name="category 3" xfId="4648"/>
    <cellStyle name="category 3 2" xfId="4649"/>
    <cellStyle name="category 4" xfId="4650"/>
    <cellStyle name="category 4 2" xfId="4651"/>
    <cellStyle name="category 5" xfId="4652"/>
    <cellStyle name="category 5 2" xfId="4653"/>
    <cellStyle name="category 6" xfId="4654"/>
    <cellStyle name="category 6 2" xfId="4655"/>
    <cellStyle name="category 7" xfId="4656"/>
    <cellStyle name="category 7 2" xfId="4657"/>
    <cellStyle name="center" xfId="4658"/>
    <cellStyle name="cents" xfId="4659"/>
    <cellStyle name="Cgmma [0]_Focus History" xfId="4660"/>
    <cellStyle name="Check Cell" xfId="4661"/>
    <cellStyle name="col head" xfId="4662"/>
    <cellStyle name="col headu" xfId="4663"/>
    <cellStyle name="CombinedVol_Data" xfId="4664"/>
    <cellStyle name="Comma  - Style1" xfId="4665"/>
    <cellStyle name="Comma  - Style1 2" xfId="4666"/>
    <cellStyle name="Comma  - Style1 2 2" xfId="4667"/>
    <cellStyle name="Comma  - Style1 3" xfId="4668"/>
    <cellStyle name="Comma  - Style1 3 2" xfId="4669"/>
    <cellStyle name="Comma  - Style2" xfId="4670"/>
    <cellStyle name="Comma  - Style2 2" xfId="4671"/>
    <cellStyle name="Comma  - Style2 2 2" xfId="4672"/>
    <cellStyle name="Comma  - Style2 3" xfId="4673"/>
    <cellStyle name="Comma  - Style2 3 2" xfId="4674"/>
    <cellStyle name="Comma  - Style3" xfId="4675"/>
    <cellStyle name="Comma  - Style3 2" xfId="4676"/>
    <cellStyle name="Comma  - Style3 2 2" xfId="4677"/>
    <cellStyle name="Comma  - Style3 3" xfId="4678"/>
    <cellStyle name="Comma  - Style3 3 2" xfId="4679"/>
    <cellStyle name="Comma  - Style4" xfId="4680"/>
    <cellStyle name="Comma  - Style4 2" xfId="4681"/>
    <cellStyle name="Comma  - Style4 2 2" xfId="4682"/>
    <cellStyle name="Comma  - Style4 3" xfId="4683"/>
    <cellStyle name="Comma  - Style4 3 2" xfId="4684"/>
    <cellStyle name="Comma  - Style5" xfId="4685"/>
    <cellStyle name="Comma  - Style5 2" xfId="4686"/>
    <cellStyle name="Comma  - Style5 2 2" xfId="4687"/>
    <cellStyle name="Comma  - Style5 3" xfId="4688"/>
    <cellStyle name="Comma  - Style5 3 2" xfId="4689"/>
    <cellStyle name="Comma  - Style6" xfId="4690"/>
    <cellStyle name="Comma  - Style6 2" xfId="4691"/>
    <cellStyle name="Comma  - Style6 2 2" xfId="4692"/>
    <cellStyle name="Comma  - Style6 3" xfId="4693"/>
    <cellStyle name="Comma  - Style6 3 2" xfId="4694"/>
    <cellStyle name="Comma  - Style7" xfId="4695"/>
    <cellStyle name="Comma  - Style7 2" xfId="4696"/>
    <cellStyle name="Comma  - Style7 2 2" xfId="4697"/>
    <cellStyle name="Comma  - Style7 3" xfId="4698"/>
    <cellStyle name="Comma  - Style7 3 2" xfId="4699"/>
    <cellStyle name="Comma  - Style8" xfId="4700"/>
    <cellStyle name="Comma  - Style8 2" xfId="4701"/>
    <cellStyle name="Comma  - Style8 2 2" xfId="4702"/>
    <cellStyle name="Comma  - Style8 3" xfId="4703"/>
    <cellStyle name="Comma  - Style8 3 2" xfId="4704"/>
    <cellStyle name="Comma (0,0)" xfId="4705"/>
    <cellStyle name="Comma (0,0) -" xfId="4706"/>
    <cellStyle name="Comma (0,0) incl." xfId="4707"/>
    <cellStyle name="Comma (0,0) incl. 2" xfId="4708"/>
    <cellStyle name="Comma (0,0) incl. 2 2" xfId="4709"/>
    <cellStyle name="Comma (0,0) incl. 3" xfId="4710"/>
    <cellStyle name="Comma (0,0) incl. 3 2" xfId="4711"/>
    <cellStyle name="Comma (0,0) N/A" xfId="4712"/>
    <cellStyle name="Comma (0,0) TBD" xfId="4713"/>
    <cellStyle name="Comma (0,0) TBD-" xfId="4714"/>
    <cellStyle name="Comma (0,0) TBD- 2" xfId="4715"/>
    <cellStyle name="Comma (0,0) TBD- 2 2" xfId="4716"/>
    <cellStyle name="Comma (0,0) TBD- 3" xfId="4717"/>
    <cellStyle name="Comma (0,0) TBD- 3 2" xfId="4718"/>
    <cellStyle name="Comma (0,0) TBD_(4+8) YoY (3)" xfId="4719"/>
    <cellStyle name="Comma (0,0) TBD-_0508BPwhl_020604_Variable Marketing" xfId="4720"/>
    <cellStyle name="Comma (0,0) TBD_07 to 08MY Escape (3)" xfId="4721"/>
    <cellStyle name="Comma (0,0) TBD-_07 to 08MY Escape (3)" xfId="4722"/>
    <cellStyle name="Comma (0,0) TBD_07_08 D333 020706" xfId="4723"/>
    <cellStyle name="Comma (0,0) TBD-_07_08 D333 020706" xfId="4724"/>
    <cellStyle name="Comma (0,0) TBD_08MY Escape 2005 Bus. Plan MktEqn 8_4" xfId="4725"/>
    <cellStyle name="Comma (0,0) TBD-_08MY Escape 2005 Bus. Plan MktEqn 8_4" xfId="4726"/>
    <cellStyle name="Comma (0,0) TBD_08MY Escape MktEqn Final 09 PSC" xfId="4727"/>
    <cellStyle name="Comma (0,0) TBD-_08MY Escape MktEqn Final 09 PSC" xfId="4728"/>
    <cellStyle name="Comma (0,0) TBD_09 Escape PSC backup 3_2" xfId="4729"/>
    <cellStyle name="Comma (0,0) TBD-_09 Escape PSC backup 3_2" xfId="4730"/>
    <cellStyle name="Comma (0,0) TBD_10MY P415 ME Slides" xfId="4731"/>
    <cellStyle name="Comma (0,0) TBD-_10MY P415 ME Slides" xfId="4732"/>
    <cellStyle name="Comma (0,0) TBD_'11MY PA Status _mini BP submission_7_9_08" xfId="4733"/>
    <cellStyle name="Comma (0,0) TBD-_'11MY PA Status _mini BP submission_7_9_08" xfId="4734"/>
    <cellStyle name="Comma (0,0) TBD_2006_Metrics_ver_h_adjusted on march_20" xfId="4735"/>
    <cellStyle name="Comma (0,0) TBD-_2006_Metrics_ver_h_adjusted on march_20" xfId="4736"/>
    <cellStyle name="Comma (0,0) TBD_2006MY Escape Pkg-Price Strategy 4 pager v3.7 - FINAL - Main" xfId="4737"/>
    <cellStyle name="Comma (0,0) TBD-_2006MY Escape Pkg-Price Strategy 4 pager v3.7 - FINAL - Main" xfId="4738"/>
    <cellStyle name="Comma (0,0) TBD_2007 Concern tracker 05-02-2005 " xfId="4739"/>
    <cellStyle name="Comma (0,0) TBD-_2007 Concern tracker 05-02-2005 " xfId="4740"/>
    <cellStyle name="Comma (0,0) TBD_2007MY Escape &amp; Mariner Price Strategy_2-Pager_v5 (Offsite)" xfId="4741"/>
    <cellStyle name="Comma (0,0) TBD-_2007MY Escape &amp; Mariner Price Strategy_2-Pager_v5 (Offsite)" xfId="4742"/>
    <cellStyle name="Comma (0,0) TBD_2007MY Expedition 4 Pager - 13-14% Margin - 3-16-06 AG Review " xfId="4743"/>
    <cellStyle name="Comma (0,0) TBD-_2007MY Expedition 4 Pager - 13-14% Margin - 3-16-06 AG Review " xfId="4744"/>
    <cellStyle name="Comma (0,0) TBD_2007MY Navigator 4 Pager - Latest - 2K Ultimate - 3-16-06 AG Review " xfId="4745"/>
    <cellStyle name="Comma (0,0) TBD-_2007MY Navigator 4 Pager - Latest - 2K Ultimate - 3-16-06 AG Review " xfId="4746"/>
    <cellStyle name="Comma (0,0) TBD_2007MY Pricing Review - Navigator Showroom Spider" xfId="4747"/>
    <cellStyle name="Comma (0,0) TBD-_2007MY Pricing Review - Navigator Showroom Spider" xfId="4748"/>
    <cellStyle name="Comma (0,0) TBD_2007MY Pricing Review - Showroom Spider - 10-11-05 Revised" xfId="4749"/>
    <cellStyle name="Comma (0,0) TBD-_2007MY Pricing Review - Showroom Spider - 10-11-05 Revised" xfId="4750"/>
    <cellStyle name="Comma (0,0) TBD_2008MY Thermometer Charts - updated with Tims EACs - vs 07MY Competition - Jan 2007" xfId="4751"/>
    <cellStyle name="Comma (0,0) TBD-_2008MY Thermometer Charts - updated with Tims EACs - vs 07MY Competition - Jan 2007" xfId="4752"/>
    <cellStyle name="Comma (0,0) TBD_2009MY U377 PS PSRM" xfId="4753"/>
    <cellStyle name="Comma (0,0) TBD-_2009MY U377 PS PSRM" xfId="4754"/>
    <cellStyle name="Comma (0,0) TBD_9+3 FCST_SUM v1" xfId="4755"/>
    <cellStyle name="Comma (0,0) TBD-_9+3 FCST_SUM v1" xfId="4756"/>
    <cellStyle name="Comma (0,0) TBD_Brand Premium Summary" xfId="4757"/>
    <cellStyle name="Comma (0,0) TBD-_Brand Premium Summary" xfId="4758"/>
    <cellStyle name="Comma (0,0) TBD_Brand Premium Summary 1112205" xfId="4759"/>
    <cellStyle name="Comma (0,0) TBD-_Brand Premium Summary 1112205" xfId="4760"/>
    <cellStyle name="Comma (0,0) TBD_BV226N Facer Pg Charts" xfId="4761"/>
    <cellStyle name="Comma (0,0) TBD-_BV226N Facer Pg Charts" xfId="4762"/>
    <cellStyle name="Comma (0,0) TBD_BV226N Facer Pg Charts1" xfId="4763"/>
    <cellStyle name="Comma (0,0) TBD-_BV226N Facer Pg Charts1" xfId="4764"/>
    <cellStyle name="Comma (0,0) TBD_CD 378  09MY_ PS_ file buildup 8-05-05" xfId="4765"/>
    <cellStyle name="Comma (0,0) TBD-_CD 378  09MY_ PS_ file buildup 8-05-05" xfId="4766"/>
    <cellStyle name="Comma (0,0) TBD_D385 - PA  04-04-06" xfId="4767"/>
    <cellStyle name="Comma (0,0) TBD-_D385 - PA  04-04-06" xfId="4768"/>
    <cellStyle name="Comma (0,0) TBD_D385 - PA  10-25-05" xfId="4769"/>
    <cellStyle name="Comma (0,0) TBD-_D385 - PA  10-25-05" xfId="4770"/>
    <cellStyle name="Comma (0,0) TBD_D472 PS MktEqn 031706" xfId="4771"/>
    <cellStyle name="Comma (0,0) TBD-_D472 PS MktEqn 031706" xfId="4772"/>
    <cellStyle name="Comma (0,0) TBD_D472 PS MktEqn 032406 " xfId="4773"/>
    <cellStyle name="Comma (0,0) TBD-_D472 PS MktEqn 032406 " xfId="4774"/>
    <cellStyle name="Comma (0,0) TBD_Expedition 2006MY Price Strategy_FINAL" xfId="4775"/>
    <cellStyle name="Comma (0,0) TBD-_Expedition 2006MY Price Strategy_FINAL" xfId="4776"/>
    <cellStyle name="Comma (0,0) TBD_Family Cluster Targets2" xfId="4777"/>
    <cellStyle name="Comma (0,0) TBD-_Family Cluster Targets2" xfId="4778"/>
    <cellStyle name="Comma (0,0) TBD_FINAL Super Duty Diesel Summary" xfId="4779"/>
    <cellStyle name="Comma (0,0) TBD-_FINAL Super Duty Diesel Summary" xfId="4780"/>
    <cellStyle name="Comma (0,0) TBD_GM Pwr Pack Spiders -- John-Doug Backup V2 Incl. Proposal" xfId="4781"/>
    <cellStyle name="Comma (0,0) TBD-_GM Pwr Pack Spiders -- John-Doug Backup V2 Incl. Proposal" xfId="4782"/>
    <cellStyle name="Comma (0,0) TBD_H-C Facer" xfId="4783"/>
    <cellStyle name="Comma (0,0) TBD-_hurricane segtracks" xfId="4784"/>
    <cellStyle name="Comma (0,0) TBD_Market Equation Reconciliation - 2005BP Status vs PA - Expedition Navigator - MC Review" xfId="4785"/>
    <cellStyle name="Comma (0,0) TBD-_Market Equation Reconciliation - 2005BP Status vs PA - Expedition Navigator - MC Review" xfId="4786"/>
    <cellStyle name="Comma (0,0) TBD_milspullahead-07" xfId="4787"/>
    <cellStyle name="Comma (0,0) TBD-_milspullahead-07" xfId="4788"/>
    <cellStyle name="Comma (0,0) TBD_Mix Master File" xfId="4789"/>
    <cellStyle name="Comma (0,0) TBD-_Mix Master File" xfId="4790"/>
    <cellStyle name="Comma (0,0) TBD_profit summary" xfId="4791"/>
    <cellStyle name="Comma (0,0) TBD-_profit summary" xfId="4792"/>
    <cellStyle name="Comma (0,0) TBD_PSRM Backup Slides" xfId="4793"/>
    <cellStyle name="Comma (0,0) TBD-_PSRM Backup Slides" xfId="4794"/>
    <cellStyle name="Comma (0,0) TBD_Quality Details 3+9" xfId="4795"/>
    <cellStyle name="Comma (0,0) TBD-_Quality Details 3+9" xfId="4796"/>
    <cellStyle name="Comma (0,0) TBD_Retail and Wholesale Summary 2003A Plus Cons" xfId="4797"/>
    <cellStyle name="Comma (0,0) TBD-_Retail and Wholesale Summary 2003A Plus Cons" xfId="4798"/>
    <cellStyle name="Comma (0,0) TBD_Retail and Wholesale Summary 2003B Cons Ver3.0" xfId="4799"/>
    <cellStyle name="Comma (0,0) TBD-_Retail and Wholesale Summary 2003B Cons Ver3.0" xfId="4800"/>
    <cellStyle name="Comma (0,0) TBD_Retail and Wholesale Summary 2003B Tasked Ver3.1" xfId="4801"/>
    <cellStyle name="Comma (0,0) TBD-_Retail and Wholesale Summary 2003B Tasked Ver3.1" xfId="4802"/>
    <cellStyle name="Comma (0,0) TBD_Revenue Continuum - FINAL 062107" xfId="4803"/>
    <cellStyle name="Comma (0,0) TBD-_Revenue Continuum - FINAL 062107" xfId="4804"/>
    <cellStyle name="Comma (0,0) TBD_RevenueRecon_EscapeSep9" xfId="4805"/>
    <cellStyle name="Comma (0,0) TBD-_RevenueRecon_EscapeSep9" xfId="4806"/>
    <cellStyle name="Comma (0,0) TBD_Sept SoMP" xfId="4807"/>
    <cellStyle name="Comma (0,0) TBD-_Sept SoMP" xfId="4808"/>
    <cellStyle name="Comma (0,0) TBD_Sister Vehicle EAC" xfId="4809"/>
    <cellStyle name="Comma (0,0) TBD-_Sister Vehicle EAC" xfId="4810"/>
    <cellStyle name="Comma (0,0) TBD_Status Update 10-19-05" xfId="4811"/>
    <cellStyle name="Comma (0,0) TBD-_Status Update 10-19-05" xfId="4812"/>
    <cellStyle name="Comma (0,0) TBD_SUV wheelbase Premium Summary" xfId="4813"/>
    <cellStyle name="Comma (0,0) TBD-_SUV wheelbase Premium Summary" xfId="4814"/>
    <cellStyle name="Comma (0,0) TBD_Tab 1" xfId="4815"/>
    <cellStyle name="Comma (0,0) TBD-_TRANS PRICE RELATIONSHIPS12" xfId="4816"/>
    <cellStyle name="Comma (0,0) TBD_U388 2 Series Nav" xfId="4817"/>
    <cellStyle name="Comma (0,0) TBD-_U388 2 Series Nav" xfId="4818"/>
    <cellStyle name="Comma (0,0) TBD_YoY (4)" xfId="4819"/>
    <cellStyle name="Comma (0,0) TBD-_YoY 2" xfId="4820"/>
    <cellStyle name="Comma (0,0)_0508BPwhl_020604_Variable Marketing" xfId="4821"/>
    <cellStyle name="Comma (0,00)" xfId="4822"/>
    <cellStyle name="Comma (0,00) -" xfId="4823"/>
    <cellStyle name="Comma (0,00) - 2" xfId="4824"/>
    <cellStyle name="Comma (0,00) - 2 2" xfId="4825"/>
    <cellStyle name="Comma (0,00) - 3" xfId="4826"/>
    <cellStyle name="Comma (0,00) - 3 2" xfId="4827"/>
    <cellStyle name="Comma (0,00) 10" xfId="4828"/>
    <cellStyle name="Comma (0,00) 10 2" xfId="4829"/>
    <cellStyle name="Comma (0,00) 11" xfId="4830"/>
    <cellStyle name="Comma (0,00) 11 2" xfId="4831"/>
    <cellStyle name="Comma (0,00) 12" xfId="4832"/>
    <cellStyle name="Comma (0,00) 12 2" xfId="4833"/>
    <cellStyle name="Comma (0,00) 13" xfId="4834"/>
    <cellStyle name="Comma (0,00) 13 2" xfId="4835"/>
    <cellStyle name="Comma (0,00) 14" xfId="4836"/>
    <cellStyle name="Comma (0,00) 14 2" xfId="4837"/>
    <cellStyle name="Comma (0,00) 2" xfId="4838"/>
    <cellStyle name="Comma (0,00) 2 2" xfId="4839"/>
    <cellStyle name="Comma (0,00) 3" xfId="4840"/>
    <cellStyle name="Comma (0,00) 3 2" xfId="4841"/>
    <cellStyle name="Comma (0,00) 4" xfId="4842"/>
    <cellStyle name="Comma (0,00) 4 2" xfId="4843"/>
    <cellStyle name="Comma (0,00) 5" xfId="4844"/>
    <cellStyle name="Comma (0,00) 5 2" xfId="4845"/>
    <cellStyle name="Comma (0,00) 6" xfId="4846"/>
    <cellStyle name="Comma (0,00) 6 2" xfId="4847"/>
    <cellStyle name="Comma (0,00) 7" xfId="4848"/>
    <cellStyle name="Comma (0,00) 7 2" xfId="4849"/>
    <cellStyle name="Comma (0,00) 8" xfId="4850"/>
    <cellStyle name="Comma (0,00) 8 2" xfId="4851"/>
    <cellStyle name="Comma (0,00) 9" xfId="4852"/>
    <cellStyle name="Comma (0,00) 9 2" xfId="4853"/>
    <cellStyle name="Comma (0,00) incl." xfId="4854"/>
    <cellStyle name="Comma (0,00) incl. 2" xfId="4855"/>
    <cellStyle name="Comma (0,00) incl. 2 2" xfId="4856"/>
    <cellStyle name="Comma (0,00) incl. 3" xfId="4857"/>
    <cellStyle name="Comma (0,00) incl. 3 2" xfId="4858"/>
    <cellStyle name="Comma (0,00) N/A" xfId="4859"/>
    <cellStyle name="Comma (0,00) N/A 2" xfId="4860"/>
    <cellStyle name="Comma (0,00) N/A 2 2" xfId="4861"/>
    <cellStyle name="Comma (0,00) N/A 3" xfId="4862"/>
    <cellStyle name="Comma (0,00) N/A 3 2" xfId="4863"/>
    <cellStyle name="Comma (0,00) TBD" xfId="4864"/>
    <cellStyle name="Comma (0,00) TBD-" xfId="4865"/>
    <cellStyle name="Comma (0,00) TBD 10" xfId="4866"/>
    <cellStyle name="Comma (0,00) TBD- 10" xfId="4867"/>
    <cellStyle name="Comma (0,00) TBD 10 10" xfId="4868"/>
    <cellStyle name="Comma (0,00) TBD- 10 10" xfId="4869"/>
    <cellStyle name="Comma (0,00) TBD 10 100" xfId="4870"/>
    <cellStyle name="Comma (0,00) TBD- 10 100" xfId="4871"/>
    <cellStyle name="Comma (0,00) TBD 10 101" xfId="4872"/>
    <cellStyle name="Comma (0,00) TBD- 10 101" xfId="4873"/>
    <cellStyle name="Comma (0,00) TBD 10 102" xfId="4874"/>
    <cellStyle name="Comma (0,00) TBD- 10 102" xfId="4875"/>
    <cellStyle name="Comma (0,00) TBD 10 103" xfId="4876"/>
    <cellStyle name="Comma (0,00) TBD- 10 103" xfId="4877"/>
    <cellStyle name="Comma (0,00) TBD 10 104" xfId="4878"/>
    <cellStyle name="Comma (0,00) TBD- 10 104" xfId="4879"/>
    <cellStyle name="Comma (0,00) TBD 10 105" xfId="4880"/>
    <cellStyle name="Comma (0,00) TBD- 10 105" xfId="4881"/>
    <cellStyle name="Comma (0,00) TBD 10 106" xfId="4882"/>
    <cellStyle name="Comma (0,00) TBD- 10 106" xfId="4883"/>
    <cellStyle name="Comma (0,00) TBD 10 107" xfId="4884"/>
    <cellStyle name="Comma (0,00) TBD- 10 107" xfId="4885"/>
    <cellStyle name="Comma (0,00) TBD 10 108" xfId="4886"/>
    <cellStyle name="Comma (0,00) TBD- 10 108" xfId="4887"/>
    <cellStyle name="Comma (0,00) TBD 10 109" xfId="4888"/>
    <cellStyle name="Comma (0,00) TBD- 10 109" xfId="4889"/>
    <cellStyle name="Comma (0,00) TBD 10 11" xfId="4890"/>
    <cellStyle name="Comma (0,00) TBD- 10 11" xfId="4891"/>
    <cellStyle name="Comma (0,00) TBD 10 110" xfId="4892"/>
    <cellStyle name="Comma (0,00) TBD- 10 110" xfId="4893"/>
    <cellStyle name="Comma (0,00) TBD 10 111" xfId="4894"/>
    <cellStyle name="Comma (0,00) TBD- 10 111" xfId="4895"/>
    <cellStyle name="Comma (0,00) TBD 10 112" xfId="4896"/>
    <cellStyle name="Comma (0,00) TBD- 10 112" xfId="4897"/>
    <cellStyle name="Comma (0,00) TBD 10 113" xfId="4898"/>
    <cellStyle name="Comma (0,00) TBD- 10 113" xfId="4899"/>
    <cellStyle name="Comma (0,00) TBD 10 114" xfId="4900"/>
    <cellStyle name="Comma (0,00) TBD- 10 114" xfId="4901"/>
    <cellStyle name="Comma (0,00) TBD 10 115" xfId="4902"/>
    <cellStyle name="Comma (0,00) TBD- 10 115" xfId="4903"/>
    <cellStyle name="Comma (0,00) TBD 10 116" xfId="4904"/>
    <cellStyle name="Comma (0,00) TBD- 10 116" xfId="4905"/>
    <cellStyle name="Comma (0,00) TBD 10 117" xfId="4906"/>
    <cellStyle name="Comma (0,00) TBD- 10 117" xfId="4907"/>
    <cellStyle name="Comma (0,00) TBD 10 118" xfId="4908"/>
    <cellStyle name="Comma (0,00) TBD- 10 118" xfId="4909"/>
    <cellStyle name="Comma (0,00) TBD 10 119" xfId="4910"/>
    <cellStyle name="Comma (0,00) TBD- 10 119" xfId="4911"/>
    <cellStyle name="Comma (0,00) TBD 10 12" xfId="4912"/>
    <cellStyle name="Comma (0,00) TBD- 10 12" xfId="4913"/>
    <cellStyle name="Comma (0,00) TBD 10 120" xfId="4914"/>
    <cellStyle name="Comma (0,00) TBD- 10 120" xfId="4915"/>
    <cellStyle name="Comma (0,00) TBD 10 121" xfId="4916"/>
    <cellStyle name="Comma (0,00) TBD- 10 121" xfId="4917"/>
    <cellStyle name="Comma (0,00) TBD 10 122" xfId="4918"/>
    <cellStyle name="Comma (0,00) TBD- 10 122" xfId="4919"/>
    <cellStyle name="Comma (0,00) TBD 10 123" xfId="4920"/>
    <cellStyle name="Comma (0,00) TBD- 10 123" xfId="4921"/>
    <cellStyle name="Comma (0,00) TBD 10 124" xfId="4922"/>
    <cellStyle name="Comma (0,00) TBD- 10 124" xfId="4923"/>
    <cellStyle name="Comma (0,00) TBD 10 125" xfId="4924"/>
    <cellStyle name="Comma (0,00) TBD- 10 125" xfId="4925"/>
    <cellStyle name="Comma (0,00) TBD 10 126" xfId="4926"/>
    <cellStyle name="Comma (0,00) TBD- 10 126" xfId="4927"/>
    <cellStyle name="Comma (0,00) TBD 10 127" xfId="4928"/>
    <cellStyle name="Comma (0,00) TBD- 10 127" xfId="4929"/>
    <cellStyle name="Comma (0,00) TBD 10 128" xfId="4930"/>
    <cellStyle name="Comma (0,00) TBD- 10 128" xfId="4931"/>
    <cellStyle name="Comma (0,00) TBD 10 129" xfId="4932"/>
    <cellStyle name="Comma (0,00) TBD- 10 129" xfId="4933"/>
    <cellStyle name="Comma (0,00) TBD 10 13" xfId="4934"/>
    <cellStyle name="Comma (0,00) TBD- 10 13" xfId="4935"/>
    <cellStyle name="Comma (0,00) TBD 10 130" xfId="4936"/>
    <cellStyle name="Comma (0,00) TBD- 10 130" xfId="4937"/>
    <cellStyle name="Comma (0,00) TBD 10 131" xfId="4938"/>
    <cellStyle name="Comma (0,00) TBD- 10 131" xfId="4939"/>
    <cellStyle name="Comma (0,00) TBD 10 132" xfId="4940"/>
    <cellStyle name="Comma (0,00) TBD- 10 132" xfId="4941"/>
    <cellStyle name="Comma (0,00) TBD 10 133" xfId="4942"/>
    <cellStyle name="Comma (0,00) TBD- 10 133" xfId="4943"/>
    <cellStyle name="Comma (0,00) TBD 10 134" xfId="4944"/>
    <cellStyle name="Comma (0,00) TBD- 10 134" xfId="4945"/>
    <cellStyle name="Comma (0,00) TBD 10 135" xfId="4946"/>
    <cellStyle name="Comma (0,00) TBD- 10 135" xfId="4947"/>
    <cellStyle name="Comma (0,00) TBD 10 136" xfId="4948"/>
    <cellStyle name="Comma (0,00) TBD- 10 136" xfId="4949"/>
    <cellStyle name="Comma (0,00) TBD 10 137" xfId="4950"/>
    <cellStyle name="Comma (0,00) TBD- 10 137" xfId="4951"/>
    <cellStyle name="Comma (0,00) TBD 10 138" xfId="4952"/>
    <cellStyle name="Comma (0,00) TBD- 10 138" xfId="4953"/>
    <cellStyle name="Comma (0,00) TBD 10 139" xfId="4954"/>
    <cellStyle name="Comma (0,00) TBD- 10 139" xfId="4955"/>
    <cellStyle name="Comma (0,00) TBD 10 14" xfId="4956"/>
    <cellStyle name="Comma (0,00) TBD- 10 14" xfId="4957"/>
    <cellStyle name="Comma (0,00) TBD 10 140" xfId="4958"/>
    <cellStyle name="Comma (0,00) TBD- 10 140" xfId="4959"/>
    <cellStyle name="Comma (0,00) TBD 10 141" xfId="4960"/>
    <cellStyle name="Comma (0,00) TBD- 10 141" xfId="4961"/>
    <cellStyle name="Comma (0,00) TBD 10 142" xfId="4962"/>
    <cellStyle name="Comma (0,00) TBD- 10 142" xfId="4963"/>
    <cellStyle name="Comma (0,00) TBD 10 143" xfId="4964"/>
    <cellStyle name="Comma (0,00) TBD- 10 143" xfId="4965"/>
    <cellStyle name="Comma (0,00) TBD 10 144" xfId="4966"/>
    <cellStyle name="Comma (0,00) TBD- 10 144" xfId="4967"/>
    <cellStyle name="Comma (0,00) TBD 10 145" xfId="4968"/>
    <cellStyle name="Comma (0,00) TBD- 10 145" xfId="4969"/>
    <cellStyle name="Comma (0,00) TBD 10 146" xfId="4970"/>
    <cellStyle name="Comma (0,00) TBD- 10 146" xfId="4971"/>
    <cellStyle name="Comma (0,00) TBD 10 147" xfId="4972"/>
    <cellStyle name="Comma (0,00) TBD- 10 147" xfId="4973"/>
    <cellStyle name="Comma (0,00) TBD 10 148" xfId="4974"/>
    <cellStyle name="Comma (0,00) TBD- 10 148" xfId="4975"/>
    <cellStyle name="Comma (0,00) TBD 10 149" xfId="4976"/>
    <cellStyle name="Comma (0,00) TBD- 10 149" xfId="4977"/>
    <cellStyle name="Comma (0,00) TBD 10 15" xfId="4978"/>
    <cellStyle name="Comma (0,00) TBD- 10 15" xfId="4979"/>
    <cellStyle name="Comma (0,00) TBD 10 150" xfId="4980"/>
    <cellStyle name="Comma (0,00) TBD- 10 150" xfId="4981"/>
    <cellStyle name="Comma (0,00) TBD 10 151" xfId="4982"/>
    <cellStyle name="Comma (0,00) TBD- 10 151" xfId="4983"/>
    <cellStyle name="Comma (0,00) TBD 10 152" xfId="4984"/>
    <cellStyle name="Comma (0,00) TBD- 10 152" xfId="4985"/>
    <cellStyle name="Comma (0,00) TBD 10 153" xfId="4986"/>
    <cellStyle name="Comma (0,00) TBD- 10 153" xfId="4987"/>
    <cellStyle name="Comma (0,00) TBD 10 16" xfId="4988"/>
    <cellStyle name="Comma (0,00) TBD- 10 16" xfId="4989"/>
    <cellStyle name="Comma (0,00) TBD 10 17" xfId="4990"/>
    <cellStyle name="Comma (0,00) TBD- 10 17" xfId="4991"/>
    <cellStyle name="Comma (0,00) TBD 10 18" xfId="4992"/>
    <cellStyle name="Comma (0,00) TBD- 10 18" xfId="4993"/>
    <cellStyle name="Comma (0,00) TBD 10 19" xfId="4994"/>
    <cellStyle name="Comma (0,00) TBD- 10 19" xfId="4995"/>
    <cellStyle name="Comma (0,00) TBD 10 2" xfId="4996"/>
    <cellStyle name="Comma (0,00) TBD- 10 2" xfId="4997"/>
    <cellStyle name="Comma (0,00) TBD 10 20" xfId="4998"/>
    <cellStyle name="Comma (0,00) TBD- 10 20" xfId="4999"/>
    <cellStyle name="Comma (0,00) TBD 10 21" xfId="5000"/>
    <cellStyle name="Comma (0,00) TBD- 10 21" xfId="5001"/>
    <cellStyle name="Comma (0,00) TBD 10 22" xfId="5002"/>
    <cellStyle name="Comma (0,00) TBD- 10 22" xfId="5003"/>
    <cellStyle name="Comma (0,00) TBD 10 23" xfId="5004"/>
    <cellStyle name="Comma (0,00) TBD- 10 23" xfId="5005"/>
    <cellStyle name="Comma (0,00) TBD 10 24" xfId="5006"/>
    <cellStyle name="Comma (0,00) TBD- 10 24" xfId="5007"/>
    <cellStyle name="Comma (0,00) TBD 10 25" xfId="5008"/>
    <cellStyle name="Comma (0,00) TBD- 10 25" xfId="5009"/>
    <cellStyle name="Comma (0,00) TBD 10 26" xfId="5010"/>
    <cellStyle name="Comma (0,00) TBD- 10 26" xfId="5011"/>
    <cellStyle name="Comma (0,00) TBD 10 27" xfId="5012"/>
    <cellStyle name="Comma (0,00) TBD- 10 27" xfId="5013"/>
    <cellStyle name="Comma (0,00) TBD 10 28" xfId="5014"/>
    <cellStyle name="Comma (0,00) TBD- 10 28" xfId="5015"/>
    <cellStyle name="Comma (0,00) TBD 10 29" xfId="5016"/>
    <cellStyle name="Comma (0,00) TBD- 10 29" xfId="5017"/>
    <cellStyle name="Comma (0,00) TBD 10 3" xfId="5018"/>
    <cellStyle name="Comma (0,00) TBD- 10 3" xfId="5019"/>
    <cellStyle name="Comma (0,00) TBD 10 30" xfId="5020"/>
    <cellStyle name="Comma (0,00) TBD- 10 30" xfId="5021"/>
    <cellStyle name="Comma (0,00) TBD 10 31" xfId="5022"/>
    <cellStyle name="Comma (0,00) TBD- 10 31" xfId="5023"/>
    <cellStyle name="Comma (0,00) TBD 10 32" xfId="5024"/>
    <cellStyle name="Comma (0,00) TBD- 10 32" xfId="5025"/>
    <cellStyle name="Comma (0,00) TBD 10 33" xfId="5026"/>
    <cellStyle name="Comma (0,00) TBD- 10 33" xfId="5027"/>
    <cellStyle name="Comma (0,00) TBD 10 34" xfId="5028"/>
    <cellStyle name="Comma (0,00) TBD- 10 34" xfId="5029"/>
    <cellStyle name="Comma (0,00) TBD 10 35" xfId="5030"/>
    <cellStyle name="Comma (0,00) TBD- 10 35" xfId="5031"/>
    <cellStyle name="Comma (0,00) TBD 10 36" xfId="5032"/>
    <cellStyle name="Comma (0,00) TBD- 10 36" xfId="5033"/>
    <cellStyle name="Comma (0,00) TBD 10 37" xfId="5034"/>
    <cellStyle name="Comma (0,00) TBD- 10 37" xfId="5035"/>
    <cellStyle name="Comma (0,00) TBD 10 38" xfId="5036"/>
    <cellStyle name="Comma (0,00) TBD- 10 38" xfId="5037"/>
    <cellStyle name="Comma (0,00) TBD 10 39" xfId="5038"/>
    <cellStyle name="Comma (0,00) TBD- 10 39" xfId="5039"/>
    <cellStyle name="Comma (0,00) TBD 10 4" xfId="5040"/>
    <cellStyle name="Comma (0,00) TBD- 10 4" xfId="5041"/>
    <cellStyle name="Comma (0,00) TBD 10 40" xfId="5042"/>
    <cellStyle name="Comma (0,00) TBD- 10 40" xfId="5043"/>
    <cellStyle name="Comma (0,00) TBD 10 41" xfId="5044"/>
    <cellStyle name="Comma (0,00) TBD- 10 41" xfId="5045"/>
    <cellStyle name="Comma (0,00) TBD 10 42" xfId="5046"/>
    <cellStyle name="Comma (0,00) TBD- 10 42" xfId="5047"/>
    <cellStyle name="Comma (0,00) TBD 10 43" xfId="5048"/>
    <cellStyle name="Comma (0,00) TBD- 10 43" xfId="5049"/>
    <cellStyle name="Comma (0,00) TBD 10 44" xfId="5050"/>
    <cellStyle name="Comma (0,00) TBD- 10 44" xfId="5051"/>
    <cellStyle name="Comma (0,00) TBD 10 45" xfId="5052"/>
    <cellStyle name="Comma (0,00) TBD- 10 45" xfId="5053"/>
    <cellStyle name="Comma (0,00) TBD 10 46" xfId="5054"/>
    <cellStyle name="Comma (0,00) TBD- 10 46" xfId="5055"/>
    <cellStyle name="Comma (0,00) TBD 10 47" xfId="5056"/>
    <cellStyle name="Comma (0,00) TBD- 10 47" xfId="5057"/>
    <cellStyle name="Comma (0,00) TBD 10 48" xfId="5058"/>
    <cellStyle name="Comma (0,00) TBD- 10 48" xfId="5059"/>
    <cellStyle name="Comma (0,00) TBD 10 49" xfId="5060"/>
    <cellStyle name="Comma (0,00) TBD- 10 49" xfId="5061"/>
    <cellStyle name="Comma (0,00) TBD 10 5" xfId="5062"/>
    <cellStyle name="Comma (0,00) TBD- 10 5" xfId="5063"/>
    <cellStyle name="Comma (0,00) TBD 10 50" xfId="5064"/>
    <cellStyle name="Comma (0,00) TBD- 10 50" xfId="5065"/>
    <cellStyle name="Comma (0,00) TBD 10 51" xfId="5066"/>
    <cellStyle name="Comma (0,00) TBD- 10 51" xfId="5067"/>
    <cellStyle name="Comma (0,00) TBD 10 52" xfId="5068"/>
    <cellStyle name="Comma (0,00) TBD- 10 52" xfId="5069"/>
    <cellStyle name="Comma (0,00) TBD 10 53" xfId="5070"/>
    <cellStyle name="Comma (0,00) TBD- 10 53" xfId="5071"/>
    <cellStyle name="Comma (0,00) TBD 10 54" xfId="5072"/>
    <cellStyle name="Comma (0,00) TBD- 10 54" xfId="5073"/>
    <cellStyle name="Comma (0,00) TBD 10 55" xfId="5074"/>
    <cellStyle name="Comma (0,00) TBD- 10 55" xfId="5075"/>
    <cellStyle name="Comma (0,00) TBD 10 56" xfId="5076"/>
    <cellStyle name="Comma (0,00) TBD- 10 56" xfId="5077"/>
    <cellStyle name="Comma (0,00) TBD 10 57" xfId="5078"/>
    <cellStyle name="Comma (0,00) TBD- 10 57" xfId="5079"/>
    <cellStyle name="Comma (0,00) TBD 10 58" xfId="5080"/>
    <cellStyle name="Comma (0,00) TBD- 10 58" xfId="5081"/>
    <cellStyle name="Comma (0,00) TBD 10 59" xfId="5082"/>
    <cellStyle name="Comma (0,00) TBD- 10 59" xfId="5083"/>
    <cellStyle name="Comma (0,00) TBD 10 6" xfId="5084"/>
    <cellStyle name="Comma (0,00) TBD- 10 6" xfId="5085"/>
    <cellStyle name="Comma (0,00) TBD 10 60" xfId="5086"/>
    <cellStyle name="Comma (0,00) TBD- 10 60" xfId="5087"/>
    <cellStyle name="Comma (0,00) TBD 10 61" xfId="5088"/>
    <cellStyle name="Comma (0,00) TBD- 10 61" xfId="5089"/>
    <cellStyle name="Comma (0,00) TBD 10 62" xfId="5090"/>
    <cellStyle name="Comma (0,00) TBD- 10 62" xfId="5091"/>
    <cellStyle name="Comma (0,00) TBD 10 63" xfId="5092"/>
    <cellStyle name="Comma (0,00) TBD- 10 63" xfId="5093"/>
    <cellStyle name="Comma (0,00) TBD 10 64" xfId="5094"/>
    <cellStyle name="Comma (0,00) TBD- 10 64" xfId="5095"/>
    <cellStyle name="Comma (0,00) TBD 10 65" xfId="5096"/>
    <cellStyle name="Comma (0,00) TBD- 10 65" xfId="5097"/>
    <cellStyle name="Comma (0,00) TBD 10 66" xfId="5098"/>
    <cellStyle name="Comma (0,00) TBD- 10 66" xfId="5099"/>
    <cellStyle name="Comma (0,00) TBD 10 67" xfId="5100"/>
    <cellStyle name="Comma (0,00) TBD- 10 67" xfId="5101"/>
    <cellStyle name="Comma (0,00) TBD 10 68" xfId="5102"/>
    <cellStyle name="Comma (0,00) TBD- 10 68" xfId="5103"/>
    <cellStyle name="Comma (0,00) TBD 10 69" xfId="5104"/>
    <cellStyle name="Comma (0,00) TBD- 10 69" xfId="5105"/>
    <cellStyle name="Comma (0,00) TBD 10 7" xfId="5106"/>
    <cellStyle name="Comma (0,00) TBD- 10 7" xfId="5107"/>
    <cellStyle name="Comma (0,00) TBD 10 70" xfId="5108"/>
    <cellStyle name="Comma (0,00) TBD- 10 70" xfId="5109"/>
    <cellStyle name="Comma (0,00) TBD 10 71" xfId="5110"/>
    <cellStyle name="Comma (0,00) TBD- 10 71" xfId="5111"/>
    <cellStyle name="Comma (0,00) TBD 10 72" xfId="5112"/>
    <cellStyle name="Comma (0,00) TBD- 10 72" xfId="5113"/>
    <cellStyle name="Comma (0,00) TBD 10 73" xfId="5114"/>
    <cellStyle name="Comma (0,00) TBD- 10 73" xfId="5115"/>
    <cellStyle name="Comma (0,00) TBD 10 74" xfId="5116"/>
    <cellStyle name="Comma (0,00) TBD- 10 74" xfId="5117"/>
    <cellStyle name="Comma (0,00) TBD 10 75" xfId="5118"/>
    <cellStyle name="Comma (0,00) TBD- 10 75" xfId="5119"/>
    <cellStyle name="Comma (0,00) TBD 10 76" xfId="5120"/>
    <cellStyle name="Comma (0,00) TBD- 10 76" xfId="5121"/>
    <cellStyle name="Comma (0,00) TBD 10 77" xfId="5122"/>
    <cellStyle name="Comma (0,00) TBD- 10 77" xfId="5123"/>
    <cellStyle name="Comma (0,00) TBD 10 78" xfId="5124"/>
    <cellStyle name="Comma (0,00) TBD- 10 78" xfId="5125"/>
    <cellStyle name="Comma (0,00) TBD 10 79" xfId="5126"/>
    <cellStyle name="Comma (0,00) TBD- 10 79" xfId="5127"/>
    <cellStyle name="Comma (0,00) TBD 10 8" xfId="5128"/>
    <cellStyle name="Comma (0,00) TBD- 10 8" xfId="5129"/>
    <cellStyle name="Comma (0,00) TBD 10 80" xfId="5130"/>
    <cellStyle name="Comma (0,00) TBD- 10 80" xfId="5131"/>
    <cellStyle name="Comma (0,00) TBD 10 81" xfId="5132"/>
    <cellStyle name="Comma (0,00) TBD- 10 81" xfId="5133"/>
    <cellStyle name="Comma (0,00) TBD 10 82" xfId="5134"/>
    <cellStyle name="Comma (0,00) TBD- 10 82" xfId="5135"/>
    <cellStyle name="Comma (0,00) TBD 10 83" xfId="5136"/>
    <cellStyle name="Comma (0,00) TBD- 10 83" xfId="5137"/>
    <cellStyle name="Comma (0,00) TBD 10 84" xfId="5138"/>
    <cellStyle name="Comma (0,00) TBD- 10 84" xfId="5139"/>
    <cellStyle name="Comma (0,00) TBD 10 85" xfId="5140"/>
    <cellStyle name="Comma (0,00) TBD- 10 85" xfId="5141"/>
    <cellStyle name="Comma (0,00) TBD 10 86" xfId="5142"/>
    <cellStyle name="Comma (0,00) TBD- 10 86" xfId="5143"/>
    <cellStyle name="Comma (0,00) TBD 10 87" xfId="5144"/>
    <cellStyle name="Comma (0,00) TBD- 10 87" xfId="5145"/>
    <cellStyle name="Comma (0,00) TBD 10 88" xfId="5146"/>
    <cellStyle name="Comma (0,00) TBD- 10 88" xfId="5147"/>
    <cellStyle name="Comma (0,00) TBD 10 89" xfId="5148"/>
    <cellStyle name="Comma (0,00) TBD- 10 89" xfId="5149"/>
    <cellStyle name="Comma (0,00) TBD 10 9" xfId="5150"/>
    <cellStyle name="Comma (0,00) TBD- 10 9" xfId="5151"/>
    <cellStyle name="Comma (0,00) TBD 10 90" xfId="5152"/>
    <cellStyle name="Comma (0,00) TBD- 10 90" xfId="5153"/>
    <cellStyle name="Comma (0,00) TBD 10 91" xfId="5154"/>
    <cellStyle name="Comma (0,00) TBD- 10 91" xfId="5155"/>
    <cellStyle name="Comma (0,00) TBD 10 92" xfId="5156"/>
    <cellStyle name="Comma (0,00) TBD- 10 92" xfId="5157"/>
    <cellStyle name="Comma (0,00) TBD 10 93" xfId="5158"/>
    <cellStyle name="Comma (0,00) TBD- 10 93" xfId="5159"/>
    <cellStyle name="Comma (0,00) TBD 10 94" xfId="5160"/>
    <cellStyle name="Comma (0,00) TBD- 10 94" xfId="5161"/>
    <cellStyle name="Comma (0,00) TBD 10 95" xfId="5162"/>
    <cellStyle name="Comma (0,00) TBD- 10 95" xfId="5163"/>
    <cellStyle name="Comma (0,00) TBD 10 96" xfId="5164"/>
    <cellStyle name="Comma (0,00) TBD- 10 96" xfId="5165"/>
    <cellStyle name="Comma (0,00) TBD 10 97" xfId="5166"/>
    <cellStyle name="Comma (0,00) TBD- 10 97" xfId="5167"/>
    <cellStyle name="Comma (0,00) TBD 10 98" xfId="5168"/>
    <cellStyle name="Comma (0,00) TBD- 10 98" xfId="5169"/>
    <cellStyle name="Comma (0,00) TBD 10 99" xfId="5170"/>
    <cellStyle name="Comma (0,00) TBD- 10 99" xfId="5171"/>
    <cellStyle name="Comma (0,00) TBD 11" xfId="5172"/>
    <cellStyle name="Comma (0,00) TBD- 11" xfId="5173"/>
    <cellStyle name="Comma (0,00) TBD 11 10" xfId="5174"/>
    <cellStyle name="Comma (0,00) TBD- 11 10" xfId="5175"/>
    <cellStyle name="Comma (0,00) TBD 11 100" xfId="5176"/>
    <cellStyle name="Comma (0,00) TBD- 11 100" xfId="5177"/>
    <cellStyle name="Comma (0,00) TBD 11 101" xfId="5178"/>
    <cellStyle name="Comma (0,00) TBD- 11 101" xfId="5179"/>
    <cellStyle name="Comma (0,00) TBD 11 102" xfId="5180"/>
    <cellStyle name="Comma (0,00) TBD- 11 102" xfId="5181"/>
    <cellStyle name="Comma (0,00) TBD 11 103" xfId="5182"/>
    <cellStyle name="Comma (0,00) TBD- 11 103" xfId="5183"/>
    <cellStyle name="Comma (0,00) TBD 11 104" xfId="5184"/>
    <cellStyle name="Comma (0,00) TBD- 11 104" xfId="5185"/>
    <cellStyle name="Comma (0,00) TBD 11 105" xfId="5186"/>
    <cellStyle name="Comma (0,00) TBD- 11 105" xfId="5187"/>
    <cellStyle name="Comma (0,00) TBD 11 106" xfId="5188"/>
    <cellStyle name="Comma (0,00) TBD- 11 106" xfId="5189"/>
    <cellStyle name="Comma (0,00) TBD 11 107" xfId="5190"/>
    <cellStyle name="Comma (0,00) TBD- 11 107" xfId="5191"/>
    <cellStyle name="Comma (0,00) TBD 11 108" xfId="5192"/>
    <cellStyle name="Comma (0,00) TBD- 11 108" xfId="5193"/>
    <cellStyle name="Comma (0,00) TBD 11 109" xfId="5194"/>
    <cellStyle name="Comma (0,00) TBD- 11 109" xfId="5195"/>
    <cellStyle name="Comma (0,00) TBD 11 11" xfId="5196"/>
    <cellStyle name="Comma (0,00) TBD- 11 11" xfId="5197"/>
    <cellStyle name="Comma (0,00) TBD 11 110" xfId="5198"/>
    <cellStyle name="Comma (0,00) TBD- 11 110" xfId="5199"/>
    <cellStyle name="Comma (0,00) TBD 11 111" xfId="5200"/>
    <cellStyle name="Comma (0,00) TBD- 11 111" xfId="5201"/>
    <cellStyle name="Comma (0,00) TBD 11 112" xfId="5202"/>
    <cellStyle name="Comma (0,00) TBD- 11 112" xfId="5203"/>
    <cellStyle name="Comma (0,00) TBD 11 113" xfId="5204"/>
    <cellStyle name="Comma (0,00) TBD- 11 113" xfId="5205"/>
    <cellStyle name="Comma (0,00) TBD 11 114" xfId="5206"/>
    <cellStyle name="Comma (0,00) TBD- 11 114" xfId="5207"/>
    <cellStyle name="Comma (0,00) TBD 11 115" xfId="5208"/>
    <cellStyle name="Comma (0,00) TBD- 11 115" xfId="5209"/>
    <cellStyle name="Comma (0,00) TBD 11 116" xfId="5210"/>
    <cellStyle name="Comma (0,00) TBD- 11 116" xfId="5211"/>
    <cellStyle name="Comma (0,00) TBD 11 117" xfId="5212"/>
    <cellStyle name="Comma (0,00) TBD- 11 117" xfId="5213"/>
    <cellStyle name="Comma (0,00) TBD 11 118" xfId="5214"/>
    <cellStyle name="Comma (0,00) TBD- 11 118" xfId="5215"/>
    <cellStyle name="Comma (0,00) TBD 11 119" xfId="5216"/>
    <cellStyle name="Comma (0,00) TBD- 11 119" xfId="5217"/>
    <cellStyle name="Comma (0,00) TBD 11 12" xfId="5218"/>
    <cellStyle name="Comma (0,00) TBD- 11 12" xfId="5219"/>
    <cellStyle name="Comma (0,00) TBD 11 120" xfId="5220"/>
    <cellStyle name="Comma (0,00) TBD- 11 120" xfId="5221"/>
    <cellStyle name="Comma (0,00) TBD 11 121" xfId="5222"/>
    <cellStyle name="Comma (0,00) TBD- 11 121" xfId="5223"/>
    <cellStyle name="Comma (0,00) TBD 11 122" xfId="5224"/>
    <cellStyle name="Comma (0,00) TBD- 11 122" xfId="5225"/>
    <cellStyle name="Comma (0,00) TBD 11 123" xfId="5226"/>
    <cellStyle name="Comma (0,00) TBD- 11 123" xfId="5227"/>
    <cellStyle name="Comma (0,00) TBD 11 124" xfId="5228"/>
    <cellStyle name="Comma (0,00) TBD- 11 124" xfId="5229"/>
    <cellStyle name="Comma (0,00) TBD 11 125" xfId="5230"/>
    <cellStyle name="Comma (0,00) TBD- 11 125" xfId="5231"/>
    <cellStyle name="Comma (0,00) TBD 11 126" xfId="5232"/>
    <cellStyle name="Comma (0,00) TBD- 11 126" xfId="5233"/>
    <cellStyle name="Comma (0,00) TBD 11 127" xfId="5234"/>
    <cellStyle name="Comma (0,00) TBD- 11 127" xfId="5235"/>
    <cellStyle name="Comma (0,00) TBD 11 128" xfId="5236"/>
    <cellStyle name="Comma (0,00) TBD- 11 128" xfId="5237"/>
    <cellStyle name="Comma (0,00) TBD 11 129" xfId="5238"/>
    <cellStyle name="Comma (0,00) TBD- 11 129" xfId="5239"/>
    <cellStyle name="Comma (0,00) TBD 11 13" xfId="5240"/>
    <cellStyle name="Comma (0,00) TBD- 11 13" xfId="5241"/>
    <cellStyle name="Comma (0,00) TBD 11 130" xfId="5242"/>
    <cellStyle name="Comma (0,00) TBD- 11 130" xfId="5243"/>
    <cellStyle name="Comma (0,00) TBD 11 131" xfId="5244"/>
    <cellStyle name="Comma (0,00) TBD- 11 131" xfId="5245"/>
    <cellStyle name="Comma (0,00) TBD 11 132" xfId="5246"/>
    <cellStyle name="Comma (0,00) TBD- 11 132" xfId="5247"/>
    <cellStyle name="Comma (0,00) TBD 11 133" xfId="5248"/>
    <cellStyle name="Comma (0,00) TBD- 11 133" xfId="5249"/>
    <cellStyle name="Comma (0,00) TBD 11 134" xfId="5250"/>
    <cellStyle name="Comma (0,00) TBD- 11 134" xfId="5251"/>
    <cellStyle name="Comma (0,00) TBD 11 135" xfId="5252"/>
    <cellStyle name="Comma (0,00) TBD- 11 135" xfId="5253"/>
    <cellStyle name="Comma (0,00) TBD 11 136" xfId="5254"/>
    <cellStyle name="Comma (0,00) TBD- 11 136" xfId="5255"/>
    <cellStyle name="Comma (0,00) TBD 11 137" xfId="5256"/>
    <cellStyle name="Comma (0,00) TBD- 11 137" xfId="5257"/>
    <cellStyle name="Comma (0,00) TBD 11 138" xfId="5258"/>
    <cellStyle name="Comma (0,00) TBD- 11 138" xfId="5259"/>
    <cellStyle name="Comma (0,00) TBD 11 139" xfId="5260"/>
    <cellStyle name="Comma (0,00) TBD- 11 139" xfId="5261"/>
    <cellStyle name="Comma (0,00) TBD 11 14" xfId="5262"/>
    <cellStyle name="Comma (0,00) TBD- 11 14" xfId="5263"/>
    <cellStyle name="Comma (0,00) TBD 11 140" xfId="5264"/>
    <cellStyle name="Comma (0,00) TBD- 11 140" xfId="5265"/>
    <cellStyle name="Comma (0,00) TBD 11 141" xfId="5266"/>
    <cellStyle name="Comma (0,00) TBD- 11 141" xfId="5267"/>
    <cellStyle name="Comma (0,00) TBD 11 142" xfId="5268"/>
    <cellStyle name="Comma (0,00) TBD- 11 142" xfId="5269"/>
    <cellStyle name="Comma (0,00) TBD 11 143" xfId="5270"/>
    <cellStyle name="Comma (0,00) TBD- 11 143" xfId="5271"/>
    <cellStyle name="Comma (0,00) TBD 11 144" xfId="5272"/>
    <cellStyle name="Comma (0,00) TBD- 11 144" xfId="5273"/>
    <cellStyle name="Comma (0,00) TBD 11 145" xfId="5274"/>
    <cellStyle name="Comma (0,00) TBD- 11 145" xfId="5275"/>
    <cellStyle name="Comma (0,00) TBD 11 146" xfId="5276"/>
    <cellStyle name="Comma (0,00) TBD- 11 146" xfId="5277"/>
    <cellStyle name="Comma (0,00) TBD 11 147" xfId="5278"/>
    <cellStyle name="Comma (0,00) TBD- 11 147" xfId="5279"/>
    <cellStyle name="Comma (0,00) TBD 11 148" xfId="5280"/>
    <cellStyle name="Comma (0,00) TBD- 11 148" xfId="5281"/>
    <cellStyle name="Comma (0,00) TBD 11 149" xfId="5282"/>
    <cellStyle name="Comma (0,00) TBD- 11 149" xfId="5283"/>
    <cellStyle name="Comma (0,00) TBD 11 15" xfId="5284"/>
    <cellStyle name="Comma (0,00) TBD- 11 15" xfId="5285"/>
    <cellStyle name="Comma (0,00) TBD 11 150" xfId="5286"/>
    <cellStyle name="Comma (0,00) TBD- 11 150" xfId="5287"/>
    <cellStyle name="Comma (0,00) TBD 11 151" xfId="5288"/>
    <cellStyle name="Comma (0,00) TBD- 11 151" xfId="5289"/>
    <cellStyle name="Comma (0,00) TBD 11 152" xfId="5290"/>
    <cellStyle name="Comma (0,00) TBD- 11 152" xfId="5291"/>
    <cellStyle name="Comma (0,00) TBD 11 153" xfId="5292"/>
    <cellStyle name="Comma (0,00) TBD- 11 153" xfId="5293"/>
    <cellStyle name="Comma (0,00) TBD 11 16" xfId="5294"/>
    <cellStyle name="Comma (0,00) TBD- 11 16" xfId="5295"/>
    <cellStyle name="Comma (0,00) TBD 11 17" xfId="5296"/>
    <cellStyle name="Comma (0,00) TBD- 11 17" xfId="5297"/>
    <cellStyle name="Comma (0,00) TBD 11 18" xfId="5298"/>
    <cellStyle name="Comma (0,00) TBD- 11 18" xfId="5299"/>
    <cellStyle name="Comma (0,00) TBD 11 19" xfId="5300"/>
    <cellStyle name="Comma (0,00) TBD- 11 19" xfId="5301"/>
    <cellStyle name="Comma (0,00) TBD 11 2" xfId="5302"/>
    <cellStyle name="Comma (0,00) TBD- 11 2" xfId="5303"/>
    <cellStyle name="Comma (0,00) TBD 11 20" xfId="5304"/>
    <cellStyle name="Comma (0,00) TBD- 11 20" xfId="5305"/>
    <cellStyle name="Comma (0,00) TBD 11 21" xfId="5306"/>
    <cellStyle name="Comma (0,00) TBD- 11 21" xfId="5307"/>
    <cellStyle name="Comma (0,00) TBD 11 22" xfId="5308"/>
    <cellStyle name="Comma (0,00) TBD- 11 22" xfId="5309"/>
    <cellStyle name="Comma (0,00) TBD 11 23" xfId="5310"/>
    <cellStyle name="Comma (0,00) TBD- 11 23" xfId="5311"/>
    <cellStyle name="Comma (0,00) TBD 11 24" xfId="5312"/>
    <cellStyle name="Comma (0,00) TBD- 11 24" xfId="5313"/>
    <cellStyle name="Comma (0,00) TBD 11 25" xfId="5314"/>
    <cellStyle name="Comma (0,00) TBD- 11 25" xfId="5315"/>
    <cellStyle name="Comma (0,00) TBD 11 26" xfId="5316"/>
    <cellStyle name="Comma (0,00) TBD- 11 26" xfId="5317"/>
    <cellStyle name="Comma (0,00) TBD 11 27" xfId="5318"/>
    <cellStyle name="Comma (0,00) TBD- 11 27" xfId="5319"/>
    <cellStyle name="Comma (0,00) TBD 11 28" xfId="5320"/>
    <cellStyle name="Comma (0,00) TBD- 11 28" xfId="5321"/>
    <cellStyle name="Comma (0,00) TBD 11 29" xfId="5322"/>
    <cellStyle name="Comma (0,00) TBD- 11 29" xfId="5323"/>
    <cellStyle name="Comma (0,00) TBD 11 3" xfId="5324"/>
    <cellStyle name="Comma (0,00) TBD- 11 3" xfId="5325"/>
    <cellStyle name="Comma (0,00) TBD 11 30" xfId="5326"/>
    <cellStyle name="Comma (0,00) TBD- 11 30" xfId="5327"/>
    <cellStyle name="Comma (0,00) TBD 11 31" xfId="5328"/>
    <cellStyle name="Comma (0,00) TBD- 11 31" xfId="5329"/>
    <cellStyle name="Comma (0,00) TBD 11 32" xfId="5330"/>
    <cellStyle name="Comma (0,00) TBD- 11 32" xfId="5331"/>
    <cellStyle name="Comma (0,00) TBD 11 33" xfId="5332"/>
    <cellStyle name="Comma (0,00) TBD- 11 33" xfId="5333"/>
    <cellStyle name="Comma (0,00) TBD 11 34" xfId="5334"/>
    <cellStyle name="Comma (0,00) TBD- 11 34" xfId="5335"/>
    <cellStyle name="Comma (0,00) TBD 11 35" xfId="5336"/>
    <cellStyle name="Comma (0,00) TBD- 11 35" xfId="5337"/>
    <cellStyle name="Comma (0,00) TBD 11 36" xfId="5338"/>
    <cellStyle name="Comma (0,00) TBD- 11 36" xfId="5339"/>
    <cellStyle name="Comma (0,00) TBD 11 37" xfId="5340"/>
    <cellStyle name="Comma (0,00) TBD- 11 37" xfId="5341"/>
    <cellStyle name="Comma (0,00) TBD 11 38" xfId="5342"/>
    <cellStyle name="Comma (0,00) TBD- 11 38" xfId="5343"/>
    <cellStyle name="Comma (0,00) TBD 11 39" xfId="5344"/>
    <cellStyle name="Comma (0,00) TBD- 11 39" xfId="5345"/>
    <cellStyle name="Comma (0,00) TBD 11 4" xfId="5346"/>
    <cellStyle name="Comma (0,00) TBD- 11 4" xfId="5347"/>
    <cellStyle name="Comma (0,00) TBD 11 40" xfId="5348"/>
    <cellStyle name="Comma (0,00) TBD- 11 40" xfId="5349"/>
    <cellStyle name="Comma (0,00) TBD 11 41" xfId="5350"/>
    <cellStyle name="Comma (0,00) TBD- 11 41" xfId="5351"/>
    <cellStyle name="Comma (0,00) TBD 11 42" xfId="5352"/>
    <cellStyle name="Comma (0,00) TBD- 11 42" xfId="5353"/>
    <cellStyle name="Comma (0,00) TBD 11 43" xfId="5354"/>
    <cellStyle name="Comma (0,00) TBD- 11 43" xfId="5355"/>
    <cellStyle name="Comma (0,00) TBD 11 44" xfId="5356"/>
    <cellStyle name="Comma (0,00) TBD- 11 44" xfId="5357"/>
    <cellStyle name="Comma (0,00) TBD 11 45" xfId="5358"/>
    <cellStyle name="Comma (0,00) TBD- 11 45" xfId="5359"/>
    <cellStyle name="Comma (0,00) TBD 11 46" xfId="5360"/>
    <cellStyle name="Comma (0,00) TBD- 11 46" xfId="5361"/>
    <cellStyle name="Comma (0,00) TBD 11 47" xfId="5362"/>
    <cellStyle name="Comma (0,00) TBD- 11 47" xfId="5363"/>
    <cellStyle name="Comma (0,00) TBD 11 48" xfId="5364"/>
    <cellStyle name="Comma (0,00) TBD- 11 48" xfId="5365"/>
    <cellStyle name="Comma (0,00) TBD 11 49" xfId="5366"/>
    <cellStyle name="Comma (0,00) TBD- 11 49" xfId="5367"/>
    <cellStyle name="Comma (0,00) TBD 11 5" xfId="5368"/>
    <cellStyle name="Comma (0,00) TBD- 11 5" xfId="5369"/>
    <cellStyle name="Comma (0,00) TBD 11 50" xfId="5370"/>
    <cellStyle name="Comma (0,00) TBD- 11 50" xfId="5371"/>
    <cellStyle name="Comma (0,00) TBD 11 51" xfId="5372"/>
    <cellStyle name="Comma (0,00) TBD- 11 51" xfId="5373"/>
    <cellStyle name="Comma (0,00) TBD 11 52" xfId="5374"/>
    <cellStyle name="Comma (0,00) TBD- 11 52" xfId="5375"/>
    <cellStyle name="Comma (0,00) TBD 11 53" xfId="5376"/>
    <cellStyle name="Comma (0,00) TBD- 11 53" xfId="5377"/>
    <cellStyle name="Comma (0,00) TBD 11 54" xfId="5378"/>
    <cellStyle name="Comma (0,00) TBD- 11 54" xfId="5379"/>
    <cellStyle name="Comma (0,00) TBD 11 55" xfId="5380"/>
    <cellStyle name="Comma (0,00) TBD- 11 55" xfId="5381"/>
    <cellStyle name="Comma (0,00) TBD 11 56" xfId="5382"/>
    <cellStyle name="Comma (0,00) TBD- 11 56" xfId="5383"/>
    <cellStyle name="Comma (0,00) TBD 11 57" xfId="5384"/>
    <cellStyle name="Comma (0,00) TBD- 11 57" xfId="5385"/>
    <cellStyle name="Comma (0,00) TBD 11 58" xfId="5386"/>
    <cellStyle name="Comma (0,00) TBD- 11 58" xfId="5387"/>
    <cellStyle name="Comma (0,00) TBD 11 59" xfId="5388"/>
    <cellStyle name="Comma (0,00) TBD- 11 59" xfId="5389"/>
    <cellStyle name="Comma (0,00) TBD 11 6" xfId="5390"/>
    <cellStyle name="Comma (0,00) TBD- 11 6" xfId="5391"/>
    <cellStyle name="Comma (0,00) TBD 11 60" xfId="5392"/>
    <cellStyle name="Comma (0,00) TBD- 11 60" xfId="5393"/>
    <cellStyle name="Comma (0,00) TBD 11 61" xfId="5394"/>
    <cellStyle name="Comma (0,00) TBD- 11 61" xfId="5395"/>
    <cellStyle name="Comma (0,00) TBD 11 62" xfId="5396"/>
    <cellStyle name="Comma (0,00) TBD- 11 62" xfId="5397"/>
    <cellStyle name="Comma (0,00) TBD 11 63" xfId="5398"/>
    <cellStyle name="Comma (0,00) TBD- 11 63" xfId="5399"/>
    <cellStyle name="Comma (0,00) TBD 11 64" xfId="5400"/>
    <cellStyle name="Comma (0,00) TBD- 11 64" xfId="5401"/>
    <cellStyle name="Comma (0,00) TBD 11 65" xfId="5402"/>
    <cellStyle name="Comma (0,00) TBD- 11 65" xfId="5403"/>
    <cellStyle name="Comma (0,00) TBD 11 66" xfId="5404"/>
    <cellStyle name="Comma (0,00) TBD- 11 66" xfId="5405"/>
    <cellStyle name="Comma (0,00) TBD 11 67" xfId="5406"/>
    <cellStyle name="Comma (0,00) TBD- 11 67" xfId="5407"/>
    <cellStyle name="Comma (0,00) TBD 11 68" xfId="5408"/>
    <cellStyle name="Comma (0,00) TBD- 11 68" xfId="5409"/>
    <cellStyle name="Comma (0,00) TBD 11 69" xfId="5410"/>
    <cellStyle name="Comma (0,00) TBD- 11 69" xfId="5411"/>
    <cellStyle name="Comma (0,00) TBD 11 7" xfId="5412"/>
    <cellStyle name="Comma (0,00) TBD- 11 7" xfId="5413"/>
    <cellStyle name="Comma (0,00) TBD 11 70" xfId="5414"/>
    <cellStyle name="Comma (0,00) TBD- 11 70" xfId="5415"/>
    <cellStyle name="Comma (0,00) TBD 11 71" xfId="5416"/>
    <cellStyle name="Comma (0,00) TBD- 11 71" xfId="5417"/>
    <cellStyle name="Comma (0,00) TBD 11 72" xfId="5418"/>
    <cellStyle name="Comma (0,00) TBD- 11 72" xfId="5419"/>
    <cellStyle name="Comma (0,00) TBD 11 73" xfId="5420"/>
    <cellStyle name="Comma (0,00) TBD- 11 73" xfId="5421"/>
    <cellStyle name="Comma (0,00) TBD 11 74" xfId="5422"/>
    <cellStyle name="Comma (0,00) TBD- 11 74" xfId="5423"/>
    <cellStyle name="Comma (0,00) TBD 11 75" xfId="5424"/>
    <cellStyle name="Comma (0,00) TBD- 11 75" xfId="5425"/>
    <cellStyle name="Comma (0,00) TBD 11 76" xfId="5426"/>
    <cellStyle name="Comma (0,00) TBD- 11 76" xfId="5427"/>
    <cellStyle name="Comma (0,00) TBD 11 77" xfId="5428"/>
    <cellStyle name="Comma (0,00) TBD- 11 77" xfId="5429"/>
    <cellStyle name="Comma (0,00) TBD 11 78" xfId="5430"/>
    <cellStyle name="Comma (0,00) TBD- 11 78" xfId="5431"/>
    <cellStyle name="Comma (0,00) TBD 11 79" xfId="5432"/>
    <cellStyle name="Comma (0,00) TBD- 11 79" xfId="5433"/>
    <cellStyle name="Comma (0,00) TBD 11 8" xfId="5434"/>
    <cellStyle name="Comma (0,00) TBD- 11 8" xfId="5435"/>
    <cellStyle name="Comma (0,00) TBD 11 80" xfId="5436"/>
    <cellStyle name="Comma (0,00) TBD- 11 80" xfId="5437"/>
    <cellStyle name="Comma (0,00) TBD 11 81" xfId="5438"/>
    <cellStyle name="Comma (0,00) TBD- 11 81" xfId="5439"/>
    <cellStyle name="Comma (0,00) TBD 11 82" xfId="5440"/>
    <cellStyle name="Comma (0,00) TBD- 11 82" xfId="5441"/>
    <cellStyle name="Comma (0,00) TBD 11 83" xfId="5442"/>
    <cellStyle name="Comma (0,00) TBD- 11 83" xfId="5443"/>
    <cellStyle name="Comma (0,00) TBD 11 84" xfId="5444"/>
    <cellStyle name="Comma (0,00) TBD- 11 84" xfId="5445"/>
    <cellStyle name="Comma (0,00) TBD 11 85" xfId="5446"/>
    <cellStyle name="Comma (0,00) TBD- 11 85" xfId="5447"/>
    <cellStyle name="Comma (0,00) TBD 11 86" xfId="5448"/>
    <cellStyle name="Comma (0,00) TBD- 11 86" xfId="5449"/>
    <cellStyle name="Comma (0,00) TBD 11 87" xfId="5450"/>
    <cellStyle name="Comma (0,00) TBD- 11 87" xfId="5451"/>
    <cellStyle name="Comma (0,00) TBD 11 88" xfId="5452"/>
    <cellStyle name="Comma (0,00) TBD- 11 88" xfId="5453"/>
    <cellStyle name="Comma (0,00) TBD 11 89" xfId="5454"/>
    <cellStyle name="Comma (0,00) TBD- 11 89" xfId="5455"/>
    <cellStyle name="Comma (0,00) TBD 11 9" xfId="5456"/>
    <cellStyle name="Comma (0,00) TBD- 11 9" xfId="5457"/>
    <cellStyle name="Comma (0,00) TBD 11 90" xfId="5458"/>
    <cellStyle name="Comma (0,00) TBD- 11 90" xfId="5459"/>
    <cellStyle name="Comma (0,00) TBD 11 91" xfId="5460"/>
    <cellStyle name="Comma (0,00) TBD- 11 91" xfId="5461"/>
    <cellStyle name="Comma (0,00) TBD 11 92" xfId="5462"/>
    <cellStyle name="Comma (0,00) TBD- 11 92" xfId="5463"/>
    <cellStyle name="Comma (0,00) TBD 11 93" xfId="5464"/>
    <cellStyle name="Comma (0,00) TBD- 11 93" xfId="5465"/>
    <cellStyle name="Comma (0,00) TBD 11 94" xfId="5466"/>
    <cellStyle name="Comma (0,00) TBD- 11 94" xfId="5467"/>
    <cellStyle name="Comma (0,00) TBD 11 95" xfId="5468"/>
    <cellStyle name="Comma (0,00) TBD- 11 95" xfId="5469"/>
    <cellStyle name="Comma (0,00) TBD 11 96" xfId="5470"/>
    <cellStyle name="Comma (0,00) TBD- 11 96" xfId="5471"/>
    <cellStyle name="Comma (0,00) TBD 11 97" xfId="5472"/>
    <cellStyle name="Comma (0,00) TBD- 11 97" xfId="5473"/>
    <cellStyle name="Comma (0,00) TBD 11 98" xfId="5474"/>
    <cellStyle name="Comma (0,00) TBD- 11 98" xfId="5475"/>
    <cellStyle name="Comma (0,00) TBD 11 99" xfId="5476"/>
    <cellStyle name="Comma (0,00) TBD- 11 99" xfId="5477"/>
    <cellStyle name="Comma (0,00) TBD 12" xfId="5478"/>
    <cellStyle name="Comma (0,00) TBD- 12" xfId="5479"/>
    <cellStyle name="Comma (0,00) TBD 12 10" xfId="5480"/>
    <cellStyle name="Comma (0,00) TBD- 12 10" xfId="5481"/>
    <cellStyle name="Comma (0,00) TBD 12 100" xfId="5482"/>
    <cellStyle name="Comma (0,00) TBD- 12 100" xfId="5483"/>
    <cellStyle name="Comma (0,00) TBD 12 101" xfId="5484"/>
    <cellStyle name="Comma (0,00) TBD- 12 101" xfId="5485"/>
    <cellStyle name="Comma (0,00) TBD 12 102" xfId="5486"/>
    <cellStyle name="Comma (0,00) TBD- 12 102" xfId="5487"/>
    <cellStyle name="Comma (0,00) TBD 12 103" xfId="5488"/>
    <cellStyle name="Comma (0,00) TBD- 12 103" xfId="5489"/>
    <cellStyle name="Comma (0,00) TBD 12 104" xfId="5490"/>
    <cellStyle name="Comma (0,00) TBD- 12 104" xfId="5491"/>
    <cellStyle name="Comma (0,00) TBD 12 105" xfId="5492"/>
    <cellStyle name="Comma (0,00) TBD- 12 105" xfId="5493"/>
    <cellStyle name="Comma (0,00) TBD 12 106" xfId="5494"/>
    <cellStyle name="Comma (0,00) TBD- 12 106" xfId="5495"/>
    <cellStyle name="Comma (0,00) TBD 12 107" xfId="5496"/>
    <cellStyle name="Comma (0,00) TBD- 12 107" xfId="5497"/>
    <cellStyle name="Comma (0,00) TBD 12 108" xfId="5498"/>
    <cellStyle name="Comma (0,00) TBD- 12 108" xfId="5499"/>
    <cellStyle name="Comma (0,00) TBD 12 109" xfId="5500"/>
    <cellStyle name="Comma (0,00) TBD- 12 109" xfId="5501"/>
    <cellStyle name="Comma (0,00) TBD 12 11" xfId="5502"/>
    <cellStyle name="Comma (0,00) TBD- 12 11" xfId="5503"/>
    <cellStyle name="Comma (0,00) TBD 12 110" xfId="5504"/>
    <cellStyle name="Comma (0,00) TBD- 12 110" xfId="5505"/>
    <cellStyle name="Comma (0,00) TBD 12 111" xfId="5506"/>
    <cellStyle name="Comma (0,00) TBD- 12 111" xfId="5507"/>
    <cellStyle name="Comma (0,00) TBD 12 112" xfId="5508"/>
    <cellStyle name="Comma (0,00) TBD- 12 112" xfId="5509"/>
    <cellStyle name="Comma (0,00) TBD 12 113" xfId="5510"/>
    <cellStyle name="Comma (0,00) TBD- 12 113" xfId="5511"/>
    <cellStyle name="Comma (0,00) TBD 12 114" xfId="5512"/>
    <cellStyle name="Comma (0,00) TBD- 12 114" xfId="5513"/>
    <cellStyle name="Comma (0,00) TBD 12 115" xfId="5514"/>
    <cellStyle name="Comma (0,00) TBD- 12 115" xfId="5515"/>
    <cellStyle name="Comma (0,00) TBD 12 116" xfId="5516"/>
    <cellStyle name="Comma (0,00) TBD- 12 116" xfId="5517"/>
    <cellStyle name="Comma (0,00) TBD 12 117" xfId="5518"/>
    <cellStyle name="Comma (0,00) TBD- 12 117" xfId="5519"/>
    <cellStyle name="Comma (0,00) TBD 12 118" xfId="5520"/>
    <cellStyle name="Comma (0,00) TBD- 12 118" xfId="5521"/>
    <cellStyle name="Comma (0,00) TBD 12 119" xfId="5522"/>
    <cellStyle name="Comma (0,00) TBD- 12 119" xfId="5523"/>
    <cellStyle name="Comma (0,00) TBD 12 12" xfId="5524"/>
    <cellStyle name="Comma (0,00) TBD- 12 12" xfId="5525"/>
    <cellStyle name="Comma (0,00) TBD 12 120" xfId="5526"/>
    <cellStyle name="Comma (0,00) TBD- 12 120" xfId="5527"/>
    <cellStyle name="Comma (0,00) TBD 12 121" xfId="5528"/>
    <cellStyle name="Comma (0,00) TBD- 12 121" xfId="5529"/>
    <cellStyle name="Comma (0,00) TBD 12 122" xfId="5530"/>
    <cellStyle name="Comma (0,00) TBD- 12 122" xfId="5531"/>
    <cellStyle name="Comma (0,00) TBD 12 123" xfId="5532"/>
    <cellStyle name="Comma (0,00) TBD- 12 123" xfId="5533"/>
    <cellStyle name="Comma (0,00) TBD 12 124" xfId="5534"/>
    <cellStyle name="Comma (0,00) TBD- 12 124" xfId="5535"/>
    <cellStyle name="Comma (0,00) TBD 12 125" xfId="5536"/>
    <cellStyle name="Comma (0,00) TBD- 12 125" xfId="5537"/>
    <cellStyle name="Comma (0,00) TBD 12 126" xfId="5538"/>
    <cellStyle name="Comma (0,00) TBD- 12 126" xfId="5539"/>
    <cellStyle name="Comma (0,00) TBD 12 127" xfId="5540"/>
    <cellStyle name="Comma (0,00) TBD- 12 127" xfId="5541"/>
    <cellStyle name="Comma (0,00) TBD 12 128" xfId="5542"/>
    <cellStyle name="Comma (0,00) TBD- 12 128" xfId="5543"/>
    <cellStyle name="Comma (0,00) TBD 12 129" xfId="5544"/>
    <cellStyle name="Comma (0,00) TBD- 12 129" xfId="5545"/>
    <cellStyle name="Comma (0,00) TBD 12 13" xfId="5546"/>
    <cellStyle name="Comma (0,00) TBD- 12 13" xfId="5547"/>
    <cellStyle name="Comma (0,00) TBD 12 130" xfId="5548"/>
    <cellStyle name="Comma (0,00) TBD- 12 130" xfId="5549"/>
    <cellStyle name="Comma (0,00) TBD 12 131" xfId="5550"/>
    <cellStyle name="Comma (0,00) TBD- 12 131" xfId="5551"/>
    <cellStyle name="Comma (0,00) TBD 12 132" xfId="5552"/>
    <cellStyle name="Comma (0,00) TBD- 12 132" xfId="5553"/>
    <cellStyle name="Comma (0,00) TBD 12 133" xfId="5554"/>
    <cellStyle name="Comma (0,00) TBD- 12 133" xfId="5555"/>
    <cellStyle name="Comma (0,00) TBD 12 134" xfId="5556"/>
    <cellStyle name="Comma (0,00) TBD- 12 134" xfId="5557"/>
    <cellStyle name="Comma (0,00) TBD 12 135" xfId="5558"/>
    <cellStyle name="Comma (0,00) TBD- 12 135" xfId="5559"/>
    <cellStyle name="Comma (0,00) TBD 12 136" xfId="5560"/>
    <cellStyle name="Comma (0,00) TBD- 12 136" xfId="5561"/>
    <cellStyle name="Comma (0,00) TBD 12 137" xfId="5562"/>
    <cellStyle name="Comma (0,00) TBD- 12 137" xfId="5563"/>
    <cellStyle name="Comma (0,00) TBD 12 138" xfId="5564"/>
    <cellStyle name="Comma (0,00) TBD- 12 138" xfId="5565"/>
    <cellStyle name="Comma (0,00) TBD 12 139" xfId="5566"/>
    <cellStyle name="Comma (0,00) TBD- 12 139" xfId="5567"/>
    <cellStyle name="Comma (0,00) TBD 12 14" xfId="5568"/>
    <cellStyle name="Comma (0,00) TBD- 12 14" xfId="5569"/>
    <cellStyle name="Comma (0,00) TBD 12 140" xfId="5570"/>
    <cellStyle name="Comma (0,00) TBD- 12 140" xfId="5571"/>
    <cellStyle name="Comma (0,00) TBD 12 141" xfId="5572"/>
    <cellStyle name="Comma (0,00) TBD- 12 141" xfId="5573"/>
    <cellStyle name="Comma (0,00) TBD 12 142" xfId="5574"/>
    <cellStyle name="Comma (0,00) TBD- 12 142" xfId="5575"/>
    <cellStyle name="Comma (0,00) TBD 12 143" xfId="5576"/>
    <cellStyle name="Comma (0,00) TBD- 12 143" xfId="5577"/>
    <cellStyle name="Comma (0,00) TBD 12 144" xfId="5578"/>
    <cellStyle name="Comma (0,00) TBD- 12 144" xfId="5579"/>
    <cellStyle name="Comma (0,00) TBD 12 145" xfId="5580"/>
    <cellStyle name="Comma (0,00) TBD- 12 145" xfId="5581"/>
    <cellStyle name="Comma (0,00) TBD 12 146" xfId="5582"/>
    <cellStyle name="Comma (0,00) TBD- 12 146" xfId="5583"/>
    <cellStyle name="Comma (0,00) TBD 12 147" xfId="5584"/>
    <cellStyle name="Comma (0,00) TBD- 12 147" xfId="5585"/>
    <cellStyle name="Comma (0,00) TBD 12 148" xfId="5586"/>
    <cellStyle name="Comma (0,00) TBD- 12 148" xfId="5587"/>
    <cellStyle name="Comma (0,00) TBD 12 149" xfId="5588"/>
    <cellStyle name="Comma (0,00) TBD- 12 149" xfId="5589"/>
    <cellStyle name="Comma (0,00) TBD 12 15" xfId="5590"/>
    <cellStyle name="Comma (0,00) TBD- 12 15" xfId="5591"/>
    <cellStyle name="Comma (0,00) TBD 12 150" xfId="5592"/>
    <cellStyle name="Comma (0,00) TBD- 12 150" xfId="5593"/>
    <cellStyle name="Comma (0,00) TBD 12 151" xfId="5594"/>
    <cellStyle name="Comma (0,00) TBD- 12 151" xfId="5595"/>
    <cellStyle name="Comma (0,00) TBD 12 152" xfId="5596"/>
    <cellStyle name="Comma (0,00) TBD- 12 152" xfId="5597"/>
    <cellStyle name="Comma (0,00) TBD 12 153" xfId="5598"/>
    <cellStyle name="Comma (0,00) TBD- 12 153" xfId="5599"/>
    <cellStyle name="Comma (0,00) TBD 12 16" xfId="5600"/>
    <cellStyle name="Comma (0,00) TBD- 12 16" xfId="5601"/>
    <cellStyle name="Comma (0,00) TBD 12 17" xfId="5602"/>
    <cellStyle name="Comma (0,00) TBD- 12 17" xfId="5603"/>
    <cellStyle name="Comma (0,00) TBD 12 18" xfId="5604"/>
    <cellStyle name="Comma (0,00) TBD- 12 18" xfId="5605"/>
    <cellStyle name="Comma (0,00) TBD 12 19" xfId="5606"/>
    <cellStyle name="Comma (0,00) TBD- 12 19" xfId="5607"/>
    <cellStyle name="Comma (0,00) TBD 12 2" xfId="5608"/>
    <cellStyle name="Comma (0,00) TBD- 12 2" xfId="5609"/>
    <cellStyle name="Comma (0,00) TBD 12 20" xfId="5610"/>
    <cellStyle name="Comma (0,00) TBD- 12 20" xfId="5611"/>
    <cellStyle name="Comma (0,00) TBD 12 21" xfId="5612"/>
    <cellStyle name="Comma (0,00) TBD- 12 21" xfId="5613"/>
    <cellStyle name="Comma (0,00) TBD 12 22" xfId="5614"/>
    <cellStyle name="Comma (0,00) TBD- 12 22" xfId="5615"/>
    <cellStyle name="Comma (0,00) TBD 12 23" xfId="5616"/>
    <cellStyle name="Comma (0,00) TBD- 12 23" xfId="5617"/>
    <cellStyle name="Comma (0,00) TBD 12 24" xfId="5618"/>
    <cellStyle name="Comma (0,00) TBD- 12 24" xfId="5619"/>
    <cellStyle name="Comma (0,00) TBD 12 25" xfId="5620"/>
    <cellStyle name="Comma (0,00) TBD- 12 25" xfId="5621"/>
    <cellStyle name="Comma (0,00) TBD 12 26" xfId="5622"/>
    <cellStyle name="Comma (0,00) TBD- 12 26" xfId="5623"/>
    <cellStyle name="Comma (0,00) TBD 12 27" xfId="5624"/>
    <cellStyle name="Comma (0,00) TBD- 12 27" xfId="5625"/>
    <cellStyle name="Comma (0,00) TBD 12 28" xfId="5626"/>
    <cellStyle name="Comma (0,00) TBD- 12 28" xfId="5627"/>
    <cellStyle name="Comma (0,00) TBD 12 29" xfId="5628"/>
    <cellStyle name="Comma (0,00) TBD- 12 29" xfId="5629"/>
    <cellStyle name="Comma (0,00) TBD 12 3" xfId="5630"/>
    <cellStyle name="Comma (0,00) TBD- 12 3" xfId="5631"/>
    <cellStyle name="Comma (0,00) TBD 12 30" xfId="5632"/>
    <cellStyle name="Comma (0,00) TBD- 12 30" xfId="5633"/>
    <cellStyle name="Comma (0,00) TBD 12 31" xfId="5634"/>
    <cellStyle name="Comma (0,00) TBD- 12 31" xfId="5635"/>
    <cellStyle name="Comma (0,00) TBD 12 32" xfId="5636"/>
    <cellStyle name="Comma (0,00) TBD- 12 32" xfId="5637"/>
    <cellStyle name="Comma (0,00) TBD 12 33" xfId="5638"/>
    <cellStyle name="Comma (0,00) TBD- 12 33" xfId="5639"/>
    <cellStyle name="Comma (0,00) TBD 12 34" xfId="5640"/>
    <cellStyle name="Comma (0,00) TBD- 12 34" xfId="5641"/>
    <cellStyle name="Comma (0,00) TBD 12 35" xfId="5642"/>
    <cellStyle name="Comma (0,00) TBD- 12 35" xfId="5643"/>
    <cellStyle name="Comma (0,00) TBD 12 36" xfId="5644"/>
    <cellStyle name="Comma (0,00) TBD- 12 36" xfId="5645"/>
    <cellStyle name="Comma (0,00) TBD 12 37" xfId="5646"/>
    <cellStyle name="Comma (0,00) TBD- 12 37" xfId="5647"/>
    <cellStyle name="Comma (0,00) TBD 12 38" xfId="5648"/>
    <cellStyle name="Comma (0,00) TBD- 12 38" xfId="5649"/>
    <cellStyle name="Comma (0,00) TBD 12 39" xfId="5650"/>
    <cellStyle name="Comma (0,00) TBD- 12 39" xfId="5651"/>
    <cellStyle name="Comma (0,00) TBD 12 4" xfId="5652"/>
    <cellStyle name="Comma (0,00) TBD- 12 4" xfId="5653"/>
    <cellStyle name="Comma (0,00) TBD 12 40" xfId="5654"/>
    <cellStyle name="Comma (0,00) TBD- 12 40" xfId="5655"/>
    <cellStyle name="Comma (0,00) TBD 12 41" xfId="5656"/>
    <cellStyle name="Comma (0,00) TBD- 12 41" xfId="5657"/>
    <cellStyle name="Comma (0,00) TBD 12 42" xfId="5658"/>
    <cellStyle name="Comma (0,00) TBD- 12 42" xfId="5659"/>
    <cellStyle name="Comma (0,00) TBD 12 43" xfId="5660"/>
    <cellStyle name="Comma (0,00) TBD- 12 43" xfId="5661"/>
    <cellStyle name="Comma (0,00) TBD 12 44" xfId="5662"/>
    <cellStyle name="Comma (0,00) TBD- 12 44" xfId="5663"/>
    <cellStyle name="Comma (0,00) TBD 12 45" xfId="5664"/>
    <cellStyle name="Comma (0,00) TBD- 12 45" xfId="5665"/>
    <cellStyle name="Comma (0,00) TBD 12 46" xfId="5666"/>
    <cellStyle name="Comma (0,00) TBD- 12 46" xfId="5667"/>
    <cellStyle name="Comma (0,00) TBD 12 47" xfId="5668"/>
    <cellStyle name="Comma (0,00) TBD- 12 47" xfId="5669"/>
    <cellStyle name="Comma (0,00) TBD 12 48" xfId="5670"/>
    <cellStyle name="Comma (0,00) TBD- 12 48" xfId="5671"/>
    <cellStyle name="Comma (0,00) TBD 12 49" xfId="5672"/>
    <cellStyle name="Comma (0,00) TBD- 12 49" xfId="5673"/>
    <cellStyle name="Comma (0,00) TBD 12 5" xfId="5674"/>
    <cellStyle name="Comma (0,00) TBD- 12 5" xfId="5675"/>
    <cellStyle name="Comma (0,00) TBD 12 50" xfId="5676"/>
    <cellStyle name="Comma (0,00) TBD- 12 50" xfId="5677"/>
    <cellStyle name="Comma (0,00) TBD 12 51" xfId="5678"/>
    <cellStyle name="Comma (0,00) TBD- 12 51" xfId="5679"/>
    <cellStyle name="Comma (0,00) TBD 12 52" xfId="5680"/>
    <cellStyle name="Comma (0,00) TBD- 12 52" xfId="5681"/>
    <cellStyle name="Comma (0,00) TBD 12 53" xfId="5682"/>
    <cellStyle name="Comma (0,00) TBD- 12 53" xfId="5683"/>
    <cellStyle name="Comma (0,00) TBD 12 54" xfId="5684"/>
    <cellStyle name="Comma (0,00) TBD- 12 54" xfId="5685"/>
    <cellStyle name="Comma (0,00) TBD 12 55" xfId="5686"/>
    <cellStyle name="Comma (0,00) TBD- 12 55" xfId="5687"/>
    <cellStyle name="Comma (0,00) TBD 12 56" xfId="5688"/>
    <cellStyle name="Comma (0,00) TBD- 12 56" xfId="5689"/>
    <cellStyle name="Comma (0,00) TBD 12 57" xfId="5690"/>
    <cellStyle name="Comma (0,00) TBD- 12 57" xfId="5691"/>
    <cellStyle name="Comma (0,00) TBD 12 58" xfId="5692"/>
    <cellStyle name="Comma (0,00) TBD- 12 58" xfId="5693"/>
    <cellStyle name="Comma (0,00) TBD 12 59" xfId="5694"/>
    <cellStyle name="Comma (0,00) TBD- 12 59" xfId="5695"/>
    <cellStyle name="Comma (0,00) TBD 12 6" xfId="5696"/>
    <cellStyle name="Comma (0,00) TBD- 12 6" xfId="5697"/>
    <cellStyle name="Comma (0,00) TBD 12 60" xfId="5698"/>
    <cellStyle name="Comma (0,00) TBD- 12 60" xfId="5699"/>
    <cellStyle name="Comma (0,00) TBD 12 61" xfId="5700"/>
    <cellStyle name="Comma (0,00) TBD- 12 61" xfId="5701"/>
    <cellStyle name="Comma (0,00) TBD 12 62" xfId="5702"/>
    <cellStyle name="Comma (0,00) TBD- 12 62" xfId="5703"/>
    <cellStyle name="Comma (0,00) TBD 12 63" xfId="5704"/>
    <cellStyle name="Comma (0,00) TBD- 12 63" xfId="5705"/>
    <cellStyle name="Comma (0,00) TBD 12 64" xfId="5706"/>
    <cellStyle name="Comma (0,00) TBD- 12 64" xfId="5707"/>
    <cellStyle name="Comma (0,00) TBD 12 65" xfId="5708"/>
    <cellStyle name="Comma (0,00) TBD- 12 65" xfId="5709"/>
    <cellStyle name="Comma (0,00) TBD 12 66" xfId="5710"/>
    <cellStyle name="Comma (0,00) TBD- 12 66" xfId="5711"/>
    <cellStyle name="Comma (0,00) TBD 12 67" xfId="5712"/>
    <cellStyle name="Comma (0,00) TBD- 12 67" xfId="5713"/>
    <cellStyle name="Comma (0,00) TBD 12 68" xfId="5714"/>
    <cellStyle name="Comma (0,00) TBD- 12 68" xfId="5715"/>
    <cellStyle name="Comma (0,00) TBD 12 69" xfId="5716"/>
    <cellStyle name="Comma (0,00) TBD- 12 69" xfId="5717"/>
    <cellStyle name="Comma (0,00) TBD 12 7" xfId="5718"/>
    <cellStyle name="Comma (0,00) TBD- 12 7" xfId="5719"/>
    <cellStyle name="Comma (0,00) TBD 12 70" xfId="5720"/>
    <cellStyle name="Comma (0,00) TBD- 12 70" xfId="5721"/>
    <cellStyle name="Comma (0,00) TBD 12 71" xfId="5722"/>
    <cellStyle name="Comma (0,00) TBD- 12 71" xfId="5723"/>
    <cellStyle name="Comma (0,00) TBD 12 72" xfId="5724"/>
    <cellStyle name="Comma (0,00) TBD- 12 72" xfId="5725"/>
    <cellStyle name="Comma (0,00) TBD 12 73" xfId="5726"/>
    <cellStyle name="Comma (0,00) TBD- 12 73" xfId="5727"/>
    <cellStyle name="Comma (0,00) TBD 12 74" xfId="5728"/>
    <cellStyle name="Comma (0,00) TBD- 12 74" xfId="5729"/>
    <cellStyle name="Comma (0,00) TBD 12 75" xfId="5730"/>
    <cellStyle name="Comma (0,00) TBD- 12 75" xfId="5731"/>
    <cellStyle name="Comma (0,00) TBD 12 76" xfId="5732"/>
    <cellStyle name="Comma (0,00) TBD- 12 76" xfId="5733"/>
    <cellStyle name="Comma (0,00) TBD 12 77" xfId="5734"/>
    <cellStyle name="Comma (0,00) TBD- 12 77" xfId="5735"/>
    <cellStyle name="Comma (0,00) TBD 12 78" xfId="5736"/>
    <cellStyle name="Comma (0,00) TBD- 12 78" xfId="5737"/>
    <cellStyle name="Comma (0,00) TBD 12 79" xfId="5738"/>
    <cellStyle name="Comma (0,00) TBD- 12 79" xfId="5739"/>
    <cellStyle name="Comma (0,00) TBD 12 8" xfId="5740"/>
    <cellStyle name="Comma (0,00) TBD- 12 8" xfId="5741"/>
    <cellStyle name="Comma (0,00) TBD 12 80" xfId="5742"/>
    <cellStyle name="Comma (0,00) TBD- 12 80" xfId="5743"/>
    <cellStyle name="Comma (0,00) TBD 12 81" xfId="5744"/>
    <cellStyle name="Comma (0,00) TBD- 12 81" xfId="5745"/>
    <cellStyle name="Comma (0,00) TBD 12 82" xfId="5746"/>
    <cellStyle name="Comma (0,00) TBD- 12 82" xfId="5747"/>
    <cellStyle name="Comma (0,00) TBD 12 83" xfId="5748"/>
    <cellStyle name="Comma (0,00) TBD- 12 83" xfId="5749"/>
    <cellStyle name="Comma (0,00) TBD 12 84" xfId="5750"/>
    <cellStyle name="Comma (0,00) TBD- 12 84" xfId="5751"/>
    <cellStyle name="Comma (0,00) TBD 12 85" xfId="5752"/>
    <cellStyle name="Comma (0,00) TBD- 12 85" xfId="5753"/>
    <cellStyle name="Comma (0,00) TBD 12 86" xfId="5754"/>
    <cellStyle name="Comma (0,00) TBD- 12 86" xfId="5755"/>
    <cellStyle name="Comma (0,00) TBD 12 87" xfId="5756"/>
    <cellStyle name="Comma (0,00) TBD- 12 87" xfId="5757"/>
    <cellStyle name="Comma (0,00) TBD 12 88" xfId="5758"/>
    <cellStyle name="Comma (0,00) TBD- 12 88" xfId="5759"/>
    <cellStyle name="Comma (0,00) TBD 12 89" xfId="5760"/>
    <cellStyle name="Comma (0,00) TBD- 12 89" xfId="5761"/>
    <cellStyle name="Comma (0,00) TBD 12 9" xfId="5762"/>
    <cellStyle name="Comma (0,00) TBD- 12 9" xfId="5763"/>
    <cellStyle name="Comma (0,00) TBD 12 90" xfId="5764"/>
    <cellStyle name="Comma (0,00) TBD- 12 90" xfId="5765"/>
    <cellStyle name="Comma (0,00) TBD 12 91" xfId="5766"/>
    <cellStyle name="Comma (0,00) TBD- 12 91" xfId="5767"/>
    <cellStyle name="Comma (0,00) TBD 12 92" xfId="5768"/>
    <cellStyle name="Comma (0,00) TBD- 12 92" xfId="5769"/>
    <cellStyle name="Comma (0,00) TBD 12 93" xfId="5770"/>
    <cellStyle name="Comma (0,00) TBD- 12 93" xfId="5771"/>
    <cellStyle name="Comma (0,00) TBD 12 94" xfId="5772"/>
    <cellStyle name="Comma (0,00) TBD- 12 94" xfId="5773"/>
    <cellStyle name="Comma (0,00) TBD 12 95" xfId="5774"/>
    <cellStyle name="Comma (0,00) TBD- 12 95" xfId="5775"/>
    <cellStyle name="Comma (0,00) TBD 12 96" xfId="5776"/>
    <cellStyle name="Comma (0,00) TBD- 12 96" xfId="5777"/>
    <cellStyle name="Comma (0,00) TBD 12 97" xfId="5778"/>
    <cellStyle name="Comma (0,00) TBD- 12 97" xfId="5779"/>
    <cellStyle name="Comma (0,00) TBD 12 98" xfId="5780"/>
    <cellStyle name="Comma (0,00) TBD- 12 98" xfId="5781"/>
    <cellStyle name="Comma (0,00) TBD 12 99" xfId="5782"/>
    <cellStyle name="Comma (0,00) TBD- 12 99" xfId="5783"/>
    <cellStyle name="Comma (0,00) TBD 13" xfId="5784"/>
    <cellStyle name="Comma (0,00) TBD- 13" xfId="5785"/>
    <cellStyle name="Comma (0,00) TBD 13 10" xfId="5786"/>
    <cellStyle name="Comma (0,00) TBD- 13 10" xfId="5787"/>
    <cellStyle name="Comma (0,00) TBD 13 100" xfId="5788"/>
    <cellStyle name="Comma (0,00) TBD- 13 100" xfId="5789"/>
    <cellStyle name="Comma (0,00) TBD 13 101" xfId="5790"/>
    <cellStyle name="Comma (0,00) TBD- 13 101" xfId="5791"/>
    <cellStyle name="Comma (0,00) TBD 13 102" xfId="5792"/>
    <cellStyle name="Comma (0,00) TBD- 13 102" xfId="5793"/>
    <cellStyle name="Comma (0,00) TBD 13 103" xfId="5794"/>
    <cellStyle name="Comma (0,00) TBD- 13 103" xfId="5795"/>
    <cellStyle name="Comma (0,00) TBD 13 104" xfId="5796"/>
    <cellStyle name="Comma (0,00) TBD- 13 104" xfId="5797"/>
    <cellStyle name="Comma (0,00) TBD 13 105" xfId="5798"/>
    <cellStyle name="Comma (0,00) TBD- 13 105" xfId="5799"/>
    <cellStyle name="Comma (0,00) TBD 13 106" xfId="5800"/>
    <cellStyle name="Comma (0,00) TBD- 13 106" xfId="5801"/>
    <cellStyle name="Comma (0,00) TBD 13 107" xfId="5802"/>
    <cellStyle name="Comma (0,00) TBD- 13 107" xfId="5803"/>
    <cellStyle name="Comma (0,00) TBD 13 108" xfId="5804"/>
    <cellStyle name="Comma (0,00) TBD- 13 108" xfId="5805"/>
    <cellStyle name="Comma (0,00) TBD 13 109" xfId="5806"/>
    <cellStyle name="Comma (0,00) TBD- 13 109" xfId="5807"/>
    <cellStyle name="Comma (0,00) TBD 13 11" xfId="5808"/>
    <cellStyle name="Comma (0,00) TBD- 13 11" xfId="5809"/>
    <cellStyle name="Comma (0,00) TBD 13 110" xfId="5810"/>
    <cellStyle name="Comma (0,00) TBD- 13 110" xfId="5811"/>
    <cellStyle name="Comma (0,00) TBD 13 111" xfId="5812"/>
    <cellStyle name="Comma (0,00) TBD- 13 111" xfId="5813"/>
    <cellStyle name="Comma (0,00) TBD 13 112" xfId="5814"/>
    <cellStyle name="Comma (0,00) TBD- 13 112" xfId="5815"/>
    <cellStyle name="Comma (0,00) TBD 13 113" xfId="5816"/>
    <cellStyle name="Comma (0,00) TBD- 13 113" xfId="5817"/>
    <cellStyle name="Comma (0,00) TBD 13 114" xfId="5818"/>
    <cellStyle name="Comma (0,00) TBD- 13 114" xfId="5819"/>
    <cellStyle name="Comma (0,00) TBD 13 115" xfId="5820"/>
    <cellStyle name="Comma (0,00) TBD- 13 115" xfId="5821"/>
    <cellStyle name="Comma (0,00) TBD 13 116" xfId="5822"/>
    <cellStyle name="Comma (0,00) TBD- 13 116" xfId="5823"/>
    <cellStyle name="Comma (0,00) TBD 13 117" xfId="5824"/>
    <cellStyle name="Comma (0,00) TBD- 13 117" xfId="5825"/>
    <cellStyle name="Comma (0,00) TBD 13 118" xfId="5826"/>
    <cellStyle name="Comma (0,00) TBD- 13 118" xfId="5827"/>
    <cellStyle name="Comma (0,00) TBD 13 119" xfId="5828"/>
    <cellStyle name="Comma (0,00) TBD- 13 119" xfId="5829"/>
    <cellStyle name="Comma (0,00) TBD 13 12" xfId="5830"/>
    <cellStyle name="Comma (0,00) TBD- 13 12" xfId="5831"/>
    <cellStyle name="Comma (0,00) TBD 13 120" xfId="5832"/>
    <cellStyle name="Comma (0,00) TBD- 13 120" xfId="5833"/>
    <cellStyle name="Comma (0,00) TBD 13 121" xfId="5834"/>
    <cellStyle name="Comma (0,00) TBD- 13 121" xfId="5835"/>
    <cellStyle name="Comma (0,00) TBD 13 122" xfId="5836"/>
    <cellStyle name="Comma (0,00) TBD- 13 122" xfId="5837"/>
    <cellStyle name="Comma (0,00) TBD 13 123" xfId="5838"/>
    <cellStyle name="Comma (0,00) TBD- 13 123" xfId="5839"/>
    <cellStyle name="Comma (0,00) TBD 13 124" xfId="5840"/>
    <cellStyle name="Comma (0,00) TBD- 13 124" xfId="5841"/>
    <cellStyle name="Comma (0,00) TBD 13 125" xfId="5842"/>
    <cellStyle name="Comma (0,00) TBD- 13 125" xfId="5843"/>
    <cellStyle name="Comma (0,00) TBD 13 126" xfId="5844"/>
    <cellStyle name="Comma (0,00) TBD- 13 126" xfId="5845"/>
    <cellStyle name="Comma (0,00) TBD 13 127" xfId="5846"/>
    <cellStyle name="Comma (0,00) TBD- 13 127" xfId="5847"/>
    <cellStyle name="Comma (0,00) TBD 13 128" xfId="5848"/>
    <cellStyle name="Comma (0,00) TBD- 13 128" xfId="5849"/>
    <cellStyle name="Comma (0,00) TBD 13 129" xfId="5850"/>
    <cellStyle name="Comma (0,00) TBD- 13 129" xfId="5851"/>
    <cellStyle name="Comma (0,00) TBD 13 13" xfId="5852"/>
    <cellStyle name="Comma (0,00) TBD- 13 13" xfId="5853"/>
    <cellStyle name="Comma (0,00) TBD 13 130" xfId="5854"/>
    <cellStyle name="Comma (0,00) TBD- 13 130" xfId="5855"/>
    <cellStyle name="Comma (0,00) TBD 13 131" xfId="5856"/>
    <cellStyle name="Comma (0,00) TBD- 13 131" xfId="5857"/>
    <cellStyle name="Comma (0,00) TBD 13 132" xfId="5858"/>
    <cellStyle name="Comma (0,00) TBD- 13 132" xfId="5859"/>
    <cellStyle name="Comma (0,00) TBD 13 133" xfId="5860"/>
    <cellStyle name="Comma (0,00) TBD- 13 133" xfId="5861"/>
    <cellStyle name="Comma (0,00) TBD 13 134" xfId="5862"/>
    <cellStyle name="Comma (0,00) TBD- 13 134" xfId="5863"/>
    <cellStyle name="Comma (0,00) TBD 13 135" xfId="5864"/>
    <cellStyle name="Comma (0,00) TBD- 13 135" xfId="5865"/>
    <cellStyle name="Comma (0,00) TBD 13 136" xfId="5866"/>
    <cellStyle name="Comma (0,00) TBD- 13 136" xfId="5867"/>
    <cellStyle name="Comma (0,00) TBD 13 137" xfId="5868"/>
    <cellStyle name="Comma (0,00) TBD- 13 137" xfId="5869"/>
    <cellStyle name="Comma (0,00) TBD 13 138" xfId="5870"/>
    <cellStyle name="Comma (0,00) TBD- 13 138" xfId="5871"/>
    <cellStyle name="Comma (0,00) TBD 13 139" xfId="5872"/>
    <cellStyle name="Comma (0,00) TBD- 13 139" xfId="5873"/>
    <cellStyle name="Comma (0,00) TBD 13 14" xfId="5874"/>
    <cellStyle name="Comma (0,00) TBD- 13 14" xfId="5875"/>
    <cellStyle name="Comma (0,00) TBD 13 140" xfId="5876"/>
    <cellStyle name="Comma (0,00) TBD- 13 140" xfId="5877"/>
    <cellStyle name="Comma (0,00) TBD 13 141" xfId="5878"/>
    <cellStyle name="Comma (0,00) TBD- 13 141" xfId="5879"/>
    <cellStyle name="Comma (0,00) TBD 13 142" xfId="5880"/>
    <cellStyle name="Comma (0,00) TBD- 13 142" xfId="5881"/>
    <cellStyle name="Comma (0,00) TBD 13 143" xfId="5882"/>
    <cellStyle name="Comma (0,00) TBD- 13 143" xfId="5883"/>
    <cellStyle name="Comma (0,00) TBD 13 144" xfId="5884"/>
    <cellStyle name="Comma (0,00) TBD- 13 144" xfId="5885"/>
    <cellStyle name="Comma (0,00) TBD 13 145" xfId="5886"/>
    <cellStyle name="Comma (0,00) TBD- 13 145" xfId="5887"/>
    <cellStyle name="Comma (0,00) TBD 13 146" xfId="5888"/>
    <cellStyle name="Comma (0,00) TBD- 13 146" xfId="5889"/>
    <cellStyle name="Comma (0,00) TBD 13 147" xfId="5890"/>
    <cellStyle name="Comma (0,00) TBD- 13 147" xfId="5891"/>
    <cellStyle name="Comma (0,00) TBD 13 148" xfId="5892"/>
    <cellStyle name="Comma (0,00) TBD- 13 148" xfId="5893"/>
    <cellStyle name="Comma (0,00) TBD 13 149" xfId="5894"/>
    <cellStyle name="Comma (0,00) TBD- 13 149" xfId="5895"/>
    <cellStyle name="Comma (0,00) TBD 13 15" xfId="5896"/>
    <cellStyle name="Comma (0,00) TBD- 13 15" xfId="5897"/>
    <cellStyle name="Comma (0,00) TBD 13 150" xfId="5898"/>
    <cellStyle name="Comma (0,00) TBD- 13 150" xfId="5899"/>
    <cellStyle name="Comma (0,00) TBD 13 151" xfId="5900"/>
    <cellStyle name="Comma (0,00) TBD- 13 151" xfId="5901"/>
    <cellStyle name="Comma (0,00) TBD 13 152" xfId="5902"/>
    <cellStyle name="Comma (0,00) TBD- 13 152" xfId="5903"/>
    <cellStyle name="Comma (0,00) TBD 13 153" xfId="5904"/>
    <cellStyle name="Comma (0,00) TBD- 13 153" xfId="5905"/>
    <cellStyle name="Comma (0,00) TBD 13 16" xfId="5906"/>
    <cellStyle name="Comma (0,00) TBD- 13 16" xfId="5907"/>
    <cellStyle name="Comma (0,00) TBD 13 17" xfId="5908"/>
    <cellStyle name="Comma (0,00) TBD- 13 17" xfId="5909"/>
    <cellStyle name="Comma (0,00) TBD 13 18" xfId="5910"/>
    <cellStyle name="Comma (0,00) TBD- 13 18" xfId="5911"/>
    <cellStyle name="Comma (0,00) TBD 13 19" xfId="5912"/>
    <cellStyle name="Comma (0,00) TBD- 13 19" xfId="5913"/>
    <cellStyle name="Comma (0,00) TBD 13 2" xfId="5914"/>
    <cellStyle name="Comma (0,00) TBD- 13 2" xfId="5915"/>
    <cellStyle name="Comma (0,00) TBD 13 20" xfId="5916"/>
    <cellStyle name="Comma (0,00) TBD- 13 20" xfId="5917"/>
    <cellStyle name="Comma (0,00) TBD 13 21" xfId="5918"/>
    <cellStyle name="Comma (0,00) TBD- 13 21" xfId="5919"/>
    <cellStyle name="Comma (0,00) TBD 13 22" xfId="5920"/>
    <cellStyle name="Comma (0,00) TBD- 13 22" xfId="5921"/>
    <cellStyle name="Comma (0,00) TBD 13 23" xfId="5922"/>
    <cellStyle name="Comma (0,00) TBD- 13 23" xfId="5923"/>
    <cellStyle name="Comma (0,00) TBD 13 24" xfId="5924"/>
    <cellStyle name="Comma (0,00) TBD- 13 24" xfId="5925"/>
    <cellStyle name="Comma (0,00) TBD 13 25" xfId="5926"/>
    <cellStyle name="Comma (0,00) TBD- 13 25" xfId="5927"/>
    <cellStyle name="Comma (0,00) TBD 13 26" xfId="5928"/>
    <cellStyle name="Comma (0,00) TBD- 13 26" xfId="5929"/>
    <cellStyle name="Comma (0,00) TBD 13 27" xfId="5930"/>
    <cellStyle name="Comma (0,00) TBD- 13 27" xfId="5931"/>
    <cellStyle name="Comma (0,00) TBD 13 28" xfId="5932"/>
    <cellStyle name="Comma (0,00) TBD- 13 28" xfId="5933"/>
    <cellStyle name="Comma (0,00) TBD 13 29" xfId="5934"/>
    <cellStyle name="Comma (0,00) TBD- 13 29" xfId="5935"/>
    <cellStyle name="Comma (0,00) TBD 13 3" xfId="5936"/>
    <cellStyle name="Comma (0,00) TBD- 13 3" xfId="5937"/>
    <cellStyle name="Comma (0,00) TBD 13 30" xfId="5938"/>
    <cellStyle name="Comma (0,00) TBD- 13 30" xfId="5939"/>
    <cellStyle name="Comma (0,00) TBD 13 31" xfId="5940"/>
    <cellStyle name="Comma (0,00) TBD- 13 31" xfId="5941"/>
    <cellStyle name="Comma (0,00) TBD 13 32" xfId="5942"/>
    <cellStyle name="Comma (0,00) TBD- 13 32" xfId="5943"/>
    <cellStyle name="Comma (0,00) TBD 13 33" xfId="5944"/>
    <cellStyle name="Comma (0,00) TBD- 13 33" xfId="5945"/>
    <cellStyle name="Comma (0,00) TBD 13 34" xfId="5946"/>
    <cellStyle name="Comma (0,00) TBD- 13 34" xfId="5947"/>
    <cellStyle name="Comma (0,00) TBD 13 35" xfId="5948"/>
    <cellStyle name="Comma (0,00) TBD- 13 35" xfId="5949"/>
    <cellStyle name="Comma (0,00) TBD 13 36" xfId="5950"/>
    <cellStyle name="Comma (0,00) TBD- 13 36" xfId="5951"/>
    <cellStyle name="Comma (0,00) TBD 13 37" xfId="5952"/>
    <cellStyle name="Comma (0,00) TBD- 13 37" xfId="5953"/>
    <cellStyle name="Comma (0,00) TBD 13 38" xfId="5954"/>
    <cellStyle name="Comma (0,00) TBD- 13 38" xfId="5955"/>
    <cellStyle name="Comma (0,00) TBD 13 39" xfId="5956"/>
    <cellStyle name="Comma (0,00) TBD- 13 39" xfId="5957"/>
    <cellStyle name="Comma (0,00) TBD 13 4" xfId="5958"/>
    <cellStyle name="Comma (0,00) TBD- 13 4" xfId="5959"/>
    <cellStyle name="Comma (0,00) TBD 13 40" xfId="5960"/>
    <cellStyle name="Comma (0,00) TBD- 13 40" xfId="5961"/>
    <cellStyle name="Comma (0,00) TBD 13 41" xfId="5962"/>
    <cellStyle name="Comma (0,00) TBD- 13 41" xfId="5963"/>
    <cellStyle name="Comma (0,00) TBD 13 42" xfId="5964"/>
    <cellStyle name="Comma (0,00) TBD- 13 42" xfId="5965"/>
    <cellStyle name="Comma (0,00) TBD 13 43" xfId="5966"/>
    <cellStyle name="Comma (0,00) TBD- 13 43" xfId="5967"/>
    <cellStyle name="Comma (0,00) TBD 13 44" xfId="5968"/>
    <cellStyle name="Comma (0,00) TBD- 13 44" xfId="5969"/>
    <cellStyle name="Comma (0,00) TBD 13 45" xfId="5970"/>
    <cellStyle name="Comma (0,00) TBD- 13 45" xfId="5971"/>
    <cellStyle name="Comma (0,00) TBD 13 46" xfId="5972"/>
    <cellStyle name="Comma (0,00) TBD- 13 46" xfId="5973"/>
    <cellStyle name="Comma (0,00) TBD 13 47" xfId="5974"/>
    <cellStyle name="Comma (0,00) TBD- 13 47" xfId="5975"/>
    <cellStyle name="Comma (0,00) TBD 13 48" xfId="5976"/>
    <cellStyle name="Comma (0,00) TBD- 13 48" xfId="5977"/>
    <cellStyle name="Comma (0,00) TBD 13 49" xfId="5978"/>
    <cellStyle name="Comma (0,00) TBD- 13 49" xfId="5979"/>
    <cellStyle name="Comma (0,00) TBD 13 5" xfId="5980"/>
    <cellStyle name="Comma (0,00) TBD- 13 5" xfId="5981"/>
    <cellStyle name="Comma (0,00) TBD 13 50" xfId="5982"/>
    <cellStyle name="Comma (0,00) TBD- 13 50" xfId="5983"/>
    <cellStyle name="Comma (0,00) TBD 13 51" xfId="5984"/>
    <cellStyle name="Comma (0,00) TBD- 13 51" xfId="5985"/>
    <cellStyle name="Comma (0,00) TBD 13 52" xfId="5986"/>
    <cellStyle name="Comma (0,00) TBD- 13 52" xfId="5987"/>
    <cellStyle name="Comma (0,00) TBD 13 53" xfId="5988"/>
    <cellStyle name="Comma (0,00) TBD- 13 53" xfId="5989"/>
    <cellStyle name="Comma (0,00) TBD 13 54" xfId="5990"/>
    <cellStyle name="Comma (0,00) TBD- 13 54" xfId="5991"/>
    <cellStyle name="Comma (0,00) TBD 13 55" xfId="5992"/>
    <cellStyle name="Comma (0,00) TBD- 13 55" xfId="5993"/>
    <cellStyle name="Comma (0,00) TBD 13 56" xfId="5994"/>
    <cellStyle name="Comma (0,00) TBD- 13 56" xfId="5995"/>
    <cellStyle name="Comma (0,00) TBD 13 57" xfId="5996"/>
    <cellStyle name="Comma (0,00) TBD- 13 57" xfId="5997"/>
    <cellStyle name="Comma (0,00) TBD 13 58" xfId="5998"/>
    <cellStyle name="Comma (0,00) TBD- 13 58" xfId="5999"/>
    <cellStyle name="Comma (0,00) TBD 13 59" xfId="6000"/>
    <cellStyle name="Comma (0,00) TBD- 13 59" xfId="6001"/>
    <cellStyle name="Comma (0,00) TBD 13 6" xfId="6002"/>
    <cellStyle name="Comma (0,00) TBD- 13 6" xfId="6003"/>
    <cellStyle name="Comma (0,00) TBD 13 60" xfId="6004"/>
    <cellStyle name="Comma (0,00) TBD- 13 60" xfId="6005"/>
    <cellStyle name="Comma (0,00) TBD 13 61" xfId="6006"/>
    <cellStyle name="Comma (0,00) TBD- 13 61" xfId="6007"/>
    <cellStyle name="Comma (0,00) TBD 13 62" xfId="6008"/>
    <cellStyle name="Comma (0,00) TBD- 13 62" xfId="6009"/>
    <cellStyle name="Comma (0,00) TBD 13 63" xfId="6010"/>
    <cellStyle name="Comma (0,00) TBD- 13 63" xfId="6011"/>
    <cellStyle name="Comma (0,00) TBD 13 64" xfId="6012"/>
    <cellStyle name="Comma (0,00) TBD- 13 64" xfId="6013"/>
    <cellStyle name="Comma (0,00) TBD 13 65" xfId="6014"/>
    <cellStyle name="Comma (0,00) TBD- 13 65" xfId="6015"/>
    <cellStyle name="Comma (0,00) TBD 13 66" xfId="6016"/>
    <cellStyle name="Comma (0,00) TBD- 13 66" xfId="6017"/>
    <cellStyle name="Comma (0,00) TBD 13 67" xfId="6018"/>
    <cellStyle name="Comma (0,00) TBD- 13 67" xfId="6019"/>
    <cellStyle name="Comma (0,00) TBD 13 68" xfId="6020"/>
    <cellStyle name="Comma (0,00) TBD- 13 68" xfId="6021"/>
    <cellStyle name="Comma (0,00) TBD 13 69" xfId="6022"/>
    <cellStyle name="Comma (0,00) TBD- 13 69" xfId="6023"/>
    <cellStyle name="Comma (0,00) TBD 13 7" xfId="6024"/>
    <cellStyle name="Comma (0,00) TBD- 13 7" xfId="6025"/>
    <cellStyle name="Comma (0,00) TBD 13 70" xfId="6026"/>
    <cellStyle name="Comma (0,00) TBD- 13 70" xfId="6027"/>
    <cellStyle name="Comma (0,00) TBD 13 71" xfId="6028"/>
    <cellStyle name="Comma (0,00) TBD- 13 71" xfId="6029"/>
    <cellStyle name="Comma (0,00) TBD 13 72" xfId="6030"/>
    <cellStyle name="Comma (0,00) TBD- 13 72" xfId="6031"/>
    <cellStyle name="Comma (0,00) TBD 13 73" xfId="6032"/>
    <cellStyle name="Comma (0,00) TBD- 13 73" xfId="6033"/>
    <cellStyle name="Comma (0,00) TBD 13 74" xfId="6034"/>
    <cellStyle name="Comma (0,00) TBD- 13 74" xfId="6035"/>
    <cellStyle name="Comma (0,00) TBD 13 75" xfId="6036"/>
    <cellStyle name="Comma (0,00) TBD- 13 75" xfId="6037"/>
    <cellStyle name="Comma (0,00) TBD 13 76" xfId="6038"/>
    <cellStyle name="Comma (0,00) TBD- 13 76" xfId="6039"/>
    <cellStyle name="Comma (0,00) TBD 13 77" xfId="6040"/>
    <cellStyle name="Comma (0,00) TBD- 13 77" xfId="6041"/>
    <cellStyle name="Comma (0,00) TBD 13 78" xfId="6042"/>
    <cellStyle name="Comma (0,00) TBD- 13 78" xfId="6043"/>
    <cellStyle name="Comma (0,00) TBD 13 79" xfId="6044"/>
    <cellStyle name="Comma (0,00) TBD- 13 79" xfId="6045"/>
    <cellStyle name="Comma (0,00) TBD 13 8" xfId="6046"/>
    <cellStyle name="Comma (0,00) TBD- 13 8" xfId="6047"/>
    <cellStyle name="Comma (0,00) TBD 13 80" xfId="6048"/>
    <cellStyle name="Comma (0,00) TBD- 13 80" xfId="6049"/>
    <cellStyle name="Comma (0,00) TBD 13 81" xfId="6050"/>
    <cellStyle name="Comma (0,00) TBD- 13 81" xfId="6051"/>
    <cellStyle name="Comma (0,00) TBD 13 82" xfId="6052"/>
    <cellStyle name="Comma (0,00) TBD- 13 82" xfId="6053"/>
    <cellStyle name="Comma (0,00) TBD 13 83" xfId="6054"/>
    <cellStyle name="Comma (0,00) TBD- 13 83" xfId="6055"/>
    <cellStyle name="Comma (0,00) TBD 13 84" xfId="6056"/>
    <cellStyle name="Comma (0,00) TBD- 13 84" xfId="6057"/>
    <cellStyle name="Comma (0,00) TBD 13 85" xfId="6058"/>
    <cellStyle name="Comma (0,00) TBD- 13 85" xfId="6059"/>
    <cellStyle name="Comma (0,00) TBD 13 86" xfId="6060"/>
    <cellStyle name="Comma (0,00) TBD- 13 86" xfId="6061"/>
    <cellStyle name="Comma (0,00) TBD 13 87" xfId="6062"/>
    <cellStyle name="Comma (0,00) TBD- 13 87" xfId="6063"/>
    <cellStyle name="Comma (0,00) TBD 13 88" xfId="6064"/>
    <cellStyle name="Comma (0,00) TBD- 13 88" xfId="6065"/>
    <cellStyle name="Comma (0,00) TBD 13 89" xfId="6066"/>
    <cellStyle name="Comma (0,00) TBD- 13 89" xfId="6067"/>
    <cellStyle name="Comma (0,00) TBD 13 9" xfId="6068"/>
    <cellStyle name="Comma (0,00) TBD- 13 9" xfId="6069"/>
    <cellStyle name="Comma (0,00) TBD 13 90" xfId="6070"/>
    <cellStyle name="Comma (0,00) TBD- 13 90" xfId="6071"/>
    <cellStyle name="Comma (0,00) TBD 13 91" xfId="6072"/>
    <cellStyle name="Comma (0,00) TBD- 13 91" xfId="6073"/>
    <cellStyle name="Comma (0,00) TBD 13 92" xfId="6074"/>
    <cellStyle name="Comma (0,00) TBD- 13 92" xfId="6075"/>
    <cellStyle name="Comma (0,00) TBD 13 93" xfId="6076"/>
    <cellStyle name="Comma (0,00) TBD- 13 93" xfId="6077"/>
    <cellStyle name="Comma (0,00) TBD 13 94" xfId="6078"/>
    <cellStyle name="Comma (0,00) TBD- 13 94" xfId="6079"/>
    <cellStyle name="Comma (0,00) TBD 13 95" xfId="6080"/>
    <cellStyle name="Comma (0,00) TBD- 13 95" xfId="6081"/>
    <cellStyle name="Comma (0,00) TBD 13 96" xfId="6082"/>
    <cellStyle name="Comma (0,00) TBD- 13 96" xfId="6083"/>
    <cellStyle name="Comma (0,00) TBD 13 97" xfId="6084"/>
    <cellStyle name="Comma (0,00) TBD- 13 97" xfId="6085"/>
    <cellStyle name="Comma (0,00) TBD 13 98" xfId="6086"/>
    <cellStyle name="Comma (0,00) TBD- 13 98" xfId="6087"/>
    <cellStyle name="Comma (0,00) TBD 13 99" xfId="6088"/>
    <cellStyle name="Comma (0,00) TBD- 13 99" xfId="6089"/>
    <cellStyle name="Comma (0,00) TBD 14" xfId="6090"/>
    <cellStyle name="Comma (0,00) TBD- 14" xfId="6091"/>
    <cellStyle name="Comma (0,00) TBD 14 10" xfId="6092"/>
    <cellStyle name="Comma (0,00) TBD- 14 10" xfId="6093"/>
    <cellStyle name="Comma (0,00) TBD 14 100" xfId="6094"/>
    <cellStyle name="Comma (0,00) TBD- 14 100" xfId="6095"/>
    <cellStyle name="Comma (0,00) TBD 14 101" xfId="6096"/>
    <cellStyle name="Comma (0,00) TBD- 14 101" xfId="6097"/>
    <cellStyle name="Comma (0,00) TBD 14 102" xfId="6098"/>
    <cellStyle name="Comma (0,00) TBD- 14 102" xfId="6099"/>
    <cellStyle name="Comma (0,00) TBD 14 103" xfId="6100"/>
    <cellStyle name="Comma (0,00) TBD- 14 103" xfId="6101"/>
    <cellStyle name="Comma (0,00) TBD 14 104" xfId="6102"/>
    <cellStyle name="Comma (0,00) TBD- 14 104" xfId="6103"/>
    <cellStyle name="Comma (0,00) TBD 14 105" xfId="6104"/>
    <cellStyle name="Comma (0,00) TBD- 14 105" xfId="6105"/>
    <cellStyle name="Comma (0,00) TBD 14 106" xfId="6106"/>
    <cellStyle name="Comma (0,00) TBD- 14 106" xfId="6107"/>
    <cellStyle name="Comma (0,00) TBD 14 107" xfId="6108"/>
    <cellStyle name="Comma (0,00) TBD- 14 107" xfId="6109"/>
    <cellStyle name="Comma (0,00) TBD 14 108" xfId="6110"/>
    <cellStyle name="Comma (0,00) TBD- 14 108" xfId="6111"/>
    <cellStyle name="Comma (0,00) TBD 14 109" xfId="6112"/>
    <cellStyle name="Comma (0,00) TBD- 14 109" xfId="6113"/>
    <cellStyle name="Comma (0,00) TBD 14 11" xfId="6114"/>
    <cellStyle name="Comma (0,00) TBD- 14 11" xfId="6115"/>
    <cellStyle name="Comma (0,00) TBD 14 110" xfId="6116"/>
    <cellStyle name="Comma (0,00) TBD- 14 110" xfId="6117"/>
    <cellStyle name="Comma (0,00) TBD 14 111" xfId="6118"/>
    <cellStyle name="Comma (0,00) TBD- 14 111" xfId="6119"/>
    <cellStyle name="Comma (0,00) TBD 14 112" xfId="6120"/>
    <cellStyle name="Comma (0,00) TBD- 14 112" xfId="6121"/>
    <cellStyle name="Comma (0,00) TBD 14 113" xfId="6122"/>
    <cellStyle name="Comma (0,00) TBD- 14 113" xfId="6123"/>
    <cellStyle name="Comma (0,00) TBD 14 114" xfId="6124"/>
    <cellStyle name="Comma (0,00) TBD- 14 114" xfId="6125"/>
    <cellStyle name="Comma (0,00) TBD 14 115" xfId="6126"/>
    <cellStyle name="Comma (0,00) TBD- 14 115" xfId="6127"/>
    <cellStyle name="Comma (0,00) TBD 14 116" xfId="6128"/>
    <cellStyle name="Comma (0,00) TBD- 14 116" xfId="6129"/>
    <cellStyle name="Comma (0,00) TBD 14 117" xfId="6130"/>
    <cellStyle name="Comma (0,00) TBD- 14 117" xfId="6131"/>
    <cellStyle name="Comma (0,00) TBD 14 118" xfId="6132"/>
    <cellStyle name="Comma (0,00) TBD- 14 118" xfId="6133"/>
    <cellStyle name="Comma (0,00) TBD 14 119" xfId="6134"/>
    <cellStyle name="Comma (0,00) TBD- 14 119" xfId="6135"/>
    <cellStyle name="Comma (0,00) TBD 14 12" xfId="6136"/>
    <cellStyle name="Comma (0,00) TBD- 14 12" xfId="6137"/>
    <cellStyle name="Comma (0,00) TBD 14 120" xfId="6138"/>
    <cellStyle name="Comma (0,00) TBD- 14 120" xfId="6139"/>
    <cellStyle name="Comma (0,00) TBD 14 121" xfId="6140"/>
    <cellStyle name="Comma (0,00) TBD- 14 121" xfId="6141"/>
    <cellStyle name="Comma (0,00) TBD 14 122" xfId="6142"/>
    <cellStyle name="Comma (0,00) TBD- 14 122" xfId="6143"/>
    <cellStyle name="Comma (0,00) TBD 14 123" xfId="6144"/>
    <cellStyle name="Comma (0,00) TBD- 14 123" xfId="6145"/>
    <cellStyle name="Comma (0,00) TBD 14 124" xfId="6146"/>
    <cellStyle name="Comma (0,00) TBD- 14 124" xfId="6147"/>
    <cellStyle name="Comma (0,00) TBD 14 125" xfId="6148"/>
    <cellStyle name="Comma (0,00) TBD- 14 125" xfId="6149"/>
    <cellStyle name="Comma (0,00) TBD 14 126" xfId="6150"/>
    <cellStyle name="Comma (0,00) TBD- 14 126" xfId="6151"/>
    <cellStyle name="Comma (0,00) TBD 14 127" xfId="6152"/>
    <cellStyle name="Comma (0,00) TBD- 14 127" xfId="6153"/>
    <cellStyle name="Comma (0,00) TBD 14 128" xfId="6154"/>
    <cellStyle name="Comma (0,00) TBD- 14 128" xfId="6155"/>
    <cellStyle name="Comma (0,00) TBD 14 129" xfId="6156"/>
    <cellStyle name="Comma (0,00) TBD- 14 129" xfId="6157"/>
    <cellStyle name="Comma (0,00) TBD 14 13" xfId="6158"/>
    <cellStyle name="Comma (0,00) TBD- 14 13" xfId="6159"/>
    <cellStyle name="Comma (0,00) TBD 14 130" xfId="6160"/>
    <cellStyle name="Comma (0,00) TBD- 14 130" xfId="6161"/>
    <cellStyle name="Comma (0,00) TBD 14 131" xfId="6162"/>
    <cellStyle name="Comma (0,00) TBD- 14 131" xfId="6163"/>
    <cellStyle name="Comma (0,00) TBD 14 132" xfId="6164"/>
    <cellStyle name="Comma (0,00) TBD- 14 132" xfId="6165"/>
    <cellStyle name="Comma (0,00) TBD 14 133" xfId="6166"/>
    <cellStyle name="Comma (0,00) TBD- 14 133" xfId="6167"/>
    <cellStyle name="Comma (0,00) TBD 14 134" xfId="6168"/>
    <cellStyle name="Comma (0,00) TBD- 14 134" xfId="6169"/>
    <cellStyle name="Comma (0,00) TBD 14 135" xfId="6170"/>
    <cellStyle name="Comma (0,00) TBD- 14 135" xfId="6171"/>
    <cellStyle name="Comma (0,00) TBD 14 136" xfId="6172"/>
    <cellStyle name="Comma (0,00) TBD- 14 136" xfId="6173"/>
    <cellStyle name="Comma (0,00) TBD 14 137" xfId="6174"/>
    <cellStyle name="Comma (0,00) TBD- 14 137" xfId="6175"/>
    <cellStyle name="Comma (0,00) TBD 14 138" xfId="6176"/>
    <cellStyle name="Comma (0,00) TBD- 14 138" xfId="6177"/>
    <cellStyle name="Comma (0,00) TBD 14 139" xfId="6178"/>
    <cellStyle name="Comma (0,00) TBD- 14 139" xfId="6179"/>
    <cellStyle name="Comma (0,00) TBD 14 14" xfId="6180"/>
    <cellStyle name="Comma (0,00) TBD- 14 14" xfId="6181"/>
    <cellStyle name="Comma (0,00) TBD 14 140" xfId="6182"/>
    <cellStyle name="Comma (0,00) TBD- 14 140" xfId="6183"/>
    <cellStyle name="Comma (0,00) TBD 14 141" xfId="6184"/>
    <cellStyle name="Comma (0,00) TBD- 14 141" xfId="6185"/>
    <cellStyle name="Comma (0,00) TBD 14 142" xfId="6186"/>
    <cellStyle name="Comma (0,00) TBD- 14 142" xfId="6187"/>
    <cellStyle name="Comma (0,00) TBD 14 143" xfId="6188"/>
    <cellStyle name="Comma (0,00) TBD- 14 143" xfId="6189"/>
    <cellStyle name="Comma (0,00) TBD 14 144" xfId="6190"/>
    <cellStyle name="Comma (0,00) TBD- 14 144" xfId="6191"/>
    <cellStyle name="Comma (0,00) TBD 14 145" xfId="6192"/>
    <cellStyle name="Comma (0,00) TBD- 14 145" xfId="6193"/>
    <cellStyle name="Comma (0,00) TBD 14 146" xfId="6194"/>
    <cellStyle name="Comma (0,00) TBD- 14 146" xfId="6195"/>
    <cellStyle name="Comma (0,00) TBD 14 147" xfId="6196"/>
    <cellStyle name="Comma (0,00) TBD- 14 147" xfId="6197"/>
    <cellStyle name="Comma (0,00) TBD 14 148" xfId="6198"/>
    <cellStyle name="Comma (0,00) TBD- 14 148" xfId="6199"/>
    <cellStyle name="Comma (0,00) TBD 14 149" xfId="6200"/>
    <cellStyle name="Comma (0,00) TBD- 14 149" xfId="6201"/>
    <cellStyle name="Comma (0,00) TBD 14 15" xfId="6202"/>
    <cellStyle name="Comma (0,00) TBD- 14 15" xfId="6203"/>
    <cellStyle name="Comma (0,00) TBD 14 150" xfId="6204"/>
    <cellStyle name="Comma (0,00) TBD- 14 150" xfId="6205"/>
    <cellStyle name="Comma (0,00) TBD 14 151" xfId="6206"/>
    <cellStyle name="Comma (0,00) TBD- 14 151" xfId="6207"/>
    <cellStyle name="Comma (0,00) TBD 14 152" xfId="6208"/>
    <cellStyle name="Comma (0,00) TBD- 14 152" xfId="6209"/>
    <cellStyle name="Comma (0,00) TBD 14 153" xfId="6210"/>
    <cellStyle name="Comma (0,00) TBD- 14 153" xfId="6211"/>
    <cellStyle name="Comma (0,00) TBD 14 16" xfId="6212"/>
    <cellStyle name="Comma (0,00) TBD- 14 16" xfId="6213"/>
    <cellStyle name="Comma (0,00) TBD 14 17" xfId="6214"/>
    <cellStyle name="Comma (0,00) TBD- 14 17" xfId="6215"/>
    <cellStyle name="Comma (0,00) TBD 14 18" xfId="6216"/>
    <cellStyle name="Comma (0,00) TBD- 14 18" xfId="6217"/>
    <cellStyle name="Comma (0,00) TBD 14 19" xfId="6218"/>
    <cellStyle name="Comma (0,00) TBD- 14 19" xfId="6219"/>
    <cellStyle name="Comma (0,00) TBD 14 2" xfId="6220"/>
    <cellStyle name="Comma (0,00) TBD- 14 2" xfId="6221"/>
    <cellStyle name="Comma (0,00) TBD 14 20" xfId="6222"/>
    <cellStyle name="Comma (0,00) TBD- 14 20" xfId="6223"/>
    <cellStyle name="Comma (0,00) TBD 14 21" xfId="6224"/>
    <cellStyle name="Comma (0,00) TBD- 14 21" xfId="6225"/>
    <cellStyle name="Comma (0,00) TBD 14 22" xfId="6226"/>
    <cellStyle name="Comma (0,00) TBD- 14 22" xfId="6227"/>
    <cellStyle name="Comma (0,00) TBD 14 23" xfId="6228"/>
    <cellStyle name="Comma (0,00) TBD- 14 23" xfId="6229"/>
    <cellStyle name="Comma (0,00) TBD 14 24" xfId="6230"/>
    <cellStyle name="Comma (0,00) TBD- 14 24" xfId="6231"/>
    <cellStyle name="Comma (0,00) TBD 14 25" xfId="6232"/>
    <cellStyle name="Comma (0,00) TBD- 14 25" xfId="6233"/>
    <cellStyle name="Comma (0,00) TBD 14 26" xfId="6234"/>
    <cellStyle name="Comma (0,00) TBD- 14 26" xfId="6235"/>
    <cellStyle name="Comma (0,00) TBD 14 27" xfId="6236"/>
    <cellStyle name="Comma (0,00) TBD- 14 27" xfId="6237"/>
    <cellStyle name="Comma (0,00) TBD 14 28" xfId="6238"/>
    <cellStyle name="Comma (0,00) TBD- 14 28" xfId="6239"/>
    <cellStyle name="Comma (0,00) TBD 14 29" xfId="6240"/>
    <cellStyle name="Comma (0,00) TBD- 14 29" xfId="6241"/>
    <cellStyle name="Comma (0,00) TBD 14 3" xfId="6242"/>
    <cellStyle name="Comma (0,00) TBD- 14 3" xfId="6243"/>
    <cellStyle name="Comma (0,00) TBD 14 30" xfId="6244"/>
    <cellStyle name="Comma (0,00) TBD- 14 30" xfId="6245"/>
    <cellStyle name="Comma (0,00) TBD 14 31" xfId="6246"/>
    <cellStyle name="Comma (0,00) TBD- 14 31" xfId="6247"/>
    <cellStyle name="Comma (0,00) TBD 14 32" xfId="6248"/>
    <cellStyle name="Comma (0,00) TBD- 14 32" xfId="6249"/>
    <cellStyle name="Comma (0,00) TBD 14 33" xfId="6250"/>
    <cellStyle name="Comma (0,00) TBD- 14 33" xfId="6251"/>
    <cellStyle name="Comma (0,00) TBD 14 34" xfId="6252"/>
    <cellStyle name="Comma (0,00) TBD- 14 34" xfId="6253"/>
    <cellStyle name="Comma (0,00) TBD 14 35" xfId="6254"/>
    <cellStyle name="Comma (0,00) TBD- 14 35" xfId="6255"/>
    <cellStyle name="Comma (0,00) TBD 14 36" xfId="6256"/>
    <cellStyle name="Comma (0,00) TBD- 14 36" xfId="6257"/>
    <cellStyle name="Comma (0,00) TBD 14 37" xfId="6258"/>
    <cellStyle name="Comma (0,00) TBD- 14 37" xfId="6259"/>
    <cellStyle name="Comma (0,00) TBD 14 38" xfId="6260"/>
    <cellStyle name="Comma (0,00) TBD- 14 38" xfId="6261"/>
    <cellStyle name="Comma (0,00) TBD 14 39" xfId="6262"/>
    <cellStyle name="Comma (0,00) TBD- 14 39" xfId="6263"/>
    <cellStyle name="Comma (0,00) TBD 14 4" xfId="6264"/>
    <cellStyle name="Comma (0,00) TBD- 14 4" xfId="6265"/>
    <cellStyle name="Comma (0,00) TBD 14 40" xfId="6266"/>
    <cellStyle name="Comma (0,00) TBD- 14 40" xfId="6267"/>
    <cellStyle name="Comma (0,00) TBD 14 41" xfId="6268"/>
    <cellStyle name="Comma (0,00) TBD- 14 41" xfId="6269"/>
    <cellStyle name="Comma (0,00) TBD 14 42" xfId="6270"/>
    <cellStyle name="Comma (0,00) TBD- 14 42" xfId="6271"/>
    <cellStyle name="Comma (0,00) TBD 14 43" xfId="6272"/>
    <cellStyle name="Comma (0,00) TBD- 14 43" xfId="6273"/>
    <cellStyle name="Comma (0,00) TBD 14 44" xfId="6274"/>
    <cellStyle name="Comma (0,00) TBD- 14 44" xfId="6275"/>
    <cellStyle name="Comma (0,00) TBD 14 45" xfId="6276"/>
    <cellStyle name="Comma (0,00) TBD- 14 45" xfId="6277"/>
    <cellStyle name="Comma (0,00) TBD 14 46" xfId="6278"/>
    <cellStyle name="Comma (0,00) TBD- 14 46" xfId="6279"/>
    <cellStyle name="Comma (0,00) TBD 14 47" xfId="6280"/>
    <cellStyle name="Comma (0,00) TBD- 14 47" xfId="6281"/>
    <cellStyle name="Comma (0,00) TBD 14 48" xfId="6282"/>
    <cellStyle name="Comma (0,00) TBD- 14 48" xfId="6283"/>
    <cellStyle name="Comma (0,00) TBD 14 49" xfId="6284"/>
    <cellStyle name="Comma (0,00) TBD- 14 49" xfId="6285"/>
    <cellStyle name="Comma (0,00) TBD 14 5" xfId="6286"/>
    <cellStyle name="Comma (0,00) TBD- 14 5" xfId="6287"/>
    <cellStyle name="Comma (0,00) TBD 14 50" xfId="6288"/>
    <cellStyle name="Comma (0,00) TBD- 14 50" xfId="6289"/>
    <cellStyle name="Comma (0,00) TBD 14 51" xfId="6290"/>
    <cellStyle name="Comma (0,00) TBD- 14 51" xfId="6291"/>
    <cellStyle name="Comma (0,00) TBD 14 52" xfId="6292"/>
    <cellStyle name="Comma (0,00) TBD- 14 52" xfId="6293"/>
    <cellStyle name="Comma (0,00) TBD 14 53" xfId="6294"/>
    <cellStyle name="Comma (0,00) TBD- 14 53" xfId="6295"/>
    <cellStyle name="Comma (0,00) TBD 14 54" xfId="6296"/>
    <cellStyle name="Comma (0,00) TBD- 14 54" xfId="6297"/>
    <cellStyle name="Comma (0,00) TBD 14 55" xfId="6298"/>
    <cellStyle name="Comma (0,00) TBD- 14 55" xfId="6299"/>
    <cellStyle name="Comma (0,00) TBD 14 56" xfId="6300"/>
    <cellStyle name="Comma (0,00) TBD- 14 56" xfId="6301"/>
    <cellStyle name="Comma (0,00) TBD 14 57" xfId="6302"/>
    <cellStyle name="Comma (0,00) TBD- 14 57" xfId="6303"/>
    <cellStyle name="Comma (0,00) TBD 14 58" xfId="6304"/>
    <cellStyle name="Comma (0,00) TBD- 14 58" xfId="6305"/>
    <cellStyle name="Comma (0,00) TBD 14 59" xfId="6306"/>
    <cellStyle name="Comma (0,00) TBD- 14 59" xfId="6307"/>
    <cellStyle name="Comma (0,00) TBD 14 6" xfId="6308"/>
    <cellStyle name="Comma (0,00) TBD- 14 6" xfId="6309"/>
    <cellStyle name="Comma (0,00) TBD 14 60" xfId="6310"/>
    <cellStyle name="Comma (0,00) TBD- 14 60" xfId="6311"/>
    <cellStyle name="Comma (0,00) TBD 14 61" xfId="6312"/>
    <cellStyle name="Comma (0,00) TBD- 14 61" xfId="6313"/>
    <cellStyle name="Comma (0,00) TBD 14 62" xfId="6314"/>
    <cellStyle name="Comma (0,00) TBD- 14 62" xfId="6315"/>
    <cellStyle name="Comma (0,00) TBD 14 63" xfId="6316"/>
    <cellStyle name="Comma (0,00) TBD- 14 63" xfId="6317"/>
    <cellStyle name="Comma (0,00) TBD 14 64" xfId="6318"/>
    <cellStyle name="Comma (0,00) TBD- 14 64" xfId="6319"/>
    <cellStyle name="Comma (0,00) TBD 14 65" xfId="6320"/>
    <cellStyle name="Comma (0,00) TBD- 14 65" xfId="6321"/>
    <cellStyle name="Comma (0,00) TBD 14 66" xfId="6322"/>
    <cellStyle name="Comma (0,00) TBD- 14 66" xfId="6323"/>
    <cellStyle name="Comma (0,00) TBD 14 67" xfId="6324"/>
    <cellStyle name="Comma (0,00) TBD- 14 67" xfId="6325"/>
    <cellStyle name="Comma (0,00) TBD 14 68" xfId="6326"/>
    <cellStyle name="Comma (0,00) TBD- 14 68" xfId="6327"/>
    <cellStyle name="Comma (0,00) TBD 14 69" xfId="6328"/>
    <cellStyle name="Comma (0,00) TBD- 14 69" xfId="6329"/>
    <cellStyle name="Comma (0,00) TBD 14 7" xfId="6330"/>
    <cellStyle name="Comma (0,00) TBD- 14 7" xfId="6331"/>
    <cellStyle name="Comma (0,00) TBD 14 70" xfId="6332"/>
    <cellStyle name="Comma (0,00) TBD- 14 70" xfId="6333"/>
    <cellStyle name="Comma (0,00) TBD 14 71" xfId="6334"/>
    <cellStyle name="Comma (0,00) TBD- 14 71" xfId="6335"/>
    <cellStyle name="Comma (0,00) TBD 14 72" xfId="6336"/>
    <cellStyle name="Comma (0,00) TBD- 14 72" xfId="6337"/>
    <cellStyle name="Comma (0,00) TBD 14 73" xfId="6338"/>
    <cellStyle name="Comma (0,00) TBD- 14 73" xfId="6339"/>
    <cellStyle name="Comma (0,00) TBD 14 74" xfId="6340"/>
    <cellStyle name="Comma (0,00) TBD- 14 74" xfId="6341"/>
    <cellStyle name="Comma (0,00) TBD 14 75" xfId="6342"/>
    <cellStyle name="Comma (0,00) TBD- 14 75" xfId="6343"/>
    <cellStyle name="Comma (0,00) TBD 14 76" xfId="6344"/>
    <cellStyle name="Comma (0,00) TBD- 14 76" xfId="6345"/>
    <cellStyle name="Comma (0,00) TBD 14 77" xfId="6346"/>
    <cellStyle name="Comma (0,00) TBD- 14 77" xfId="6347"/>
    <cellStyle name="Comma (0,00) TBD 14 78" xfId="6348"/>
    <cellStyle name="Comma (0,00) TBD- 14 78" xfId="6349"/>
    <cellStyle name="Comma (0,00) TBD 14 79" xfId="6350"/>
    <cellStyle name="Comma (0,00) TBD- 14 79" xfId="6351"/>
    <cellStyle name="Comma (0,00) TBD 14 8" xfId="6352"/>
    <cellStyle name="Comma (0,00) TBD- 14 8" xfId="6353"/>
    <cellStyle name="Comma (0,00) TBD 14 80" xfId="6354"/>
    <cellStyle name="Comma (0,00) TBD- 14 80" xfId="6355"/>
    <cellStyle name="Comma (0,00) TBD 14 81" xfId="6356"/>
    <cellStyle name="Comma (0,00) TBD- 14 81" xfId="6357"/>
    <cellStyle name="Comma (0,00) TBD 14 82" xfId="6358"/>
    <cellStyle name="Comma (0,00) TBD- 14 82" xfId="6359"/>
    <cellStyle name="Comma (0,00) TBD 14 83" xfId="6360"/>
    <cellStyle name="Comma (0,00) TBD- 14 83" xfId="6361"/>
    <cellStyle name="Comma (0,00) TBD 14 84" xfId="6362"/>
    <cellStyle name="Comma (0,00) TBD- 14 84" xfId="6363"/>
    <cellStyle name="Comma (0,00) TBD 14 85" xfId="6364"/>
    <cellStyle name="Comma (0,00) TBD- 14 85" xfId="6365"/>
    <cellStyle name="Comma (0,00) TBD 14 86" xfId="6366"/>
    <cellStyle name="Comma (0,00) TBD- 14 86" xfId="6367"/>
    <cellStyle name="Comma (0,00) TBD 14 87" xfId="6368"/>
    <cellStyle name="Comma (0,00) TBD- 14 87" xfId="6369"/>
    <cellStyle name="Comma (0,00) TBD 14 88" xfId="6370"/>
    <cellStyle name="Comma (0,00) TBD- 14 88" xfId="6371"/>
    <cellStyle name="Comma (0,00) TBD 14 89" xfId="6372"/>
    <cellStyle name="Comma (0,00) TBD- 14 89" xfId="6373"/>
    <cellStyle name="Comma (0,00) TBD 14 9" xfId="6374"/>
    <cellStyle name="Comma (0,00) TBD- 14 9" xfId="6375"/>
    <cellStyle name="Comma (0,00) TBD 14 90" xfId="6376"/>
    <cellStyle name="Comma (0,00) TBD- 14 90" xfId="6377"/>
    <cellStyle name="Comma (0,00) TBD 14 91" xfId="6378"/>
    <cellStyle name="Comma (0,00) TBD- 14 91" xfId="6379"/>
    <cellStyle name="Comma (0,00) TBD 14 92" xfId="6380"/>
    <cellStyle name="Comma (0,00) TBD- 14 92" xfId="6381"/>
    <cellStyle name="Comma (0,00) TBD 14 93" xfId="6382"/>
    <cellStyle name="Comma (0,00) TBD- 14 93" xfId="6383"/>
    <cellStyle name="Comma (0,00) TBD 14 94" xfId="6384"/>
    <cellStyle name="Comma (0,00) TBD- 14 94" xfId="6385"/>
    <cellStyle name="Comma (0,00) TBD 14 95" xfId="6386"/>
    <cellStyle name="Comma (0,00) TBD- 14 95" xfId="6387"/>
    <cellStyle name="Comma (0,00) TBD 14 96" xfId="6388"/>
    <cellStyle name="Comma (0,00) TBD- 14 96" xfId="6389"/>
    <cellStyle name="Comma (0,00) TBD 14 97" xfId="6390"/>
    <cellStyle name="Comma (0,00) TBD- 14 97" xfId="6391"/>
    <cellStyle name="Comma (0,00) TBD 14 98" xfId="6392"/>
    <cellStyle name="Comma (0,00) TBD- 14 98" xfId="6393"/>
    <cellStyle name="Comma (0,00) TBD 14 99" xfId="6394"/>
    <cellStyle name="Comma (0,00) TBD- 14 99" xfId="6395"/>
    <cellStyle name="Comma (0,00) TBD 2" xfId="6396"/>
    <cellStyle name="Comma (0,00) TBD- 2" xfId="6397"/>
    <cellStyle name="Comma (0,00) TBD 2 10" xfId="6398"/>
    <cellStyle name="Comma (0,00) TBD- 2 10" xfId="6399"/>
    <cellStyle name="Comma (0,00) TBD 2 100" xfId="6400"/>
    <cellStyle name="Comma (0,00) TBD- 2 100" xfId="6401"/>
    <cellStyle name="Comma (0,00) TBD 2 101" xfId="6402"/>
    <cellStyle name="Comma (0,00) TBD- 2 101" xfId="6403"/>
    <cellStyle name="Comma (0,00) TBD 2 102" xfId="6404"/>
    <cellStyle name="Comma (0,00) TBD- 2 102" xfId="6405"/>
    <cellStyle name="Comma (0,00) TBD 2 103" xfId="6406"/>
    <cellStyle name="Comma (0,00) TBD- 2 103" xfId="6407"/>
    <cellStyle name="Comma (0,00) TBD 2 104" xfId="6408"/>
    <cellStyle name="Comma (0,00) TBD- 2 104" xfId="6409"/>
    <cellStyle name="Comma (0,00) TBD 2 105" xfId="6410"/>
    <cellStyle name="Comma (0,00) TBD- 2 105" xfId="6411"/>
    <cellStyle name="Comma (0,00) TBD 2 106" xfId="6412"/>
    <cellStyle name="Comma (0,00) TBD- 2 106" xfId="6413"/>
    <cellStyle name="Comma (0,00) TBD 2 107" xfId="6414"/>
    <cellStyle name="Comma (0,00) TBD- 2 107" xfId="6415"/>
    <cellStyle name="Comma (0,00) TBD 2 108" xfId="6416"/>
    <cellStyle name="Comma (0,00) TBD- 2 108" xfId="6417"/>
    <cellStyle name="Comma (0,00) TBD 2 109" xfId="6418"/>
    <cellStyle name="Comma (0,00) TBD- 2 109" xfId="6419"/>
    <cellStyle name="Comma (0,00) TBD 2 11" xfId="6420"/>
    <cellStyle name="Comma (0,00) TBD- 2 11" xfId="6421"/>
    <cellStyle name="Comma (0,00) TBD 2 110" xfId="6422"/>
    <cellStyle name="Comma (0,00) TBD- 2 110" xfId="6423"/>
    <cellStyle name="Comma (0,00) TBD 2 111" xfId="6424"/>
    <cellStyle name="Comma (0,00) TBD- 2 111" xfId="6425"/>
    <cellStyle name="Comma (0,00) TBD 2 112" xfId="6426"/>
    <cellStyle name="Comma (0,00) TBD- 2 112" xfId="6427"/>
    <cellStyle name="Comma (0,00) TBD 2 113" xfId="6428"/>
    <cellStyle name="Comma (0,00) TBD- 2 113" xfId="6429"/>
    <cellStyle name="Comma (0,00) TBD 2 114" xfId="6430"/>
    <cellStyle name="Comma (0,00) TBD- 2 114" xfId="6431"/>
    <cellStyle name="Comma (0,00) TBD 2 115" xfId="6432"/>
    <cellStyle name="Comma (0,00) TBD- 2 115" xfId="6433"/>
    <cellStyle name="Comma (0,00) TBD 2 116" xfId="6434"/>
    <cellStyle name="Comma (0,00) TBD- 2 116" xfId="6435"/>
    <cellStyle name="Comma (0,00) TBD 2 117" xfId="6436"/>
    <cellStyle name="Comma (0,00) TBD- 2 117" xfId="6437"/>
    <cellStyle name="Comma (0,00) TBD 2 118" xfId="6438"/>
    <cellStyle name="Comma (0,00) TBD- 2 118" xfId="6439"/>
    <cellStyle name="Comma (0,00) TBD 2 119" xfId="6440"/>
    <cellStyle name="Comma (0,00) TBD- 2 119" xfId="6441"/>
    <cellStyle name="Comma (0,00) TBD 2 12" xfId="6442"/>
    <cellStyle name="Comma (0,00) TBD- 2 12" xfId="6443"/>
    <cellStyle name="Comma (0,00) TBD 2 120" xfId="6444"/>
    <cellStyle name="Comma (0,00) TBD- 2 120" xfId="6445"/>
    <cellStyle name="Comma (0,00) TBD 2 121" xfId="6446"/>
    <cellStyle name="Comma (0,00) TBD- 2 121" xfId="6447"/>
    <cellStyle name="Comma (0,00) TBD 2 122" xfId="6448"/>
    <cellStyle name="Comma (0,00) TBD- 2 122" xfId="6449"/>
    <cellStyle name="Comma (0,00) TBD 2 123" xfId="6450"/>
    <cellStyle name="Comma (0,00) TBD- 2 123" xfId="6451"/>
    <cellStyle name="Comma (0,00) TBD 2 124" xfId="6452"/>
    <cellStyle name="Comma (0,00) TBD- 2 124" xfId="6453"/>
    <cellStyle name="Comma (0,00) TBD 2 125" xfId="6454"/>
    <cellStyle name="Comma (0,00) TBD- 2 125" xfId="6455"/>
    <cellStyle name="Comma (0,00) TBD 2 126" xfId="6456"/>
    <cellStyle name="Comma (0,00) TBD- 2 126" xfId="6457"/>
    <cellStyle name="Comma (0,00) TBD 2 127" xfId="6458"/>
    <cellStyle name="Comma (0,00) TBD- 2 127" xfId="6459"/>
    <cellStyle name="Comma (0,00) TBD 2 128" xfId="6460"/>
    <cellStyle name="Comma (0,00) TBD- 2 128" xfId="6461"/>
    <cellStyle name="Comma (0,00) TBD 2 129" xfId="6462"/>
    <cellStyle name="Comma (0,00) TBD- 2 129" xfId="6463"/>
    <cellStyle name="Comma (0,00) TBD 2 13" xfId="6464"/>
    <cellStyle name="Comma (0,00) TBD- 2 13" xfId="6465"/>
    <cellStyle name="Comma (0,00) TBD 2 130" xfId="6466"/>
    <cellStyle name="Comma (0,00) TBD- 2 130" xfId="6467"/>
    <cellStyle name="Comma (0,00) TBD 2 131" xfId="6468"/>
    <cellStyle name="Comma (0,00) TBD- 2 131" xfId="6469"/>
    <cellStyle name="Comma (0,00) TBD 2 132" xfId="6470"/>
    <cellStyle name="Comma (0,00) TBD- 2 132" xfId="6471"/>
    <cellStyle name="Comma (0,00) TBD 2 133" xfId="6472"/>
    <cellStyle name="Comma (0,00) TBD- 2 133" xfId="6473"/>
    <cellStyle name="Comma (0,00) TBD 2 134" xfId="6474"/>
    <cellStyle name="Comma (0,00) TBD- 2 134" xfId="6475"/>
    <cellStyle name="Comma (0,00) TBD 2 135" xfId="6476"/>
    <cellStyle name="Comma (0,00) TBD- 2 135" xfId="6477"/>
    <cellStyle name="Comma (0,00) TBD 2 136" xfId="6478"/>
    <cellStyle name="Comma (0,00) TBD- 2 136" xfId="6479"/>
    <cellStyle name="Comma (0,00) TBD 2 137" xfId="6480"/>
    <cellStyle name="Comma (0,00) TBD- 2 137" xfId="6481"/>
    <cellStyle name="Comma (0,00) TBD 2 138" xfId="6482"/>
    <cellStyle name="Comma (0,00) TBD- 2 138" xfId="6483"/>
    <cellStyle name="Comma (0,00) TBD 2 139" xfId="6484"/>
    <cellStyle name="Comma (0,00) TBD- 2 139" xfId="6485"/>
    <cellStyle name="Comma (0,00) TBD 2 14" xfId="6486"/>
    <cellStyle name="Comma (0,00) TBD- 2 14" xfId="6487"/>
    <cellStyle name="Comma (0,00) TBD 2 140" xfId="6488"/>
    <cellStyle name="Comma (0,00) TBD- 2 140" xfId="6489"/>
    <cellStyle name="Comma (0,00) TBD 2 141" xfId="6490"/>
    <cellStyle name="Comma (0,00) TBD- 2 141" xfId="6491"/>
    <cellStyle name="Comma (0,00) TBD 2 142" xfId="6492"/>
    <cellStyle name="Comma (0,00) TBD- 2 142" xfId="6493"/>
    <cellStyle name="Comma (0,00) TBD 2 143" xfId="6494"/>
    <cellStyle name="Comma (0,00) TBD- 2 143" xfId="6495"/>
    <cellStyle name="Comma (0,00) TBD 2 144" xfId="6496"/>
    <cellStyle name="Comma (0,00) TBD- 2 144" xfId="6497"/>
    <cellStyle name="Comma (0,00) TBD 2 145" xfId="6498"/>
    <cellStyle name="Comma (0,00) TBD- 2 145" xfId="6499"/>
    <cellStyle name="Comma (0,00) TBD 2 146" xfId="6500"/>
    <cellStyle name="Comma (0,00) TBD- 2 146" xfId="6501"/>
    <cellStyle name="Comma (0,00) TBD 2 147" xfId="6502"/>
    <cellStyle name="Comma (0,00) TBD- 2 147" xfId="6503"/>
    <cellStyle name="Comma (0,00) TBD 2 148" xfId="6504"/>
    <cellStyle name="Comma (0,00) TBD- 2 148" xfId="6505"/>
    <cellStyle name="Comma (0,00) TBD 2 149" xfId="6506"/>
    <cellStyle name="Comma (0,00) TBD- 2 149" xfId="6507"/>
    <cellStyle name="Comma (0,00) TBD 2 15" xfId="6508"/>
    <cellStyle name="Comma (0,00) TBD- 2 15" xfId="6509"/>
    <cellStyle name="Comma (0,00) TBD 2 150" xfId="6510"/>
    <cellStyle name="Comma (0,00) TBD- 2 150" xfId="6511"/>
    <cellStyle name="Comma (0,00) TBD 2 151" xfId="6512"/>
    <cellStyle name="Comma (0,00) TBD- 2 151" xfId="6513"/>
    <cellStyle name="Comma (0,00) TBD 2 152" xfId="6514"/>
    <cellStyle name="Comma (0,00) TBD- 2 152" xfId="6515"/>
    <cellStyle name="Comma (0,00) TBD 2 153" xfId="6516"/>
    <cellStyle name="Comma (0,00) TBD- 2 153" xfId="6517"/>
    <cellStyle name="Comma (0,00) TBD 2 16" xfId="6518"/>
    <cellStyle name="Comma (0,00) TBD- 2 16" xfId="6519"/>
    <cellStyle name="Comma (0,00) TBD 2 17" xfId="6520"/>
    <cellStyle name="Comma (0,00) TBD- 2 17" xfId="6521"/>
    <cellStyle name="Comma (0,00) TBD 2 18" xfId="6522"/>
    <cellStyle name="Comma (0,00) TBD- 2 18" xfId="6523"/>
    <cellStyle name="Comma (0,00) TBD 2 19" xfId="6524"/>
    <cellStyle name="Comma (0,00) TBD- 2 19" xfId="6525"/>
    <cellStyle name="Comma (0,00) TBD 2 2" xfId="6526"/>
    <cellStyle name="Comma (0,00) TBD- 2 2" xfId="6527"/>
    <cellStyle name="Comma (0,00) TBD 2 20" xfId="6528"/>
    <cellStyle name="Comma (0,00) TBD- 2 20" xfId="6529"/>
    <cellStyle name="Comma (0,00) TBD 2 21" xfId="6530"/>
    <cellStyle name="Comma (0,00) TBD- 2 21" xfId="6531"/>
    <cellStyle name="Comma (0,00) TBD 2 22" xfId="6532"/>
    <cellStyle name="Comma (0,00) TBD- 2 22" xfId="6533"/>
    <cellStyle name="Comma (0,00) TBD 2 23" xfId="6534"/>
    <cellStyle name="Comma (0,00) TBD- 2 23" xfId="6535"/>
    <cellStyle name="Comma (0,00) TBD 2 24" xfId="6536"/>
    <cellStyle name="Comma (0,00) TBD- 2 24" xfId="6537"/>
    <cellStyle name="Comma (0,00) TBD 2 25" xfId="6538"/>
    <cellStyle name="Comma (0,00) TBD- 2 25" xfId="6539"/>
    <cellStyle name="Comma (0,00) TBD 2 26" xfId="6540"/>
    <cellStyle name="Comma (0,00) TBD- 2 26" xfId="6541"/>
    <cellStyle name="Comma (0,00) TBD 2 27" xfId="6542"/>
    <cellStyle name="Comma (0,00) TBD- 2 27" xfId="6543"/>
    <cellStyle name="Comma (0,00) TBD 2 28" xfId="6544"/>
    <cellStyle name="Comma (0,00) TBD- 2 28" xfId="6545"/>
    <cellStyle name="Comma (0,00) TBD 2 29" xfId="6546"/>
    <cellStyle name="Comma (0,00) TBD- 2 29" xfId="6547"/>
    <cellStyle name="Comma (0,00) TBD 2 3" xfId="6548"/>
    <cellStyle name="Comma (0,00) TBD- 2 3" xfId="6549"/>
    <cellStyle name="Comma (0,00) TBD 2 30" xfId="6550"/>
    <cellStyle name="Comma (0,00) TBD- 2 30" xfId="6551"/>
    <cellStyle name="Comma (0,00) TBD 2 31" xfId="6552"/>
    <cellStyle name="Comma (0,00) TBD- 2 31" xfId="6553"/>
    <cellStyle name="Comma (0,00) TBD 2 32" xfId="6554"/>
    <cellStyle name="Comma (0,00) TBD- 2 32" xfId="6555"/>
    <cellStyle name="Comma (0,00) TBD 2 33" xfId="6556"/>
    <cellStyle name="Comma (0,00) TBD- 2 33" xfId="6557"/>
    <cellStyle name="Comma (0,00) TBD 2 34" xfId="6558"/>
    <cellStyle name="Comma (0,00) TBD- 2 34" xfId="6559"/>
    <cellStyle name="Comma (0,00) TBD 2 35" xfId="6560"/>
    <cellStyle name="Comma (0,00) TBD- 2 35" xfId="6561"/>
    <cellStyle name="Comma (0,00) TBD 2 36" xfId="6562"/>
    <cellStyle name="Comma (0,00) TBD- 2 36" xfId="6563"/>
    <cellStyle name="Comma (0,00) TBD 2 37" xfId="6564"/>
    <cellStyle name="Comma (0,00) TBD- 2 37" xfId="6565"/>
    <cellStyle name="Comma (0,00) TBD 2 38" xfId="6566"/>
    <cellStyle name="Comma (0,00) TBD- 2 38" xfId="6567"/>
    <cellStyle name="Comma (0,00) TBD 2 39" xfId="6568"/>
    <cellStyle name="Comma (0,00) TBD- 2 39" xfId="6569"/>
    <cellStyle name="Comma (0,00) TBD 2 4" xfId="6570"/>
    <cellStyle name="Comma (0,00) TBD- 2 4" xfId="6571"/>
    <cellStyle name="Comma (0,00) TBD 2 40" xfId="6572"/>
    <cellStyle name="Comma (0,00) TBD- 2 40" xfId="6573"/>
    <cellStyle name="Comma (0,00) TBD 2 41" xfId="6574"/>
    <cellStyle name="Comma (0,00) TBD- 2 41" xfId="6575"/>
    <cellStyle name="Comma (0,00) TBD 2 42" xfId="6576"/>
    <cellStyle name="Comma (0,00) TBD- 2 42" xfId="6577"/>
    <cellStyle name="Comma (0,00) TBD 2 43" xfId="6578"/>
    <cellStyle name="Comma (0,00) TBD- 2 43" xfId="6579"/>
    <cellStyle name="Comma (0,00) TBD 2 44" xfId="6580"/>
    <cellStyle name="Comma (0,00) TBD- 2 44" xfId="6581"/>
    <cellStyle name="Comma (0,00) TBD 2 45" xfId="6582"/>
    <cellStyle name="Comma (0,00) TBD- 2 45" xfId="6583"/>
    <cellStyle name="Comma (0,00) TBD 2 46" xfId="6584"/>
    <cellStyle name="Comma (0,00) TBD- 2 46" xfId="6585"/>
    <cellStyle name="Comma (0,00) TBD 2 47" xfId="6586"/>
    <cellStyle name="Comma (0,00) TBD- 2 47" xfId="6587"/>
    <cellStyle name="Comma (0,00) TBD 2 48" xfId="6588"/>
    <cellStyle name="Comma (0,00) TBD- 2 48" xfId="6589"/>
    <cellStyle name="Comma (0,00) TBD 2 49" xfId="6590"/>
    <cellStyle name="Comma (0,00) TBD- 2 49" xfId="6591"/>
    <cellStyle name="Comma (0,00) TBD 2 5" xfId="6592"/>
    <cellStyle name="Comma (0,00) TBD- 2 5" xfId="6593"/>
    <cellStyle name="Comma (0,00) TBD 2 50" xfId="6594"/>
    <cellStyle name="Comma (0,00) TBD- 2 50" xfId="6595"/>
    <cellStyle name="Comma (0,00) TBD 2 51" xfId="6596"/>
    <cellStyle name="Comma (0,00) TBD- 2 51" xfId="6597"/>
    <cellStyle name="Comma (0,00) TBD 2 52" xfId="6598"/>
    <cellStyle name="Comma (0,00) TBD- 2 52" xfId="6599"/>
    <cellStyle name="Comma (0,00) TBD 2 53" xfId="6600"/>
    <cellStyle name="Comma (0,00) TBD- 2 53" xfId="6601"/>
    <cellStyle name="Comma (0,00) TBD 2 54" xfId="6602"/>
    <cellStyle name="Comma (0,00) TBD- 2 54" xfId="6603"/>
    <cellStyle name="Comma (0,00) TBD 2 55" xfId="6604"/>
    <cellStyle name="Comma (0,00) TBD- 2 55" xfId="6605"/>
    <cellStyle name="Comma (0,00) TBD 2 56" xfId="6606"/>
    <cellStyle name="Comma (0,00) TBD- 2 56" xfId="6607"/>
    <cellStyle name="Comma (0,00) TBD 2 57" xfId="6608"/>
    <cellStyle name="Comma (0,00) TBD- 2 57" xfId="6609"/>
    <cellStyle name="Comma (0,00) TBD 2 58" xfId="6610"/>
    <cellStyle name="Comma (0,00) TBD- 2 58" xfId="6611"/>
    <cellStyle name="Comma (0,00) TBD 2 59" xfId="6612"/>
    <cellStyle name="Comma (0,00) TBD- 2 59" xfId="6613"/>
    <cellStyle name="Comma (0,00) TBD 2 6" xfId="6614"/>
    <cellStyle name="Comma (0,00) TBD- 2 6" xfId="6615"/>
    <cellStyle name="Comma (0,00) TBD 2 60" xfId="6616"/>
    <cellStyle name="Comma (0,00) TBD- 2 60" xfId="6617"/>
    <cellStyle name="Comma (0,00) TBD 2 61" xfId="6618"/>
    <cellStyle name="Comma (0,00) TBD- 2 61" xfId="6619"/>
    <cellStyle name="Comma (0,00) TBD 2 62" xfId="6620"/>
    <cellStyle name="Comma (0,00) TBD- 2 62" xfId="6621"/>
    <cellStyle name="Comma (0,00) TBD 2 63" xfId="6622"/>
    <cellStyle name="Comma (0,00) TBD- 2 63" xfId="6623"/>
    <cellStyle name="Comma (0,00) TBD 2 64" xfId="6624"/>
    <cellStyle name="Comma (0,00) TBD- 2 64" xfId="6625"/>
    <cellStyle name="Comma (0,00) TBD 2 65" xfId="6626"/>
    <cellStyle name="Comma (0,00) TBD- 2 65" xfId="6627"/>
    <cellStyle name="Comma (0,00) TBD 2 66" xfId="6628"/>
    <cellStyle name="Comma (0,00) TBD- 2 66" xfId="6629"/>
    <cellStyle name="Comma (0,00) TBD 2 67" xfId="6630"/>
    <cellStyle name="Comma (0,00) TBD- 2 67" xfId="6631"/>
    <cellStyle name="Comma (0,00) TBD 2 68" xfId="6632"/>
    <cellStyle name="Comma (0,00) TBD- 2 68" xfId="6633"/>
    <cellStyle name="Comma (0,00) TBD 2 69" xfId="6634"/>
    <cellStyle name="Comma (0,00) TBD- 2 69" xfId="6635"/>
    <cellStyle name="Comma (0,00) TBD 2 7" xfId="6636"/>
    <cellStyle name="Comma (0,00) TBD- 2 7" xfId="6637"/>
    <cellStyle name="Comma (0,00) TBD 2 70" xfId="6638"/>
    <cellStyle name="Comma (0,00) TBD- 2 70" xfId="6639"/>
    <cellStyle name="Comma (0,00) TBD 2 71" xfId="6640"/>
    <cellStyle name="Comma (0,00) TBD- 2 71" xfId="6641"/>
    <cellStyle name="Comma (0,00) TBD 2 72" xfId="6642"/>
    <cellStyle name="Comma (0,00) TBD- 2 72" xfId="6643"/>
    <cellStyle name="Comma (0,00) TBD 2 73" xfId="6644"/>
    <cellStyle name="Comma (0,00) TBD- 2 73" xfId="6645"/>
    <cellStyle name="Comma (0,00) TBD 2 74" xfId="6646"/>
    <cellStyle name="Comma (0,00) TBD- 2 74" xfId="6647"/>
    <cellStyle name="Comma (0,00) TBD 2 75" xfId="6648"/>
    <cellStyle name="Comma (0,00) TBD- 2 75" xfId="6649"/>
    <cellStyle name="Comma (0,00) TBD 2 76" xfId="6650"/>
    <cellStyle name="Comma (0,00) TBD- 2 76" xfId="6651"/>
    <cellStyle name="Comma (0,00) TBD 2 77" xfId="6652"/>
    <cellStyle name="Comma (0,00) TBD- 2 77" xfId="6653"/>
    <cellStyle name="Comma (0,00) TBD 2 78" xfId="6654"/>
    <cellStyle name="Comma (0,00) TBD- 2 78" xfId="6655"/>
    <cellStyle name="Comma (0,00) TBD 2 79" xfId="6656"/>
    <cellStyle name="Comma (0,00) TBD- 2 79" xfId="6657"/>
    <cellStyle name="Comma (0,00) TBD 2 8" xfId="6658"/>
    <cellStyle name="Comma (0,00) TBD- 2 8" xfId="6659"/>
    <cellStyle name="Comma (0,00) TBD 2 80" xfId="6660"/>
    <cellStyle name="Comma (0,00) TBD- 2 80" xfId="6661"/>
    <cellStyle name="Comma (0,00) TBD 2 81" xfId="6662"/>
    <cellStyle name="Comma (0,00) TBD- 2 81" xfId="6663"/>
    <cellStyle name="Comma (0,00) TBD 2 82" xfId="6664"/>
    <cellStyle name="Comma (0,00) TBD- 2 82" xfId="6665"/>
    <cellStyle name="Comma (0,00) TBD 2 83" xfId="6666"/>
    <cellStyle name="Comma (0,00) TBD- 2 83" xfId="6667"/>
    <cellStyle name="Comma (0,00) TBD 2 84" xfId="6668"/>
    <cellStyle name="Comma (0,00) TBD- 2 84" xfId="6669"/>
    <cellStyle name="Comma (0,00) TBD 2 85" xfId="6670"/>
    <cellStyle name="Comma (0,00) TBD- 2 85" xfId="6671"/>
    <cellStyle name="Comma (0,00) TBD 2 86" xfId="6672"/>
    <cellStyle name="Comma (0,00) TBD- 2 86" xfId="6673"/>
    <cellStyle name="Comma (0,00) TBD 2 87" xfId="6674"/>
    <cellStyle name="Comma (0,00) TBD- 2 87" xfId="6675"/>
    <cellStyle name="Comma (0,00) TBD 2 88" xfId="6676"/>
    <cellStyle name="Comma (0,00) TBD- 2 88" xfId="6677"/>
    <cellStyle name="Comma (0,00) TBD 2 89" xfId="6678"/>
    <cellStyle name="Comma (0,00) TBD- 2 89" xfId="6679"/>
    <cellStyle name="Comma (0,00) TBD 2 9" xfId="6680"/>
    <cellStyle name="Comma (0,00) TBD- 2 9" xfId="6681"/>
    <cellStyle name="Comma (0,00) TBD 2 90" xfId="6682"/>
    <cellStyle name="Comma (0,00) TBD- 2 90" xfId="6683"/>
    <cellStyle name="Comma (0,00) TBD 2 91" xfId="6684"/>
    <cellStyle name="Comma (0,00) TBD- 2 91" xfId="6685"/>
    <cellStyle name="Comma (0,00) TBD 2 92" xfId="6686"/>
    <cellStyle name="Comma (0,00) TBD- 2 92" xfId="6687"/>
    <cellStyle name="Comma (0,00) TBD 2 93" xfId="6688"/>
    <cellStyle name="Comma (0,00) TBD- 2 93" xfId="6689"/>
    <cellStyle name="Comma (0,00) TBD 2 94" xfId="6690"/>
    <cellStyle name="Comma (0,00) TBD- 2 94" xfId="6691"/>
    <cellStyle name="Comma (0,00) TBD 2 95" xfId="6692"/>
    <cellStyle name="Comma (0,00) TBD- 2 95" xfId="6693"/>
    <cellStyle name="Comma (0,00) TBD 2 96" xfId="6694"/>
    <cellStyle name="Comma (0,00) TBD- 2 96" xfId="6695"/>
    <cellStyle name="Comma (0,00) TBD 2 97" xfId="6696"/>
    <cellStyle name="Comma (0,00) TBD- 2 97" xfId="6697"/>
    <cellStyle name="Comma (0,00) TBD 2 98" xfId="6698"/>
    <cellStyle name="Comma (0,00) TBD- 2 98" xfId="6699"/>
    <cellStyle name="Comma (0,00) TBD 2 99" xfId="6700"/>
    <cellStyle name="Comma (0,00) TBD- 2 99" xfId="6701"/>
    <cellStyle name="Comma (0,00) TBD 3" xfId="6702"/>
    <cellStyle name="Comma (0,00) TBD- 3" xfId="6703"/>
    <cellStyle name="Comma (0,00) TBD 3 10" xfId="6704"/>
    <cellStyle name="Comma (0,00) TBD- 3 10" xfId="6705"/>
    <cellStyle name="Comma (0,00) TBD 3 100" xfId="6706"/>
    <cellStyle name="Comma (0,00) TBD- 3 100" xfId="6707"/>
    <cellStyle name="Comma (0,00) TBD 3 101" xfId="6708"/>
    <cellStyle name="Comma (0,00) TBD- 3 101" xfId="6709"/>
    <cellStyle name="Comma (0,00) TBD 3 102" xfId="6710"/>
    <cellStyle name="Comma (0,00) TBD- 3 102" xfId="6711"/>
    <cellStyle name="Comma (0,00) TBD 3 103" xfId="6712"/>
    <cellStyle name="Comma (0,00) TBD- 3 103" xfId="6713"/>
    <cellStyle name="Comma (0,00) TBD 3 104" xfId="6714"/>
    <cellStyle name="Comma (0,00) TBD- 3 104" xfId="6715"/>
    <cellStyle name="Comma (0,00) TBD 3 105" xfId="6716"/>
    <cellStyle name="Comma (0,00) TBD- 3 105" xfId="6717"/>
    <cellStyle name="Comma (0,00) TBD 3 106" xfId="6718"/>
    <cellStyle name="Comma (0,00) TBD- 3 106" xfId="6719"/>
    <cellStyle name="Comma (0,00) TBD 3 107" xfId="6720"/>
    <cellStyle name="Comma (0,00) TBD- 3 107" xfId="6721"/>
    <cellStyle name="Comma (0,00) TBD 3 108" xfId="6722"/>
    <cellStyle name="Comma (0,00) TBD- 3 108" xfId="6723"/>
    <cellStyle name="Comma (0,00) TBD 3 109" xfId="6724"/>
    <cellStyle name="Comma (0,00) TBD- 3 109" xfId="6725"/>
    <cellStyle name="Comma (0,00) TBD 3 11" xfId="6726"/>
    <cellStyle name="Comma (0,00) TBD- 3 11" xfId="6727"/>
    <cellStyle name="Comma (0,00) TBD 3 110" xfId="6728"/>
    <cellStyle name="Comma (0,00) TBD- 3 110" xfId="6729"/>
    <cellStyle name="Comma (0,00) TBD 3 111" xfId="6730"/>
    <cellStyle name="Comma (0,00) TBD- 3 111" xfId="6731"/>
    <cellStyle name="Comma (0,00) TBD 3 112" xfId="6732"/>
    <cellStyle name="Comma (0,00) TBD- 3 112" xfId="6733"/>
    <cellStyle name="Comma (0,00) TBD 3 113" xfId="6734"/>
    <cellStyle name="Comma (0,00) TBD- 3 113" xfId="6735"/>
    <cellStyle name="Comma (0,00) TBD 3 114" xfId="6736"/>
    <cellStyle name="Comma (0,00) TBD- 3 114" xfId="6737"/>
    <cellStyle name="Comma (0,00) TBD 3 115" xfId="6738"/>
    <cellStyle name="Comma (0,00) TBD- 3 115" xfId="6739"/>
    <cellStyle name="Comma (0,00) TBD 3 116" xfId="6740"/>
    <cellStyle name="Comma (0,00) TBD- 3 116" xfId="6741"/>
    <cellStyle name="Comma (0,00) TBD 3 117" xfId="6742"/>
    <cellStyle name="Comma (0,00) TBD- 3 117" xfId="6743"/>
    <cellStyle name="Comma (0,00) TBD 3 118" xfId="6744"/>
    <cellStyle name="Comma (0,00) TBD- 3 118" xfId="6745"/>
    <cellStyle name="Comma (0,00) TBD 3 119" xfId="6746"/>
    <cellStyle name="Comma (0,00) TBD- 3 119" xfId="6747"/>
    <cellStyle name="Comma (0,00) TBD 3 12" xfId="6748"/>
    <cellStyle name="Comma (0,00) TBD- 3 12" xfId="6749"/>
    <cellStyle name="Comma (0,00) TBD 3 120" xfId="6750"/>
    <cellStyle name="Comma (0,00) TBD- 3 120" xfId="6751"/>
    <cellStyle name="Comma (0,00) TBD 3 121" xfId="6752"/>
    <cellStyle name="Comma (0,00) TBD- 3 121" xfId="6753"/>
    <cellStyle name="Comma (0,00) TBD 3 122" xfId="6754"/>
    <cellStyle name="Comma (0,00) TBD- 3 122" xfId="6755"/>
    <cellStyle name="Comma (0,00) TBD 3 123" xfId="6756"/>
    <cellStyle name="Comma (0,00) TBD- 3 123" xfId="6757"/>
    <cellStyle name="Comma (0,00) TBD 3 124" xfId="6758"/>
    <cellStyle name="Comma (0,00) TBD- 3 124" xfId="6759"/>
    <cellStyle name="Comma (0,00) TBD 3 125" xfId="6760"/>
    <cellStyle name="Comma (0,00) TBD- 3 125" xfId="6761"/>
    <cellStyle name="Comma (0,00) TBD 3 126" xfId="6762"/>
    <cellStyle name="Comma (0,00) TBD- 3 126" xfId="6763"/>
    <cellStyle name="Comma (0,00) TBD 3 127" xfId="6764"/>
    <cellStyle name="Comma (0,00) TBD- 3 127" xfId="6765"/>
    <cellStyle name="Comma (0,00) TBD 3 128" xfId="6766"/>
    <cellStyle name="Comma (0,00) TBD- 3 128" xfId="6767"/>
    <cellStyle name="Comma (0,00) TBD 3 129" xfId="6768"/>
    <cellStyle name="Comma (0,00) TBD- 3 129" xfId="6769"/>
    <cellStyle name="Comma (0,00) TBD 3 13" xfId="6770"/>
    <cellStyle name="Comma (0,00) TBD- 3 13" xfId="6771"/>
    <cellStyle name="Comma (0,00) TBD 3 130" xfId="6772"/>
    <cellStyle name="Comma (0,00) TBD- 3 130" xfId="6773"/>
    <cellStyle name="Comma (0,00) TBD 3 131" xfId="6774"/>
    <cellStyle name="Comma (0,00) TBD- 3 131" xfId="6775"/>
    <cellStyle name="Comma (0,00) TBD 3 132" xfId="6776"/>
    <cellStyle name="Comma (0,00) TBD- 3 132" xfId="6777"/>
    <cellStyle name="Comma (0,00) TBD 3 133" xfId="6778"/>
    <cellStyle name="Comma (0,00) TBD- 3 133" xfId="6779"/>
    <cellStyle name="Comma (0,00) TBD 3 134" xfId="6780"/>
    <cellStyle name="Comma (0,00) TBD- 3 134" xfId="6781"/>
    <cellStyle name="Comma (0,00) TBD 3 135" xfId="6782"/>
    <cellStyle name="Comma (0,00) TBD- 3 135" xfId="6783"/>
    <cellStyle name="Comma (0,00) TBD 3 136" xfId="6784"/>
    <cellStyle name="Comma (0,00) TBD- 3 136" xfId="6785"/>
    <cellStyle name="Comma (0,00) TBD 3 137" xfId="6786"/>
    <cellStyle name="Comma (0,00) TBD- 3 137" xfId="6787"/>
    <cellStyle name="Comma (0,00) TBD 3 138" xfId="6788"/>
    <cellStyle name="Comma (0,00) TBD- 3 138" xfId="6789"/>
    <cellStyle name="Comma (0,00) TBD 3 139" xfId="6790"/>
    <cellStyle name="Comma (0,00) TBD- 3 139" xfId="6791"/>
    <cellStyle name="Comma (0,00) TBD 3 14" xfId="6792"/>
    <cellStyle name="Comma (0,00) TBD- 3 14" xfId="6793"/>
    <cellStyle name="Comma (0,00) TBD 3 140" xfId="6794"/>
    <cellStyle name="Comma (0,00) TBD- 3 140" xfId="6795"/>
    <cellStyle name="Comma (0,00) TBD 3 141" xfId="6796"/>
    <cellStyle name="Comma (0,00) TBD- 3 141" xfId="6797"/>
    <cellStyle name="Comma (0,00) TBD 3 142" xfId="6798"/>
    <cellStyle name="Comma (0,00) TBD- 3 142" xfId="6799"/>
    <cellStyle name="Comma (0,00) TBD 3 143" xfId="6800"/>
    <cellStyle name="Comma (0,00) TBD- 3 143" xfId="6801"/>
    <cellStyle name="Comma (0,00) TBD 3 144" xfId="6802"/>
    <cellStyle name="Comma (0,00) TBD- 3 144" xfId="6803"/>
    <cellStyle name="Comma (0,00) TBD 3 145" xfId="6804"/>
    <cellStyle name="Comma (0,00) TBD- 3 145" xfId="6805"/>
    <cellStyle name="Comma (0,00) TBD 3 146" xfId="6806"/>
    <cellStyle name="Comma (0,00) TBD- 3 146" xfId="6807"/>
    <cellStyle name="Comma (0,00) TBD 3 147" xfId="6808"/>
    <cellStyle name="Comma (0,00) TBD- 3 147" xfId="6809"/>
    <cellStyle name="Comma (0,00) TBD 3 148" xfId="6810"/>
    <cellStyle name="Comma (0,00) TBD- 3 148" xfId="6811"/>
    <cellStyle name="Comma (0,00) TBD 3 149" xfId="6812"/>
    <cellStyle name="Comma (0,00) TBD- 3 149" xfId="6813"/>
    <cellStyle name="Comma (0,00) TBD 3 15" xfId="6814"/>
    <cellStyle name="Comma (0,00) TBD- 3 15" xfId="6815"/>
    <cellStyle name="Comma (0,00) TBD 3 150" xfId="6816"/>
    <cellStyle name="Comma (0,00) TBD- 3 150" xfId="6817"/>
    <cellStyle name="Comma (0,00) TBD 3 151" xfId="6818"/>
    <cellStyle name="Comma (0,00) TBD- 3 151" xfId="6819"/>
    <cellStyle name="Comma (0,00) TBD 3 152" xfId="6820"/>
    <cellStyle name="Comma (0,00) TBD- 3 152" xfId="6821"/>
    <cellStyle name="Comma (0,00) TBD 3 153" xfId="6822"/>
    <cellStyle name="Comma (0,00) TBD- 3 153" xfId="6823"/>
    <cellStyle name="Comma (0,00) TBD 3 16" xfId="6824"/>
    <cellStyle name="Comma (0,00) TBD- 3 16" xfId="6825"/>
    <cellStyle name="Comma (0,00) TBD 3 17" xfId="6826"/>
    <cellStyle name="Comma (0,00) TBD- 3 17" xfId="6827"/>
    <cellStyle name="Comma (0,00) TBD 3 18" xfId="6828"/>
    <cellStyle name="Comma (0,00) TBD- 3 18" xfId="6829"/>
    <cellStyle name="Comma (0,00) TBD 3 19" xfId="6830"/>
    <cellStyle name="Comma (0,00) TBD- 3 19" xfId="6831"/>
    <cellStyle name="Comma (0,00) TBD 3 2" xfId="6832"/>
    <cellStyle name="Comma (0,00) TBD- 3 2" xfId="6833"/>
    <cellStyle name="Comma (0,00) TBD 3 20" xfId="6834"/>
    <cellStyle name="Comma (0,00) TBD- 3 20" xfId="6835"/>
    <cellStyle name="Comma (0,00) TBD 3 21" xfId="6836"/>
    <cellStyle name="Comma (0,00) TBD- 3 21" xfId="6837"/>
    <cellStyle name="Comma (0,00) TBD 3 22" xfId="6838"/>
    <cellStyle name="Comma (0,00) TBD- 3 22" xfId="6839"/>
    <cellStyle name="Comma (0,00) TBD 3 23" xfId="6840"/>
    <cellStyle name="Comma (0,00) TBD- 3 23" xfId="6841"/>
    <cellStyle name="Comma (0,00) TBD 3 24" xfId="6842"/>
    <cellStyle name="Comma (0,00) TBD- 3 24" xfId="6843"/>
    <cellStyle name="Comma (0,00) TBD 3 25" xfId="6844"/>
    <cellStyle name="Comma (0,00) TBD- 3 25" xfId="6845"/>
    <cellStyle name="Comma (0,00) TBD 3 26" xfId="6846"/>
    <cellStyle name="Comma (0,00) TBD- 3 26" xfId="6847"/>
    <cellStyle name="Comma (0,00) TBD 3 27" xfId="6848"/>
    <cellStyle name="Comma (0,00) TBD- 3 27" xfId="6849"/>
    <cellStyle name="Comma (0,00) TBD 3 28" xfId="6850"/>
    <cellStyle name="Comma (0,00) TBD- 3 28" xfId="6851"/>
    <cellStyle name="Comma (0,00) TBD 3 29" xfId="6852"/>
    <cellStyle name="Comma (0,00) TBD- 3 29" xfId="6853"/>
    <cellStyle name="Comma (0,00) TBD 3 3" xfId="6854"/>
    <cellStyle name="Comma (0,00) TBD- 3 3" xfId="6855"/>
    <cellStyle name="Comma (0,00) TBD 3 30" xfId="6856"/>
    <cellStyle name="Comma (0,00) TBD- 3 30" xfId="6857"/>
    <cellStyle name="Comma (0,00) TBD 3 31" xfId="6858"/>
    <cellStyle name="Comma (0,00) TBD- 3 31" xfId="6859"/>
    <cellStyle name="Comma (0,00) TBD 3 32" xfId="6860"/>
    <cellStyle name="Comma (0,00) TBD- 3 32" xfId="6861"/>
    <cellStyle name="Comma (0,00) TBD 3 33" xfId="6862"/>
    <cellStyle name="Comma (0,00) TBD- 3 33" xfId="6863"/>
    <cellStyle name="Comma (0,00) TBD 3 34" xfId="6864"/>
    <cellStyle name="Comma (0,00) TBD- 3 34" xfId="6865"/>
    <cellStyle name="Comma (0,00) TBD 3 35" xfId="6866"/>
    <cellStyle name="Comma (0,00) TBD- 3 35" xfId="6867"/>
    <cellStyle name="Comma (0,00) TBD 3 36" xfId="6868"/>
    <cellStyle name="Comma (0,00) TBD- 3 36" xfId="6869"/>
    <cellStyle name="Comma (0,00) TBD 3 37" xfId="6870"/>
    <cellStyle name="Comma (0,00) TBD- 3 37" xfId="6871"/>
    <cellStyle name="Comma (0,00) TBD 3 38" xfId="6872"/>
    <cellStyle name="Comma (0,00) TBD- 3 38" xfId="6873"/>
    <cellStyle name="Comma (0,00) TBD 3 39" xfId="6874"/>
    <cellStyle name="Comma (0,00) TBD- 3 39" xfId="6875"/>
    <cellStyle name="Comma (0,00) TBD 3 4" xfId="6876"/>
    <cellStyle name="Comma (0,00) TBD- 3 4" xfId="6877"/>
    <cellStyle name="Comma (0,00) TBD 3 40" xfId="6878"/>
    <cellStyle name="Comma (0,00) TBD- 3 40" xfId="6879"/>
    <cellStyle name="Comma (0,00) TBD 3 41" xfId="6880"/>
    <cellStyle name="Comma (0,00) TBD- 3 41" xfId="6881"/>
    <cellStyle name="Comma (0,00) TBD 3 42" xfId="6882"/>
    <cellStyle name="Comma (0,00) TBD- 3 42" xfId="6883"/>
    <cellStyle name="Comma (0,00) TBD 3 43" xfId="6884"/>
    <cellStyle name="Comma (0,00) TBD- 3 43" xfId="6885"/>
    <cellStyle name="Comma (0,00) TBD 3 44" xfId="6886"/>
    <cellStyle name="Comma (0,00) TBD- 3 44" xfId="6887"/>
    <cellStyle name="Comma (0,00) TBD 3 45" xfId="6888"/>
    <cellStyle name="Comma (0,00) TBD- 3 45" xfId="6889"/>
    <cellStyle name="Comma (0,00) TBD 3 46" xfId="6890"/>
    <cellStyle name="Comma (0,00) TBD- 3 46" xfId="6891"/>
    <cellStyle name="Comma (0,00) TBD 3 47" xfId="6892"/>
    <cellStyle name="Comma (0,00) TBD- 3 47" xfId="6893"/>
    <cellStyle name="Comma (0,00) TBD 3 48" xfId="6894"/>
    <cellStyle name="Comma (0,00) TBD- 3 48" xfId="6895"/>
    <cellStyle name="Comma (0,00) TBD 3 49" xfId="6896"/>
    <cellStyle name="Comma (0,00) TBD- 3 49" xfId="6897"/>
    <cellStyle name="Comma (0,00) TBD 3 5" xfId="6898"/>
    <cellStyle name="Comma (0,00) TBD- 3 5" xfId="6899"/>
    <cellStyle name="Comma (0,00) TBD 3 50" xfId="6900"/>
    <cellStyle name="Comma (0,00) TBD- 3 50" xfId="6901"/>
    <cellStyle name="Comma (0,00) TBD 3 51" xfId="6902"/>
    <cellStyle name="Comma (0,00) TBD- 3 51" xfId="6903"/>
    <cellStyle name="Comma (0,00) TBD 3 52" xfId="6904"/>
    <cellStyle name="Comma (0,00) TBD- 3 52" xfId="6905"/>
    <cellStyle name="Comma (0,00) TBD 3 53" xfId="6906"/>
    <cellStyle name="Comma (0,00) TBD- 3 53" xfId="6907"/>
    <cellStyle name="Comma (0,00) TBD 3 54" xfId="6908"/>
    <cellStyle name="Comma (0,00) TBD- 3 54" xfId="6909"/>
    <cellStyle name="Comma (0,00) TBD 3 55" xfId="6910"/>
    <cellStyle name="Comma (0,00) TBD- 3 55" xfId="6911"/>
    <cellStyle name="Comma (0,00) TBD 3 56" xfId="6912"/>
    <cellStyle name="Comma (0,00) TBD- 3 56" xfId="6913"/>
    <cellStyle name="Comma (0,00) TBD 3 57" xfId="6914"/>
    <cellStyle name="Comma (0,00) TBD- 3 57" xfId="6915"/>
    <cellStyle name="Comma (0,00) TBD 3 58" xfId="6916"/>
    <cellStyle name="Comma (0,00) TBD- 3 58" xfId="6917"/>
    <cellStyle name="Comma (0,00) TBD 3 59" xfId="6918"/>
    <cellStyle name="Comma (0,00) TBD- 3 59" xfId="6919"/>
    <cellStyle name="Comma (0,00) TBD 3 6" xfId="6920"/>
    <cellStyle name="Comma (0,00) TBD- 3 6" xfId="6921"/>
    <cellStyle name="Comma (0,00) TBD 3 60" xfId="6922"/>
    <cellStyle name="Comma (0,00) TBD- 3 60" xfId="6923"/>
    <cellStyle name="Comma (0,00) TBD 3 61" xfId="6924"/>
    <cellStyle name="Comma (0,00) TBD- 3 61" xfId="6925"/>
    <cellStyle name="Comma (0,00) TBD 3 62" xfId="6926"/>
    <cellStyle name="Comma (0,00) TBD- 3 62" xfId="6927"/>
    <cellStyle name="Comma (0,00) TBD 3 63" xfId="6928"/>
    <cellStyle name="Comma (0,00) TBD- 3 63" xfId="6929"/>
    <cellStyle name="Comma (0,00) TBD 3 64" xfId="6930"/>
    <cellStyle name="Comma (0,00) TBD- 3 64" xfId="6931"/>
    <cellStyle name="Comma (0,00) TBD 3 65" xfId="6932"/>
    <cellStyle name="Comma (0,00) TBD- 3 65" xfId="6933"/>
    <cellStyle name="Comma (0,00) TBD 3 66" xfId="6934"/>
    <cellStyle name="Comma (0,00) TBD- 3 66" xfId="6935"/>
    <cellStyle name="Comma (0,00) TBD 3 67" xfId="6936"/>
    <cellStyle name="Comma (0,00) TBD- 3 67" xfId="6937"/>
    <cellStyle name="Comma (0,00) TBD 3 68" xfId="6938"/>
    <cellStyle name="Comma (0,00) TBD- 3 68" xfId="6939"/>
    <cellStyle name="Comma (0,00) TBD 3 69" xfId="6940"/>
    <cellStyle name="Comma (0,00) TBD- 3 69" xfId="6941"/>
    <cellStyle name="Comma (0,00) TBD 3 7" xfId="6942"/>
    <cellStyle name="Comma (0,00) TBD- 3 7" xfId="6943"/>
    <cellStyle name="Comma (0,00) TBD 3 70" xfId="6944"/>
    <cellStyle name="Comma (0,00) TBD- 3 70" xfId="6945"/>
    <cellStyle name="Comma (0,00) TBD 3 71" xfId="6946"/>
    <cellStyle name="Comma (0,00) TBD- 3 71" xfId="6947"/>
    <cellStyle name="Comma (0,00) TBD 3 72" xfId="6948"/>
    <cellStyle name="Comma (0,00) TBD- 3 72" xfId="6949"/>
    <cellStyle name="Comma (0,00) TBD 3 73" xfId="6950"/>
    <cellStyle name="Comma (0,00) TBD- 3 73" xfId="6951"/>
    <cellStyle name="Comma (0,00) TBD 3 74" xfId="6952"/>
    <cellStyle name="Comma (0,00) TBD- 3 74" xfId="6953"/>
    <cellStyle name="Comma (0,00) TBD 3 75" xfId="6954"/>
    <cellStyle name="Comma (0,00) TBD- 3 75" xfId="6955"/>
    <cellStyle name="Comma (0,00) TBD 3 76" xfId="6956"/>
    <cellStyle name="Comma (0,00) TBD- 3 76" xfId="6957"/>
    <cellStyle name="Comma (0,00) TBD 3 77" xfId="6958"/>
    <cellStyle name="Comma (0,00) TBD- 3 77" xfId="6959"/>
    <cellStyle name="Comma (0,00) TBD 3 78" xfId="6960"/>
    <cellStyle name="Comma (0,00) TBD- 3 78" xfId="6961"/>
    <cellStyle name="Comma (0,00) TBD 3 79" xfId="6962"/>
    <cellStyle name="Comma (0,00) TBD- 3 79" xfId="6963"/>
    <cellStyle name="Comma (0,00) TBD 3 8" xfId="6964"/>
    <cellStyle name="Comma (0,00) TBD- 3 8" xfId="6965"/>
    <cellStyle name="Comma (0,00) TBD 3 80" xfId="6966"/>
    <cellStyle name="Comma (0,00) TBD- 3 80" xfId="6967"/>
    <cellStyle name="Comma (0,00) TBD 3 81" xfId="6968"/>
    <cellStyle name="Comma (0,00) TBD- 3 81" xfId="6969"/>
    <cellStyle name="Comma (0,00) TBD 3 82" xfId="6970"/>
    <cellStyle name="Comma (0,00) TBD- 3 82" xfId="6971"/>
    <cellStyle name="Comma (0,00) TBD 3 83" xfId="6972"/>
    <cellStyle name="Comma (0,00) TBD- 3 83" xfId="6973"/>
    <cellStyle name="Comma (0,00) TBD 3 84" xfId="6974"/>
    <cellStyle name="Comma (0,00) TBD- 3 84" xfId="6975"/>
    <cellStyle name="Comma (0,00) TBD 3 85" xfId="6976"/>
    <cellStyle name="Comma (0,00) TBD- 3 85" xfId="6977"/>
    <cellStyle name="Comma (0,00) TBD 3 86" xfId="6978"/>
    <cellStyle name="Comma (0,00) TBD- 3 86" xfId="6979"/>
    <cellStyle name="Comma (0,00) TBD 3 87" xfId="6980"/>
    <cellStyle name="Comma (0,00) TBD- 3 87" xfId="6981"/>
    <cellStyle name="Comma (0,00) TBD 3 88" xfId="6982"/>
    <cellStyle name="Comma (0,00) TBD- 3 88" xfId="6983"/>
    <cellStyle name="Comma (0,00) TBD 3 89" xfId="6984"/>
    <cellStyle name="Comma (0,00) TBD- 3 89" xfId="6985"/>
    <cellStyle name="Comma (0,00) TBD 3 9" xfId="6986"/>
    <cellStyle name="Comma (0,00) TBD- 3 9" xfId="6987"/>
    <cellStyle name="Comma (0,00) TBD 3 90" xfId="6988"/>
    <cellStyle name="Comma (0,00) TBD- 3 90" xfId="6989"/>
    <cellStyle name="Comma (0,00) TBD 3 91" xfId="6990"/>
    <cellStyle name="Comma (0,00) TBD- 3 91" xfId="6991"/>
    <cellStyle name="Comma (0,00) TBD 3 92" xfId="6992"/>
    <cellStyle name="Comma (0,00) TBD- 3 92" xfId="6993"/>
    <cellStyle name="Comma (0,00) TBD 3 93" xfId="6994"/>
    <cellStyle name="Comma (0,00) TBD- 3 93" xfId="6995"/>
    <cellStyle name="Comma (0,00) TBD 3 94" xfId="6996"/>
    <cellStyle name="Comma (0,00) TBD- 3 94" xfId="6997"/>
    <cellStyle name="Comma (0,00) TBD 3 95" xfId="6998"/>
    <cellStyle name="Comma (0,00) TBD- 3 95" xfId="6999"/>
    <cellStyle name="Comma (0,00) TBD 3 96" xfId="7000"/>
    <cellStyle name="Comma (0,00) TBD- 3 96" xfId="7001"/>
    <cellStyle name="Comma (0,00) TBD 3 97" xfId="7002"/>
    <cellStyle name="Comma (0,00) TBD- 3 97" xfId="7003"/>
    <cellStyle name="Comma (0,00) TBD 3 98" xfId="7004"/>
    <cellStyle name="Comma (0,00) TBD- 3 98" xfId="7005"/>
    <cellStyle name="Comma (0,00) TBD 3 99" xfId="7006"/>
    <cellStyle name="Comma (0,00) TBD- 3 99" xfId="7007"/>
    <cellStyle name="Comma (0,00) TBD 4" xfId="7008"/>
    <cellStyle name="Comma (0,00) TBD- 4" xfId="7009"/>
    <cellStyle name="Comma (0,00) TBD 4 10" xfId="7010"/>
    <cellStyle name="Comma (0,00) TBD- 4 10" xfId="7011"/>
    <cellStyle name="Comma (0,00) TBD 4 100" xfId="7012"/>
    <cellStyle name="Comma (0,00) TBD- 4 100" xfId="7013"/>
    <cellStyle name="Comma (0,00) TBD 4 101" xfId="7014"/>
    <cellStyle name="Comma (0,00) TBD- 4 101" xfId="7015"/>
    <cellStyle name="Comma (0,00) TBD 4 102" xfId="7016"/>
    <cellStyle name="Comma (0,00) TBD- 4 102" xfId="7017"/>
    <cellStyle name="Comma (0,00) TBD 4 103" xfId="7018"/>
    <cellStyle name="Comma (0,00) TBD- 4 103" xfId="7019"/>
    <cellStyle name="Comma (0,00) TBD 4 104" xfId="7020"/>
    <cellStyle name="Comma (0,00) TBD- 4 104" xfId="7021"/>
    <cellStyle name="Comma (0,00) TBD 4 105" xfId="7022"/>
    <cellStyle name="Comma (0,00) TBD- 4 105" xfId="7023"/>
    <cellStyle name="Comma (0,00) TBD 4 106" xfId="7024"/>
    <cellStyle name="Comma (0,00) TBD- 4 106" xfId="7025"/>
    <cellStyle name="Comma (0,00) TBD 4 107" xfId="7026"/>
    <cellStyle name="Comma (0,00) TBD- 4 107" xfId="7027"/>
    <cellStyle name="Comma (0,00) TBD 4 108" xfId="7028"/>
    <cellStyle name="Comma (0,00) TBD- 4 108" xfId="7029"/>
    <cellStyle name="Comma (0,00) TBD 4 109" xfId="7030"/>
    <cellStyle name="Comma (0,00) TBD- 4 109" xfId="7031"/>
    <cellStyle name="Comma (0,00) TBD 4 11" xfId="7032"/>
    <cellStyle name="Comma (0,00) TBD- 4 11" xfId="7033"/>
    <cellStyle name="Comma (0,00) TBD 4 110" xfId="7034"/>
    <cellStyle name="Comma (0,00) TBD- 4 110" xfId="7035"/>
    <cellStyle name="Comma (0,00) TBD 4 111" xfId="7036"/>
    <cellStyle name="Comma (0,00) TBD- 4 111" xfId="7037"/>
    <cellStyle name="Comma (0,00) TBD 4 112" xfId="7038"/>
    <cellStyle name="Comma (0,00) TBD- 4 112" xfId="7039"/>
    <cellStyle name="Comma (0,00) TBD 4 113" xfId="7040"/>
    <cellStyle name="Comma (0,00) TBD- 4 113" xfId="7041"/>
    <cellStyle name="Comma (0,00) TBD 4 114" xfId="7042"/>
    <cellStyle name="Comma (0,00) TBD- 4 114" xfId="7043"/>
    <cellStyle name="Comma (0,00) TBD 4 115" xfId="7044"/>
    <cellStyle name="Comma (0,00) TBD- 4 115" xfId="7045"/>
    <cellStyle name="Comma (0,00) TBD 4 116" xfId="7046"/>
    <cellStyle name="Comma (0,00) TBD- 4 116" xfId="7047"/>
    <cellStyle name="Comma (0,00) TBD 4 117" xfId="7048"/>
    <cellStyle name="Comma (0,00) TBD- 4 117" xfId="7049"/>
    <cellStyle name="Comma (0,00) TBD 4 118" xfId="7050"/>
    <cellStyle name="Comma (0,00) TBD- 4 118" xfId="7051"/>
    <cellStyle name="Comma (0,00) TBD 4 119" xfId="7052"/>
    <cellStyle name="Comma (0,00) TBD- 4 119" xfId="7053"/>
    <cellStyle name="Comma (0,00) TBD 4 12" xfId="7054"/>
    <cellStyle name="Comma (0,00) TBD- 4 12" xfId="7055"/>
    <cellStyle name="Comma (0,00) TBD 4 120" xfId="7056"/>
    <cellStyle name="Comma (0,00) TBD- 4 120" xfId="7057"/>
    <cellStyle name="Comma (0,00) TBD 4 121" xfId="7058"/>
    <cellStyle name="Comma (0,00) TBD- 4 121" xfId="7059"/>
    <cellStyle name="Comma (0,00) TBD 4 122" xfId="7060"/>
    <cellStyle name="Comma (0,00) TBD- 4 122" xfId="7061"/>
    <cellStyle name="Comma (0,00) TBD 4 123" xfId="7062"/>
    <cellStyle name="Comma (0,00) TBD- 4 123" xfId="7063"/>
    <cellStyle name="Comma (0,00) TBD 4 124" xfId="7064"/>
    <cellStyle name="Comma (0,00) TBD- 4 124" xfId="7065"/>
    <cellStyle name="Comma (0,00) TBD 4 125" xfId="7066"/>
    <cellStyle name="Comma (0,00) TBD- 4 125" xfId="7067"/>
    <cellStyle name="Comma (0,00) TBD 4 126" xfId="7068"/>
    <cellStyle name="Comma (0,00) TBD- 4 126" xfId="7069"/>
    <cellStyle name="Comma (0,00) TBD 4 127" xfId="7070"/>
    <cellStyle name="Comma (0,00) TBD- 4 127" xfId="7071"/>
    <cellStyle name="Comma (0,00) TBD 4 128" xfId="7072"/>
    <cellStyle name="Comma (0,00) TBD- 4 128" xfId="7073"/>
    <cellStyle name="Comma (0,00) TBD 4 129" xfId="7074"/>
    <cellStyle name="Comma (0,00) TBD- 4 129" xfId="7075"/>
    <cellStyle name="Comma (0,00) TBD 4 13" xfId="7076"/>
    <cellStyle name="Comma (0,00) TBD- 4 13" xfId="7077"/>
    <cellStyle name="Comma (0,00) TBD 4 130" xfId="7078"/>
    <cellStyle name="Comma (0,00) TBD- 4 130" xfId="7079"/>
    <cellStyle name="Comma (0,00) TBD 4 131" xfId="7080"/>
    <cellStyle name="Comma (0,00) TBD- 4 131" xfId="7081"/>
    <cellStyle name="Comma (0,00) TBD 4 132" xfId="7082"/>
    <cellStyle name="Comma (0,00) TBD- 4 132" xfId="7083"/>
    <cellStyle name="Comma (0,00) TBD 4 133" xfId="7084"/>
    <cellStyle name="Comma (0,00) TBD- 4 133" xfId="7085"/>
    <cellStyle name="Comma (0,00) TBD 4 134" xfId="7086"/>
    <cellStyle name="Comma (0,00) TBD- 4 134" xfId="7087"/>
    <cellStyle name="Comma (0,00) TBD 4 135" xfId="7088"/>
    <cellStyle name="Comma (0,00) TBD- 4 135" xfId="7089"/>
    <cellStyle name="Comma (0,00) TBD 4 136" xfId="7090"/>
    <cellStyle name="Comma (0,00) TBD- 4 136" xfId="7091"/>
    <cellStyle name="Comma (0,00) TBD 4 137" xfId="7092"/>
    <cellStyle name="Comma (0,00) TBD- 4 137" xfId="7093"/>
    <cellStyle name="Comma (0,00) TBD 4 138" xfId="7094"/>
    <cellStyle name="Comma (0,00) TBD- 4 138" xfId="7095"/>
    <cellStyle name="Comma (0,00) TBD 4 139" xfId="7096"/>
    <cellStyle name="Comma (0,00) TBD- 4 139" xfId="7097"/>
    <cellStyle name="Comma (0,00) TBD 4 14" xfId="7098"/>
    <cellStyle name="Comma (0,00) TBD- 4 14" xfId="7099"/>
    <cellStyle name="Comma (0,00) TBD 4 140" xfId="7100"/>
    <cellStyle name="Comma (0,00) TBD- 4 140" xfId="7101"/>
    <cellStyle name="Comma (0,00) TBD 4 141" xfId="7102"/>
    <cellStyle name="Comma (0,00) TBD- 4 141" xfId="7103"/>
    <cellStyle name="Comma (0,00) TBD 4 142" xfId="7104"/>
    <cellStyle name="Comma (0,00) TBD- 4 142" xfId="7105"/>
    <cellStyle name="Comma (0,00) TBD 4 143" xfId="7106"/>
    <cellStyle name="Comma (0,00) TBD- 4 143" xfId="7107"/>
    <cellStyle name="Comma (0,00) TBD 4 144" xfId="7108"/>
    <cellStyle name="Comma (0,00) TBD- 4 144" xfId="7109"/>
    <cellStyle name="Comma (0,00) TBD 4 145" xfId="7110"/>
    <cellStyle name="Comma (0,00) TBD- 4 145" xfId="7111"/>
    <cellStyle name="Comma (0,00) TBD 4 146" xfId="7112"/>
    <cellStyle name="Comma (0,00) TBD- 4 146" xfId="7113"/>
    <cellStyle name="Comma (0,00) TBD 4 147" xfId="7114"/>
    <cellStyle name="Comma (0,00) TBD- 4 147" xfId="7115"/>
    <cellStyle name="Comma (0,00) TBD 4 148" xfId="7116"/>
    <cellStyle name="Comma (0,00) TBD- 4 148" xfId="7117"/>
    <cellStyle name="Comma (0,00) TBD 4 149" xfId="7118"/>
    <cellStyle name="Comma (0,00) TBD- 4 149" xfId="7119"/>
    <cellStyle name="Comma (0,00) TBD 4 15" xfId="7120"/>
    <cellStyle name="Comma (0,00) TBD- 4 15" xfId="7121"/>
    <cellStyle name="Comma (0,00) TBD 4 150" xfId="7122"/>
    <cellStyle name="Comma (0,00) TBD- 4 150" xfId="7123"/>
    <cellStyle name="Comma (0,00) TBD 4 151" xfId="7124"/>
    <cellStyle name="Comma (0,00) TBD- 4 151" xfId="7125"/>
    <cellStyle name="Comma (0,00) TBD 4 152" xfId="7126"/>
    <cellStyle name="Comma (0,00) TBD- 4 152" xfId="7127"/>
    <cellStyle name="Comma (0,00) TBD 4 153" xfId="7128"/>
    <cellStyle name="Comma (0,00) TBD- 4 153" xfId="7129"/>
    <cellStyle name="Comma (0,00) TBD 4 16" xfId="7130"/>
    <cellStyle name="Comma (0,00) TBD- 4 16" xfId="7131"/>
    <cellStyle name="Comma (0,00) TBD 4 17" xfId="7132"/>
    <cellStyle name="Comma (0,00) TBD- 4 17" xfId="7133"/>
    <cellStyle name="Comma (0,00) TBD 4 18" xfId="7134"/>
    <cellStyle name="Comma (0,00) TBD- 4 18" xfId="7135"/>
    <cellStyle name="Comma (0,00) TBD 4 19" xfId="7136"/>
    <cellStyle name="Comma (0,00) TBD- 4 19" xfId="7137"/>
    <cellStyle name="Comma (0,00) TBD 4 2" xfId="7138"/>
    <cellStyle name="Comma (0,00) TBD- 4 2" xfId="7139"/>
    <cellStyle name="Comma (0,00) TBD 4 20" xfId="7140"/>
    <cellStyle name="Comma (0,00) TBD- 4 20" xfId="7141"/>
    <cellStyle name="Comma (0,00) TBD 4 21" xfId="7142"/>
    <cellStyle name="Comma (0,00) TBD- 4 21" xfId="7143"/>
    <cellStyle name="Comma (0,00) TBD 4 22" xfId="7144"/>
    <cellStyle name="Comma (0,00) TBD- 4 22" xfId="7145"/>
    <cellStyle name="Comma (0,00) TBD 4 23" xfId="7146"/>
    <cellStyle name="Comma (0,00) TBD- 4 23" xfId="7147"/>
    <cellStyle name="Comma (0,00) TBD 4 24" xfId="7148"/>
    <cellStyle name="Comma (0,00) TBD- 4 24" xfId="7149"/>
    <cellStyle name="Comma (0,00) TBD 4 25" xfId="7150"/>
    <cellStyle name="Comma (0,00) TBD- 4 25" xfId="7151"/>
    <cellStyle name="Comma (0,00) TBD 4 26" xfId="7152"/>
    <cellStyle name="Comma (0,00) TBD- 4 26" xfId="7153"/>
    <cellStyle name="Comma (0,00) TBD 4 27" xfId="7154"/>
    <cellStyle name="Comma (0,00) TBD- 4 27" xfId="7155"/>
    <cellStyle name="Comma (0,00) TBD 4 28" xfId="7156"/>
    <cellStyle name="Comma (0,00) TBD- 4 28" xfId="7157"/>
    <cellStyle name="Comma (0,00) TBD 4 29" xfId="7158"/>
    <cellStyle name="Comma (0,00) TBD- 4 29" xfId="7159"/>
    <cellStyle name="Comma (0,00) TBD 4 3" xfId="7160"/>
    <cellStyle name="Comma (0,00) TBD- 4 3" xfId="7161"/>
    <cellStyle name="Comma (0,00) TBD 4 30" xfId="7162"/>
    <cellStyle name="Comma (0,00) TBD- 4 30" xfId="7163"/>
    <cellStyle name="Comma (0,00) TBD 4 31" xfId="7164"/>
    <cellStyle name="Comma (0,00) TBD- 4 31" xfId="7165"/>
    <cellStyle name="Comma (0,00) TBD 4 32" xfId="7166"/>
    <cellStyle name="Comma (0,00) TBD- 4 32" xfId="7167"/>
    <cellStyle name="Comma (0,00) TBD 4 33" xfId="7168"/>
    <cellStyle name="Comma (0,00) TBD- 4 33" xfId="7169"/>
    <cellStyle name="Comma (0,00) TBD 4 34" xfId="7170"/>
    <cellStyle name="Comma (0,00) TBD- 4 34" xfId="7171"/>
    <cellStyle name="Comma (0,00) TBD 4 35" xfId="7172"/>
    <cellStyle name="Comma (0,00) TBD- 4 35" xfId="7173"/>
    <cellStyle name="Comma (0,00) TBD 4 36" xfId="7174"/>
    <cellStyle name="Comma (0,00) TBD- 4 36" xfId="7175"/>
    <cellStyle name="Comma (0,00) TBD 4 37" xfId="7176"/>
    <cellStyle name="Comma (0,00) TBD- 4 37" xfId="7177"/>
    <cellStyle name="Comma (0,00) TBD 4 38" xfId="7178"/>
    <cellStyle name="Comma (0,00) TBD- 4 38" xfId="7179"/>
    <cellStyle name="Comma (0,00) TBD 4 39" xfId="7180"/>
    <cellStyle name="Comma (0,00) TBD- 4 39" xfId="7181"/>
    <cellStyle name="Comma (0,00) TBD 4 4" xfId="7182"/>
    <cellStyle name="Comma (0,00) TBD- 4 4" xfId="7183"/>
    <cellStyle name="Comma (0,00) TBD 4 40" xfId="7184"/>
    <cellStyle name="Comma (0,00) TBD- 4 40" xfId="7185"/>
    <cellStyle name="Comma (0,00) TBD 4 41" xfId="7186"/>
    <cellStyle name="Comma (0,00) TBD- 4 41" xfId="7187"/>
    <cellStyle name="Comma (0,00) TBD 4 42" xfId="7188"/>
    <cellStyle name="Comma (0,00) TBD- 4 42" xfId="7189"/>
    <cellStyle name="Comma (0,00) TBD 4 43" xfId="7190"/>
    <cellStyle name="Comma (0,00) TBD- 4 43" xfId="7191"/>
    <cellStyle name="Comma (0,00) TBD 4 44" xfId="7192"/>
    <cellStyle name="Comma (0,00) TBD- 4 44" xfId="7193"/>
    <cellStyle name="Comma (0,00) TBD 4 45" xfId="7194"/>
    <cellStyle name="Comma (0,00) TBD- 4 45" xfId="7195"/>
    <cellStyle name="Comma (0,00) TBD 4 46" xfId="7196"/>
    <cellStyle name="Comma (0,00) TBD- 4 46" xfId="7197"/>
    <cellStyle name="Comma (0,00) TBD 4 47" xfId="7198"/>
    <cellStyle name="Comma (0,00) TBD- 4 47" xfId="7199"/>
    <cellStyle name="Comma (0,00) TBD 4 48" xfId="7200"/>
    <cellStyle name="Comma (0,00) TBD- 4 48" xfId="7201"/>
    <cellStyle name="Comma (0,00) TBD 4 49" xfId="7202"/>
    <cellStyle name="Comma (0,00) TBD- 4 49" xfId="7203"/>
    <cellStyle name="Comma (0,00) TBD 4 5" xfId="7204"/>
    <cellStyle name="Comma (0,00) TBD- 4 5" xfId="7205"/>
    <cellStyle name="Comma (0,00) TBD 4 50" xfId="7206"/>
    <cellStyle name="Comma (0,00) TBD- 4 50" xfId="7207"/>
    <cellStyle name="Comma (0,00) TBD 4 51" xfId="7208"/>
    <cellStyle name="Comma (0,00) TBD- 4 51" xfId="7209"/>
    <cellStyle name="Comma (0,00) TBD 4 52" xfId="7210"/>
    <cellStyle name="Comma (0,00) TBD- 4 52" xfId="7211"/>
    <cellStyle name="Comma (0,00) TBD 4 53" xfId="7212"/>
    <cellStyle name="Comma (0,00) TBD- 4 53" xfId="7213"/>
    <cellStyle name="Comma (0,00) TBD 4 54" xfId="7214"/>
    <cellStyle name="Comma (0,00) TBD- 4 54" xfId="7215"/>
    <cellStyle name="Comma (0,00) TBD 4 55" xfId="7216"/>
    <cellStyle name="Comma (0,00) TBD- 4 55" xfId="7217"/>
    <cellStyle name="Comma (0,00) TBD 4 56" xfId="7218"/>
    <cellStyle name="Comma (0,00) TBD- 4 56" xfId="7219"/>
    <cellStyle name="Comma (0,00) TBD 4 57" xfId="7220"/>
    <cellStyle name="Comma (0,00) TBD- 4 57" xfId="7221"/>
    <cellStyle name="Comma (0,00) TBD 4 58" xfId="7222"/>
    <cellStyle name="Comma (0,00) TBD- 4 58" xfId="7223"/>
    <cellStyle name="Comma (0,00) TBD 4 59" xfId="7224"/>
    <cellStyle name="Comma (0,00) TBD- 4 59" xfId="7225"/>
    <cellStyle name="Comma (0,00) TBD 4 6" xfId="7226"/>
    <cellStyle name="Comma (0,00) TBD- 4 6" xfId="7227"/>
    <cellStyle name="Comma (0,00) TBD 4 60" xfId="7228"/>
    <cellStyle name="Comma (0,00) TBD- 4 60" xfId="7229"/>
    <cellStyle name="Comma (0,00) TBD 4 61" xfId="7230"/>
    <cellStyle name="Comma (0,00) TBD- 4 61" xfId="7231"/>
    <cellStyle name="Comma (0,00) TBD 4 62" xfId="7232"/>
    <cellStyle name="Comma (0,00) TBD- 4 62" xfId="7233"/>
    <cellStyle name="Comma (0,00) TBD 4 63" xfId="7234"/>
    <cellStyle name="Comma (0,00) TBD- 4 63" xfId="7235"/>
    <cellStyle name="Comma (0,00) TBD 4 64" xfId="7236"/>
    <cellStyle name="Comma (0,00) TBD- 4 64" xfId="7237"/>
    <cellStyle name="Comma (0,00) TBD 4 65" xfId="7238"/>
    <cellStyle name="Comma (0,00) TBD- 4 65" xfId="7239"/>
    <cellStyle name="Comma (0,00) TBD 4 66" xfId="7240"/>
    <cellStyle name="Comma (0,00) TBD- 4 66" xfId="7241"/>
    <cellStyle name="Comma (0,00) TBD 4 67" xfId="7242"/>
    <cellStyle name="Comma (0,00) TBD- 4 67" xfId="7243"/>
    <cellStyle name="Comma (0,00) TBD 4 68" xfId="7244"/>
    <cellStyle name="Comma (0,00) TBD- 4 68" xfId="7245"/>
    <cellStyle name="Comma (0,00) TBD 4 69" xfId="7246"/>
    <cellStyle name="Comma (0,00) TBD- 4 69" xfId="7247"/>
    <cellStyle name="Comma (0,00) TBD 4 7" xfId="7248"/>
    <cellStyle name="Comma (0,00) TBD- 4 7" xfId="7249"/>
    <cellStyle name="Comma (0,00) TBD 4 70" xfId="7250"/>
    <cellStyle name="Comma (0,00) TBD- 4 70" xfId="7251"/>
    <cellStyle name="Comma (0,00) TBD 4 71" xfId="7252"/>
    <cellStyle name="Comma (0,00) TBD- 4 71" xfId="7253"/>
    <cellStyle name="Comma (0,00) TBD 4 72" xfId="7254"/>
    <cellStyle name="Comma (0,00) TBD- 4 72" xfId="7255"/>
    <cellStyle name="Comma (0,00) TBD 4 73" xfId="7256"/>
    <cellStyle name="Comma (0,00) TBD- 4 73" xfId="7257"/>
    <cellStyle name="Comma (0,00) TBD 4 74" xfId="7258"/>
    <cellStyle name="Comma (0,00) TBD- 4 74" xfId="7259"/>
    <cellStyle name="Comma (0,00) TBD 4 75" xfId="7260"/>
    <cellStyle name="Comma (0,00) TBD- 4 75" xfId="7261"/>
    <cellStyle name="Comma (0,00) TBD 4 76" xfId="7262"/>
    <cellStyle name="Comma (0,00) TBD- 4 76" xfId="7263"/>
    <cellStyle name="Comma (0,00) TBD 4 77" xfId="7264"/>
    <cellStyle name="Comma (0,00) TBD- 4 77" xfId="7265"/>
    <cellStyle name="Comma (0,00) TBD 4 78" xfId="7266"/>
    <cellStyle name="Comma (0,00) TBD- 4 78" xfId="7267"/>
    <cellStyle name="Comma (0,00) TBD 4 79" xfId="7268"/>
    <cellStyle name="Comma (0,00) TBD- 4 79" xfId="7269"/>
    <cellStyle name="Comma (0,00) TBD 4 8" xfId="7270"/>
    <cellStyle name="Comma (0,00) TBD- 4 8" xfId="7271"/>
    <cellStyle name="Comma (0,00) TBD 4 80" xfId="7272"/>
    <cellStyle name="Comma (0,00) TBD- 4 80" xfId="7273"/>
    <cellStyle name="Comma (0,00) TBD 4 81" xfId="7274"/>
    <cellStyle name="Comma (0,00) TBD- 4 81" xfId="7275"/>
    <cellStyle name="Comma (0,00) TBD 4 82" xfId="7276"/>
    <cellStyle name="Comma (0,00) TBD- 4 82" xfId="7277"/>
    <cellStyle name="Comma (0,00) TBD 4 83" xfId="7278"/>
    <cellStyle name="Comma (0,00) TBD- 4 83" xfId="7279"/>
    <cellStyle name="Comma (0,00) TBD 4 84" xfId="7280"/>
    <cellStyle name="Comma (0,00) TBD- 4 84" xfId="7281"/>
    <cellStyle name="Comma (0,00) TBD 4 85" xfId="7282"/>
    <cellStyle name="Comma (0,00) TBD- 4 85" xfId="7283"/>
    <cellStyle name="Comma (0,00) TBD 4 86" xfId="7284"/>
    <cellStyle name="Comma (0,00) TBD- 4 86" xfId="7285"/>
    <cellStyle name="Comma (0,00) TBD 4 87" xfId="7286"/>
    <cellStyle name="Comma (0,00) TBD- 4 87" xfId="7287"/>
    <cellStyle name="Comma (0,00) TBD 4 88" xfId="7288"/>
    <cellStyle name="Comma (0,00) TBD- 4 88" xfId="7289"/>
    <cellStyle name="Comma (0,00) TBD 4 89" xfId="7290"/>
    <cellStyle name="Comma (0,00) TBD- 4 89" xfId="7291"/>
    <cellStyle name="Comma (0,00) TBD 4 9" xfId="7292"/>
    <cellStyle name="Comma (0,00) TBD- 4 9" xfId="7293"/>
    <cellStyle name="Comma (0,00) TBD 4 90" xfId="7294"/>
    <cellStyle name="Comma (0,00) TBD- 4 90" xfId="7295"/>
    <cellStyle name="Comma (0,00) TBD 4 91" xfId="7296"/>
    <cellStyle name="Comma (0,00) TBD- 4 91" xfId="7297"/>
    <cellStyle name="Comma (0,00) TBD 4 92" xfId="7298"/>
    <cellStyle name="Comma (0,00) TBD- 4 92" xfId="7299"/>
    <cellStyle name="Comma (0,00) TBD 4 93" xfId="7300"/>
    <cellStyle name="Comma (0,00) TBD- 4 93" xfId="7301"/>
    <cellStyle name="Comma (0,00) TBD 4 94" xfId="7302"/>
    <cellStyle name="Comma (0,00) TBD- 4 94" xfId="7303"/>
    <cellStyle name="Comma (0,00) TBD 4 95" xfId="7304"/>
    <cellStyle name="Comma (0,00) TBD- 4 95" xfId="7305"/>
    <cellStyle name="Comma (0,00) TBD 4 96" xfId="7306"/>
    <cellStyle name="Comma (0,00) TBD- 4 96" xfId="7307"/>
    <cellStyle name="Comma (0,00) TBD 4 97" xfId="7308"/>
    <cellStyle name="Comma (0,00) TBD- 4 97" xfId="7309"/>
    <cellStyle name="Comma (0,00) TBD 4 98" xfId="7310"/>
    <cellStyle name="Comma (0,00) TBD- 4 98" xfId="7311"/>
    <cellStyle name="Comma (0,00) TBD 4 99" xfId="7312"/>
    <cellStyle name="Comma (0,00) TBD- 4 99" xfId="7313"/>
    <cellStyle name="Comma (0,00) TBD 5" xfId="7314"/>
    <cellStyle name="Comma (0,00) TBD- 5" xfId="7315"/>
    <cellStyle name="Comma (0,00) TBD 5 10" xfId="7316"/>
    <cellStyle name="Comma (0,00) TBD- 5 10" xfId="7317"/>
    <cellStyle name="Comma (0,00) TBD 5 100" xfId="7318"/>
    <cellStyle name="Comma (0,00) TBD- 5 100" xfId="7319"/>
    <cellStyle name="Comma (0,00) TBD 5 101" xfId="7320"/>
    <cellStyle name="Comma (0,00) TBD- 5 101" xfId="7321"/>
    <cellStyle name="Comma (0,00) TBD 5 102" xfId="7322"/>
    <cellStyle name="Comma (0,00) TBD- 5 102" xfId="7323"/>
    <cellStyle name="Comma (0,00) TBD 5 103" xfId="7324"/>
    <cellStyle name="Comma (0,00) TBD- 5 103" xfId="7325"/>
    <cellStyle name="Comma (0,00) TBD 5 104" xfId="7326"/>
    <cellStyle name="Comma (0,00) TBD- 5 104" xfId="7327"/>
    <cellStyle name="Comma (0,00) TBD 5 105" xfId="7328"/>
    <cellStyle name="Comma (0,00) TBD- 5 105" xfId="7329"/>
    <cellStyle name="Comma (0,00) TBD 5 106" xfId="7330"/>
    <cellStyle name="Comma (0,00) TBD- 5 106" xfId="7331"/>
    <cellStyle name="Comma (0,00) TBD 5 107" xfId="7332"/>
    <cellStyle name="Comma (0,00) TBD- 5 107" xfId="7333"/>
    <cellStyle name="Comma (0,00) TBD 5 108" xfId="7334"/>
    <cellStyle name="Comma (0,00) TBD- 5 108" xfId="7335"/>
    <cellStyle name="Comma (0,00) TBD 5 109" xfId="7336"/>
    <cellStyle name="Comma (0,00) TBD- 5 109" xfId="7337"/>
    <cellStyle name="Comma (0,00) TBD 5 11" xfId="7338"/>
    <cellStyle name="Comma (0,00) TBD- 5 11" xfId="7339"/>
    <cellStyle name="Comma (0,00) TBD 5 110" xfId="7340"/>
    <cellStyle name="Comma (0,00) TBD- 5 110" xfId="7341"/>
    <cellStyle name="Comma (0,00) TBD 5 111" xfId="7342"/>
    <cellStyle name="Comma (0,00) TBD- 5 111" xfId="7343"/>
    <cellStyle name="Comma (0,00) TBD 5 112" xfId="7344"/>
    <cellStyle name="Comma (0,00) TBD- 5 112" xfId="7345"/>
    <cellStyle name="Comma (0,00) TBD 5 113" xfId="7346"/>
    <cellStyle name="Comma (0,00) TBD- 5 113" xfId="7347"/>
    <cellStyle name="Comma (0,00) TBD 5 114" xfId="7348"/>
    <cellStyle name="Comma (0,00) TBD- 5 114" xfId="7349"/>
    <cellStyle name="Comma (0,00) TBD 5 115" xfId="7350"/>
    <cellStyle name="Comma (0,00) TBD- 5 115" xfId="7351"/>
    <cellStyle name="Comma (0,00) TBD 5 116" xfId="7352"/>
    <cellStyle name="Comma (0,00) TBD- 5 116" xfId="7353"/>
    <cellStyle name="Comma (0,00) TBD 5 117" xfId="7354"/>
    <cellStyle name="Comma (0,00) TBD- 5 117" xfId="7355"/>
    <cellStyle name="Comma (0,00) TBD 5 118" xfId="7356"/>
    <cellStyle name="Comma (0,00) TBD- 5 118" xfId="7357"/>
    <cellStyle name="Comma (0,00) TBD 5 119" xfId="7358"/>
    <cellStyle name="Comma (0,00) TBD- 5 119" xfId="7359"/>
    <cellStyle name="Comma (0,00) TBD 5 12" xfId="7360"/>
    <cellStyle name="Comma (0,00) TBD- 5 12" xfId="7361"/>
    <cellStyle name="Comma (0,00) TBD 5 120" xfId="7362"/>
    <cellStyle name="Comma (0,00) TBD- 5 120" xfId="7363"/>
    <cellStyle name="Comma (0,00) TBD 5 121" xfId="7364"/>
    <cellStyle name="Comma (0,00) TBD- 5 121" xfId="7365"/>
    <cellStyle name="Comma (0,00) TBD 5 122" xfId="7366"/>
    <cellStyle name="Comma (0,00) TBD- 5 122" xfId="7367"/>
    <cellStyle name="Comma (0,00) TBD 5 123" xfId="7368"/>
    <cellStyle name="Comma (0,00) TBD- 5 123" xfId="7369"/>
    <cellStyle name="Comma (0,00) TBD 5 124" xfId="7370"/>
    <cellStyle name="Comma (0,00) TBD- 5 124" xfId="7371"/>
    <cellStyle name="Comma (0,00) TBD 5 125" xfId="7372"/>
    <cellStyle name="Comma (0,00) TBD- 5 125" xfId="7373"/>
    <cellStyle name="Comma (0,00) TBD 5 126" xfId="7374"/>
    <cellStyle name="Comma (0,00) TBD- 5 126" xfId="7375"/>
    <cellStyle name="Comma (0,00) TBD 5 127" xfId="7376"/>
    <cellStyle name="Comma (0,00) TBD- 5 127" xfId="7377"/>
    <cellStyle name="Comma (0,00) TBD 5 128" xfId="7378"/>
    <cellStyle name="Comma (0,00) TBD- 5 128" xfId="7379"/>
    <cellStyle name="Comma (0,00) TBD 5 129" xfId="7380"/>
    <cellStyle name="Comma (0,00) TBD- 5 129" xfId="7381"/>
    <cellStyle name="Comma (0,00) TBD 5 13" xfId="7382"/>
    <cellStyle name="Comma (0,00) TBD- 5 13" xfId="7383"/>
    <cellStyle name="Comma (0,00) TBD 5 130" xfId="7384"/>
    <cellStyle name="Comma (0,00) TBD- 5 130" xfId="7385"/>
    <cellStyle name="Comma (0,00) TBD 5 131" xfId="7386"/>
    <cellStyle name="Comma (0,00) TBD- 5 131" xfId="7387"/>
    <cellStyle name="Comma (0,00) TBD 5 132" xfId="7388"/>
    <cellStyle name="Comma (0,00) TBD- 5 132" xfId="7389"/>
    <cellStyle name="Comma (0,00) TBD 5 133" xfId="7390"/>
    <cellStyle name="Comma (0,00) TBD- 5 133" xfId="7391"/>
    <cellStyle name="Comma (0,00) TBD 5 134" xfId="7392"/>
    <cellStyle name="Comma (0,00) TBD- 5 134" xfId="7393"/>
    <cellStyle name="Comma (0,00) TBD 5 135" xfId="7394"/>
    <cellStyle name="Comma (0,00) TBD- 5 135" xfId="7395"/>
    <cellStyle name="Comma (0,00) TBD 5 136" xfId="7396"/>
    <cellStyle name="Comma (0,00) TBD- 5 136" xfId="7397"/>
    <cellStyle name="Comma (0,00) TBD 5 137" xfId="7398"/>
    <cellStyle name="Comma (0,00) TBD- 5 137" xfId="7399"/>
    <cellStyle name="Comma (0,00) TBD 5 138" xfId="7400"/>
    <cellStyle name="Comma (0,00) TBD- 5 138" xfId="7401"/>
    <cellStyle name="Comma (0,00) TBD 5 139" xfId="7402"/>
    <cellStyle name="Comma (0,00) TBD- 5 139" xfId="7403"/>
    <cellStyle name="Comma (0,00) TBD 5 14" xfId="7404"/>
    <cellStyle name="Comma (0,00) TBD- 5 14" xfId="7405"/>
    <cellStyle name="Comma (0,00) TBD 5 140" xfId="7406"/>
    <cellStyle name="Comma (0,00) TBD- 5 140" xfId="7407"/>
    <cellStyle name="Comma (0,00) TBD 5 141" xfId="7408"/>
    <cellStyle name="Comma (0,00) TBD- 5 141" xfId="7409"/>
    <cellStyle name="Comma (0,00) TBD 5 142" xfId="7410"/>
    <cellStyle name="Comma (0,00) TBD- 5 142" xfId="7411"/>
    <cellStyle name="Comma (0,00) TBD 5 143" xfId="7412"/>
    <cellStyle name="Comma (0,00) TBD- 5 143" xfId="7413"/>
    <cellStyle name="Comma (0,00) TBD 5 144" xfId="7414"/>
    <cellStyle name="Comma (0,00) TBD- 5 144" xfId="7415"/>
    <cellStyle name="Comma (0,00) TBD 5 145" xfId="7416"/>
    <cellStyle name="Comma (0,00) TBD- 5 145" xfId="7417"/>
    <cellStyle name="Comma (0,00) TBD 5 146" xfId="7418"/>
    <cellStyle name="Comma (0,00) TBD- 5 146" xfId="7419"/>
    <cellStyle name="Comma (0,00) TBD 5 147" xfId="7420"/>
    <cellStyle name="Comma (0,00) TBD- 5 147" xfId="7421"/>
    <cellStyle name="Comma (0,00) TBD 5 148" xfId="7422"/>
    <cellStyle name="Comma (0,00) TBD- 5 148" xfId="7423"/>
    <cellStyle name="Comma (0,00) TBD 5 149" xfId="7424"/>
    <cellStyle name="Comma (0,00) TBD- 5 149" xfId="7425"/>
    <cellStyle name="Comma (0,00) TBD 5 15" xfId="7426"/>
    <cellStyle name="Comma (0,00) TBD- 5 15" xfId="7427"/>
    <cellStyle name="Comma (0,00) TBD 5 150" xfId="7428"/>
    <cellStyle name="Comma (0,00) TBD- 5 150" xfId="7429"/>
    <cellStyle name="Comma (0,00) TBD 5 151" xfId="7430"/>
    <cellStyle name="Comma (0,00) TBD- 5 151" xfId="7431"/>
    <cellStyle name="Comma (0,00) TBD 5 152" xfId="7432"/>
    <cellStyle name="Comma (0,00) TBD- 5 152" xfId="7433"/>
    <cellStyle name="Comma (0,00) TBD 5 153" xfId="7434"/>
    <cellStyle name="Comma (0,00) TBD- 5 153" xfId="7435"/>
    <cellStyle name="Comma (0,00) TBD 5 16" xfId="7436"/>
    <cellStyle name="Comma (0,00) TBD- 5 16" xfId="7437"/>
    <cellStyle name="Comma (0,00) TBD 5 17" xfId="7438"/>
    <cellStyle name="Comma (0,00) TBD- 5 17" xfId="7439"/>
    <cellStyle name="Comma (0,00) TBD 5 18" xfId="7440"/>
    <cellStyle name="Comma (0,00) TBD- 5 18" xfId="7441"/>
    <cellStyle name="Comma (0,00) TBD 5 19" xfId="7442"/>
    <cellStyle name="Comma (0,00) TBD- 5 19" xfId="7443"/>
    <cellStyle name="Comma (0,00) TBD 5 2" xfId="7444"/>
    <cellStyle name="Comma (0,00) TBD- 5 2" xfId="7445"/>
    <cellStyle name="Comma (0,00) TBD 5 20" xfId="7446"/>
    <cellStyle name="Comma (0,00) TBD- 5 20" xfId="7447"/>
    <cellStyle name="Comma (0,00) TBD 5 21" xfId="7448"/>
    <cellStyle name="Comma (0,00) TBD- 5 21" xfId="7449"/>
    <cellStyle name="Comma (0,00) TBD 5 22" xfId="7450"/>
    <cellStyle name="Comma (0,00) TBD- 5 22" xfId="7451"/>
    <cellStyle name="Comma (0,00) TBD 5 23" xfId="7452"/>
    <cellStyle name="Comma (0,00) TBD- 5 23" xfId="7453"/>
    <cellStyle name="Comma (0,00) TBD 5 24" xfId="7454"/>
    <cellStyle name="Comma (0,00) TBD- 5 24" xfId="7455"/>
    <cellStyle name="Comma (0,00) TBD 5 25" xfId="7456"/>
    <cellStyle name="Comma (0,00) TBD- 5 25" xfId="7457"/>
    <cellStyle name="Comma (0,00) TBD 5 26" xfId="7458"/>
    <cellStyle name="Comma (0,00) TBD- 5 26" xfId="7459"/>
    <cellStyle name="Comma (0,00) TBD 5 27" xfId="7460"/>
    <cellStyle name="Comma (0,00) TBD- 5 27" xfId="7461"/>
    <cellStyle name="Comma (0,00) TBD 5 28" xfId="7462"/>
    <cellStyle name="Comma (0,00) TBD- 5 28" xfId="7463"/>
    <cellStyle name="Comma (0,00) TBD 5 29" xfId="7464"/>
    <cellStyle name="Comma (0,00) TBD- 5 29" xfId="7465"/>
    <cellStyle name="Comma (0,00) TBD 5 3" xfId="7466"/>
    <cellStyle name="Comma (0,00) TBD- 5 3" xfId="7467"/>
    <cellStyle name="Comma (0,00) TBD 5 30" xfId="7468"/>
    <cellStyle name="Comma (0,00) TBD- 5 30" xfId="7469"/>
    <cellStyle name="Comma (0,00) TBD 5 31" xfId="7470"/>
    <cellStyle name="Comma (0,00) TBD- 5 31" xfId="7471"/>
    <cellStyle name="Comma (0,00) TBD 5 32" xfId="7472"/>
    <cellStyle name="Comma (0,00) TBD- 5 32" xfId="7473"/>
    <cellStyle name="Comma (0,00) TBD 5 33" xfId="7474"/>
    <cellStyle name="Comma (0,00) TBD- 5 33" xfId="7475"/>
    <cellStyle name="Comma (0,00) TBD 5 34" xfId="7476"/>
    <cellStyle name="Comma (0,00) TBD- 5 34" xfId="7477"/>
    <cellStyle name="Comma (0,00) TBD 5 35" xfId="7478"/>
    <cellStyle name="Comma (0,00) TBD- 5 35" xfId="7479"/>
    <cellStyle name="Comma (0,00) TBD 5 36" xfId="7480"/>
    <cellStyle name="Comma (0,00) TBD- 5 36" xfId="7481"/>
    <cellStyle name="Comma (0,00) TBD 5 37" xfId="7482"/>
    <cellStyle name="Comma (0,00) TBD- 5 37" xfId="7483"/>
    <cellStyle name="Comma (0,00) TBD 5 38" xfId="7484"/>
    <cellStyle name="Comma (0,00) TBD- 5 38" xfId="7485"/>
    <cellStyle name="Comma (0,00) TBD 5 39" xfId="7486"/>
    <cellStyle name="Comma (0,00) TBD- 5 39" xfId="7487"/>
    <cellStyle name="Comma (0,00) TBD 5 4" xfId="7488"/>
    <cellStyle name="Comma (0,00) TBD- 5 4" xfId="7489"/>
    <cellStyle name="Comma (0,00) TBD 5 40" xfId="7490"/>
    <cellStyle name="Comma (0,00) TBD- 5 40" xfId="7491"/>
    <cellStyle name="Comma (0,00) TBD 5 41" xfId="7492"/>
    <cellStyle name="Comma (0,00) TBD- 5 41" xfId="7493"/>
    <cellStyle name="Comma (0,00) TBD 5 42" xfId="7494"/>
    <cellStyle name="Comma (0,00) TBD- 5 42" xfId="7495"/>
    <cellStyle name="Comma (0,00) TBD 5 43" xfId="7496"/>
    <cellStyle name="Comma (0,00) TBD- 5 43" xfId="7497"/>
    <cellStyle name="Comma (0,00) TBD 5 44" xfId="7498"/>
    <cellStyle name="Comma (0,00) TBD- 5 44" xfId="7499"/>
    <cellStyle name="Comma (0,00) TBD 5 45" xfId="7500"/>
    <cellStyle name="Comma (0,00) TBD- 5 45" xfId="7501"/>
    <cellStyle name="Comma (0,00) TBD 5 46" xfId="7502"/>
    <cellStyle name="Comma (0,00) TBD- 5 46" xfId="7503"/>
    <cellStyle name="Comma (0,00) TBD 5 47" xfId="7504"/>
    <cellStyle name="Comma (0,00) TBD- 5 47" xfId="7505"/>
    <cellStyle name="Comma (0,00) TBD 5 48" xfId="7506"/>
    <cellStyle name="Comma (0,00) TBD- 5 48" xfId="7507"/>
    <cellStyle name="Comma (0,00) TBD 5 49" xfId="7508"/>
    <cellStyle name="Comma (0,00) TBD- 5 49" xfId="7509"/>
    <cellStyle name="Comma (0,00) TBD 5 5" xfId="7510"/>
    <cellStyle name="Comma (0,00) TBD- 5 5" xfId="7511"/>
    <cellStyle name="Comma (0,00) TBD 5 50" xfId="7512"/>
    <cellStyle name="Comma (0,00) TBD- 5 50" xfId="7513"/>
    <cellStyle name="Comma (0,00) TBD 5 51" xfId="7514"/>
    <cellStyle name="Comma (0,00) TBD- 5 51" xfId="7515"/>
    <cellStyle name="Comma (0,00) TBD 5 52" xfId="7516"/>
    <cellStyle name="Comma (0,00) TBD- 5 52" xfId="7517"/>
    <cellStyle name="Comma (0,00) TBD 5 53" xfId="7518"/>
    <cellStyle name="Comma (0,00) TBD- 5 53" xfId="7519"/>
    <cellStyle name="Comma (0,00) TBD 5 54" xfId="7520"/>
    <cellStyle name="Comma (0,00) TBD- 5 54" xfId="7521"/>
    <cellStyle name="Comma (0,00) TBD 5 55" xfId="7522"/>
    <cellStyle name="Comma (0,00) TBD- 5 55" xfId="7523"/>
    <cellStyle name="Comma (0,00) TBD 5 56" xfId="7524"/>
    <cellStyle name="Comma (0,00) TBD- 5 56" xfId="7525"/>
    <cellStyle name="Comma (0,00) TBD 5 57" xfId="7526"/>
    <cellStyle name="Comma (0,00) TBD- 5 57" xfId="7527"/>
    <cellStyle name="Comma (0,00) TBD 5 58" xfId="7528"/>
    <cellStyle name="Comma (0,00) TBD- 5 58" xfId="7529"/>
    <cellStyle name="Comma (0,00) TBD 5 59" xfId="7530"/>
    <cellStyle name="Comma (0,00) TBD- 5 59" xfId="7531"/>
    <cellStyle name="Comma (0,00) TBD 5 6" xfId="7532"/>
    <cellStyle name="Comma (0,00) TBD- 5 6" xfId="7533"/>
    <cellStyle name="Comma (0,00) TBD 5 60" xfId="7534"/>
    <cellStyle name="Comma (0,00) TBD- 5 60" xfId="7535"/>
    <cellStyle name="Comma (0,00) TBD 5 61" xfId="7536"/>
    <cellStyle name="Comma (0,00) TBD- 5 61" xfId="7537"/>
    <cellStyle name="Comma (0,00) TBD 5 62" xfId="7538"/>
    <cellStyle name="Comma (0,00) TBD- 5 62" xfId="7539"/>
    <cellStyle name="Comma (0,00) TBD 5 63" xfId="7540"/>
    <cellStyle name="Comma (0,00) TBD- 5 63" xfId="7541"/>
    <cellStyle name="Comma (0,00) TBD 5 64" xfId="7542"/>
    <cellStyle name="Comma (0,00) TBD- 5 64" xfId="7543"/>
    <cellStyle name="Comma (0,00) TBD 5 65" xfId="7544"/>
    <cellStyle name="Comma (0,00) TBD- 5 65" xfId="7545"/>
    <cellStyle name="Comma (0,00) TBD 5 66" xfId="7546"/>
    <cellStyle name="Comma (0,00) TBD- 5 66" xfId="7547"/>
    <cellStyle name="Comma (0,00) TBD 5 67" xfId="7548"/>
    <cellStyle name="Comma (0,00) TBD- 5 67" xfId="7549"/>
    <cellStyle name="Comma (0,00) TBD 5 68" xfId="7550"/>
    <cellStyle name="Comma (0,00) TBD- 5 68" xfId="7551"/>
    <cellStyle name="Comma (0,00) TBD 5 69" xfId="7552"/>
    <cellStyle name="Comma (0,00) TBD- 5 69" xfId="7553"/>
    <cellStyle name="Comma (0,00) TBD 5 7" xfId="7554"/>
    <cellStyle name="Comma (0,00) TBD- 5 7" xfId="7555"/>
    <cellStyle name="Comma (0,00) TBD 5 70" xfId="7556"/>
    <cellStyle name="Comma (0,00) TBD- 5 70" xfId="7557"/>
    <cellStyle name="Comma (0,00) TBD 5 71" xfId="7558"/>
    <cellStyle name="Comma (0,00) TBD- 5 71" xfId="7559"/>
    <cellStyle name="Comma (0,00) TBD 5 72" xfId="7560"/>
    <cellStyle name="Comma (0,00) TBD- 5 72" xfId="7561"/>
    <cellStyle name="Comma (0,00) TBD 5 73" xfId="7562"/>
    <cellStyle name="Comma (0,00) TBD- 5 73" xfId="7563"/>
    <cellStyle name="Comma (0,00) TBD 5 74" xfId="7564"/>
    <cellStyle name="Comma (0,00) TBD- 5 74" xfId="7565"/>
    <cellStyle name="Comma (0,00) TBD 5 75" xfId="7566"/>
    <cellStyle name="Comma (0,00) TBD- 5 75" xfId="7567"/>
    <cellStyle name="Comma (0,00) TBD 5 76" xfId="7568"/>
    <cellStyle name="Comma (0,00) TBD- 5 76" xfId="7569"/>
    <cellStyle name="Comma (0,00) TBD 5 77" xfId="7570"/>
    <cellStyle name="Comma (0,00) TBD- 5 77" xfId="7571"/>
    <cellStyle name="Comma (0,00) TBD 5 78" xfId="7572"/>
    <cellStyle name="Comma (0,00) TBD- 5 78" xfId="7573"/>
    <cellStyle name="Comma (0,00) TBD 5 79" xfId="7574"/>
    <cellStyle name="Comma (0,00) TBD- 5 79" xfId="7575"/>
    <cellStyle name="Comma (0,00) TBD 5 8" xfId="7576"/>
    <cellStyle name="Comma (0,00) TBD- 5 8" xfId="7577"/>
    <cellStyle name="Comma (0,00) TBD 5 80" xfId="7578"/>
    <cellStyle name="Comma (0,00) TBD- 5 80" xfId="7579"/>
    <cellStyle name="Comma (0,00) TBD 5 81" xfId="7580"/>
    <cellStyle name="Comma (0,00) TBD- 5 81" xfId="7581"/>
    <cellStyle name="Comma (0,00) TBD 5 82" xfId="7582"/>
    <cellStyle name="Comma (0,00) TBD- 5 82" xfId="7583"/>
    <cellStyle name="Comma (0,00) TBD 5 83" xfId="7584"/>
    <cellStyle name="Comma (0,00) TBD- 5 83" xfId="7585"/>
    <cellStyle name="Comma (0,00) TBD 5 84" xfId="7586"/>
    <cellStyle name="Comma (0,00) TBD- 5 84" xfId="7587"/>
    <cellStyle name="Comma (0,00) TBD 5 85" xfId="7588"/>
    <cellStyle name="Comma (0,00) TBD- 5 85" xfId="7589"/>
    <cellStyle name="Comma (0,00) TBD 5 86" xfId="7590"/>
    <cellStyle name="Comma (0,00) TBD- 5 86" xfId="7591"/>
    <cellStyle name="Comma (0,00) TBD 5 87" xfId="7592"/>
    <cellStyle name="Comma (0,00) TBD- 5 87" xfId="7593"/>
    <cellStyle name="Comma (0,00) TBD 5 88" xfId="7594"/>
    <cellStyle name="Comma (0,00) TBD- 5 88" xfId="7595"/>
    <cellStyle name="Comma (0,00) TBD 5 89" xfId="7596"/>
    <cellStyle name="Comma (0,00) TBD- 5 89" xfId="7597"/>
    <cellStyle name="Comma (0,00) TBD 5 9" xfId="7598"/>
    <cellStyle name="Comma (0,00) TBD- 5 9" xfId="7599"/>
    <cellStyle name="Comma (0,00) TBD 5 90" xfId="7600"/>
    <cellStyle name="Comma (0,00) TBD- 5 90" xfId="7601"/>
    <cellStyle name="Comma (0,00) TBD 5 91" xfId="7602"/>
    <cellStyle name="Comma (0,00) TBD- 5 91" xfId="7603"/>
    <cellStyle name="Comma (0,00) TBD 5 92" xfId="7604"/>
    <cellStyle name="Comma (0,00) TBD- 5 92" xfId="7605"/>
    <cellStyle name="Comma (0,00) TBD 5 93" xfId="7606"/>
    <cellStyle name="Comma (0,00) TBD- 5 93" xfId="7607"/>
    <cellStyle name="Comma (0,00) TBD 5 94" xfId="7608"/>
    <cellStyle name="Comma (0,00) TBD- 5 94" xfId="7609"/>
    <cellStyle name="Comma (0,00) TBD 5 95" xfId="7610"/>
    <cellStyle name="Comma (0,00) TBD- 5 95" xfId="7611"/>
    <cellStyle name="Comma (0,00) TBD 5 96" xfId="7612"/>
    <cellStyle name="Comma (0,00) TBD- 5 96" xfId="7613"/>
    <cellStyle name="Comma (0,00) TBD 5 97" xfId="7614"/>
    <cellStyle name="Comma (0,00) TBD- 5 97" xfId="7615"/>
    <cellStyle name="Comma (0,00) TBD 5 98" xfId="7616"/>
    <cellStyle name="Comma (0,00) TBD- 5 98" xfId="7617"/>
    <cellStyle name="Comma (0,00) TBD 5 99" xfId="7618"/>
    <cellStyle name="Comma (0,00) TBD- 5 99" xfId="7619"/>
    <cellStyle name="Comma (0,00) TBD 6" xfId="7620"/>
    <cellStyle name="Comma (0,00) TBD- 6" xfId="7621"/>
    <cellStyle name="Comma (0,00) TBD 6 10" xfId="7622"/>
    <cellStyle name="Comma (0,00) TBD- 6 10" xfId="7623"/>
    <cellStyle name="Comma (0,00) TBD 6 100" xfId="7624"/>
    <cellStyle name="Comma (0,00) TBD- 6 100" xfId="7625"/>
    <cellStyle name="Comma (0,00) TBD 6 101" xfId="7626"/>
    <cellStyle name="Comma (0,00) TBD- 6 101" xfId="7627"/>
    <cellStyle name="Comma (0,00) TBD 6 102" xfId="7628"/>
    <cellStyle name="Comma (0,00) TBD- 6 102" xfId="7629"/>
    <cellStyle name="Comma (0,00) TBD 6 103" xfId="7630"/>
    <cellStyle name="Comma (0,00) TBD- 6 103" xfId="7631"/>
    <cellStyle name="Comma (0,00) TBD 6 104" xfId="7632"/>
    <cellStyle name="Comma (0,00) TBD- 6 104" xfId="7633"/>
    <cellStyle name="Comma (0,00) TBD 6 105" xfId="7634"/>
    <cellStyle name="Comma (0,00) TBD- 6 105" xfId="7635"/>
    <cellStyle name="Comma (0,00) TBD 6 106" xfId="7636"/>
    <cellStyle name="Comma (0,00) TBD- 6 106" xfId="7637"/>
    <cellStyle name="Comma (0,00) TBD 6 107" xfId="7638"/>
    <cellStyle name="Comma (0,00) TBD- 6 107" xfId="7639"/>
    <cellStyle name="Comma (0,00) TBD 6 108" xfId="7640"/>
    <cellStyle name="Comma (0,00) TBD- 6 108" xfId="7641"/>
    <cellStyle name="Comma (0,00) TBD 6 109" xfId="7642"/>
    <cellStyle name="Comma (0,00) TBD- 6 109" xfId="7643"/>
    <cellStyle name="Comma (0,00) TBD 6 11" xfId="7644"/>
    <cellStyle name="Comma (0,00) TBD- 6 11" xfId="7645"/>
    <cellStyle name="Comma (0,00) TBD 6 110" xfId="7646"/>
    <cellStyle name="Comma (0,00) TBD- 6 110" xfId="7647"/>
    <cellStyle name="Comma (0,00) TBD 6 111" xfId="7648"/>
    <cellStyle name="Comma (0,00) TBD- 6 111" xfId="7649"/>
    <cellStyle name="Comma (0,00) TBD 6 112" xfId="7650"/>
    <cellStyle name="Comma (0,00) TBD- 6 112" xfId="7651"/>
    <cellStyle name="Comma (0,00) TBD 6 113" xfId="7652"/>
    <cellStyle name="Comma (0,00) TBD- 6 113" xfId="7653"/>
    <cellStyle name="Comma (0,00) TBD 6 114" xfId="7654"/>
    <cellStyle name="Comma (0,00) TBD- 6 114" xfId="7655"/>
    <cellStyle name="Comma (0,00) TBD 6 115" xfId="7656"/>
    <cellStyle name="Comma (0,00) TBD- 6 115" xfId="7657"/>
    <cellStyle name="Comma (0,00) TBD 6 116" xfId="7658"/>
    <cellStyle name="Comma (0,00) TBD- 6 116" xfId="7659"/>
    <cellStyle name="Comma (0,00) TBD 6 117" xfId="7660"/>
    <cellStyle name="Comma (0,00) TBD- 6 117" xfId="7661"/>
    <cellStyle name="Comma (0,00) TBD 6 118" xfId="7662"/>
    <cellStyle name="Comma (0,00) TBD- 6 118" xfId="7663"/>
    <cellStyle name="Comma (0,00) TBD 6 119" xfId="7664"/>
    <cellStyle name="Comma (0,00) TBD- 6 119" xfId="7665"/>
    <cellStyle name="Comma (0,00) TBD 6 12" xfId="7666"/>
    <cellStyle name="Comma (0,00) TBD- 6 12" xfId="7667"/>
    <cellStyle name="Comma (0,00) TBD 6 120" xfId="7668"/>
    <cellStyle name="Comma (0,00) TBD- 6 120" xfId="7669"/>
    <cellStyle name="Comma (0,00) TBD 6 121" xfId="7670"/>
    <cellStyle name="Comma (0,00) TBD- 6 121" xfId="7671"/>
    <cellStyle name="Comma (0,00) TBD 6 122" xfId="7672"/>
    <cellStyle name="Comma (0,00) TBD- 6 122" xfId="7673"/>
    <cellStyle name="Comma (0,00) TBD 6 123" xfId="7674"/>
    <cellStyle name="Comma (0,00) TBD- 6 123" xfId="7675"/>
    <cellStyle name="Comma (0,00) TBD 6 124" xfId="7676"/>
    <cellStyle name="Comma (0,00) TBD- 6 124" xfId="7677"/>
    <cellStyle name="Comma (0,00) TBD 6 125" xfId="7678"/>
    <cellStyle name="Comma (0,00) TBD- 6 125" xfId="7679"/>
    <cellStyle name="Comma (0,00) TBD 6 126" xfId="7680"/>
    <cellStyle name="Comma (0,00) TBD- 6 126" xfId="7681"/>
    <cellStyle name="Comma (0,00) TBD 6 127" xfId="7682"/>
    <cellStyle name="Comma (0,00) TBD- 6 127" xfId="7683"/>
    <cellStyle name="Comma (0,00) TBD 6 128" xfId="7684"/>
    <cellStyle name="Comma (0,00) TBD- 6 128" xfId="7685"/>
    <cellStyle name="Comma (0,00) TBD 6 129" xfId="7686"/>
    <cellStyle name="Comma (0,00) TBD- 6 129" xfId="7687"/>
    <cellStyle name="Comma (0,00) TBD 6 13" xfId="7688"/>
    <cellStyle name="Comma (0,00) TBD- 6 13" xfId="7689"/>
    <cellStyle name="Comma (0,00) TBD 6 130" xfId="7690"/>
    <cellStyle name="Comma (0,00) TBD- 6 130" xfId="7691"/>
    <cellStyle name="Comma (0,00) TBD 6 131" xfId="7692"/>
    <cellStyle name="Comma (0,00) TBD- 6 131" xfId="7693"/>
    <cellStyle name="Comma (0,00) TBD 6 132" xfId="7694"/>
    <cellStyle name="Comma (0,00) TBD- 6 132" xfId="7695"/>
    <cellStyle name="Comma (0,00) TBD 6 133" xfId="7696"/>
    <cellStyle name="Comma (0,00) TBD- 6 133" xfId="7697"/>
    <cellStyle name="Comma (0,00) TBD 6 134" xfId="7698"/>
    <cellStyle name="Comma (0,00) TBD- 6 134" xfId="7699"/>
    <cellStyle name="Comma (0,00) TBD 6 135" xfId="7700"/>
    <cellStyle name="Comma (0,00) TBD- 6 135" xfId="7701"/>
    <cellStyle name="Comma (0,00) TBD 6 136" xfId="7702"/>
    <cellStyle name="Comma (0,00) TBD- 6 136" xfId="7703"/>
    <cellStyle name="Comma (0,00) TBD 6 137" xfId="7704"/>
    <cellStyle name="Comma (0,00) TBD- 6 137" xfId="7705"/>
    <cellStyle name="Comma (0,00) TBD 6 138" xfId="7706"/>
    <cellStyle name="Comma (0,00) TBD- 6 138" xfId="7707"/>
    <cellStyle name="Comma (0,00) TBD 6 139" xfId="7708"/>
    <cellStyle name="Comma (0,00) TBD- 6 139" xfId="7709"/>
    <cellStyle name="Comma (0,00) TBD 6 14" xfId="7710"/>
    <cellStyle name="Comma (0,00) TBD- 6 14" xfId="7711"/>
    <cellStyle name="Comma (0,00) TBD 6 140" xfId="7712"/>
    <cellStyle name="Comma (0,00) TBD- 6 140" xfId="7713"/>
    <cellStyle name="Comma (0,00) TBD 6 141" xfId="7714"/>
    <cellStyle name="Comma (0,00) TBD- 6 141" xfId="7715"/>
    <cellStyle name="Comma (0,00) TBD 6 142" xfId="7716"/>
    <cellStyle name="Comma (0,00) TBD- 6 142" xfId="7717"/>
    <cellStyle name="Comma (0,00) TBD 6 143" xfId="7718"/>
    <cellStyle name="Comma (0,00) TBD- 6 143" xfId="7719"/>
    <cellStyle name="Comma (0,00) TBD 6 144" xfId="7720"/>
    <cellStyle name="Comma (0,00) TBD- 6 144" xfId="7721"/>
    <cellStyle name="Comma (0,00) TBD 6 145" xfId="7722"/>
    <cellStyle name="Comma (0,00) TBD- 6 145" xfId="7723"/>
    <cellStyle name="Comma (0,00) TBD 6 146" xfId="7724"/>
    <cellStyle name="Comma (0,00) TBD- 6 146" xfId="7725"/>
    <cellStyle name="Comma (0,00) TBD 6 147" xfId="7726"/>
    <cellStyle name="Comma (0,00) TBD- 6 147" xfId="7727"/>
    <cellStyle name="Comma (0,00) TBD 6 148" xfId="7728"/>
    <cellStyle name="Comma (0,00) TBD- 6 148" xfId="7729"/>
    <cellStyle name="Comma (0,00) TBD 6 149" xfId="7730"/>
    <cellStyle name="Comma (0,00) TBD- 6 149" xfId="7731"/>
    <cellStyle name="Comma (0,00) TBD 6 15" xfId="7732"/>
    <cellStyle name="Comma (0,00) TBD- 6 15" xfId="7733"/>
    <cellStyle name="Comma (0,00) TBD 6 150" xfId="7734"/>
    <cellStyle name="Comma (0,00) TBD- 6 150" xfId="7735"/>
    <cellStyle name="Comma (0,00) TBD 6 151" xfId="7736"/>
    <cellStyle name="Comma (0,00) TBD- 6 151" xfId="7737"/>
    <cellStyle name="Comma (0,00) TBD 6 152" xfId="7738"/>
    <cellStyle name="Comma (0,00) TBD- 6 152" xfId="7739"/>
    <cellStyle name="Comma (0,00) TBD 6 153" xfId="7740"/>
    <cellStyle name="Comma (0,00) TBD- 6 153" xfId="7741"/>
    <cellStyle name="Comma (0,00) TBD 6 16" xfId="7742"/>
    <cellStyle name="Comma (0,00) TBD- 6 16" xfId="7743"/>
    <cellStyle name="Comma (0,00) TBD 6 17" xfId="7744"/>
    <cellStyle name="Comma (0,00) TBD- 6 17" xfId="7745"/>
    <cellStyle name="Comma (0,00) TBD 6 18" xfId="7746"/>
    <cellStyle name="Comma (0,00) TBD- 6 18" xfId="7747"/>
    <cellStyle name="Comma (0,00) TBD 6 19" xfId="7748"/>
    <cellStyle name="Comma (0,00) TBD- 6 19" xfId="7749"/>
    <cellStyle name="Comma (0,00) TBD 6 2" xfId="7750"/>
    <cellStyle name="Comma (0,00) TBD- 6 2" xfId="7751"/>
    <cellStyle name="Comma (0,00) TBD 6 20" xfId="7752"/>
    <cellStyle name="Comma (0,00) TBD- 6 20" xfId="7753"/>
    <cellStyle name="Comma (0,00) TBD 6 21" xfId="7754"/>
    <cellStyle name="Comma (0,00) TBD- 6 21" xfId="7755"/>
    <cellStyle name="Comma (0,00) TBD 6 22" xfId="7756"/>
    <cellStyle name="Comma (0,00) TBD- 6 22" xfId="7757"/>
    <cellStyle name="Comma (0,00) TBD 6 23" xfId="7758"/>
    <cellStyle name="Comma (0,00) TBD- 6 23" xfId="7759"/>
    <cellStyle name="Comma (0,00) TBD 6 24" xfId="7760"/>
    <cellStyle name="Comma (0,00) TBD- 6 24" xfId="7761"/>
    <cellStyle name="Comma (0,00) TBD 6 25" xfId="7762"/>
    <cellStyle name="Comma (0,00) TBD- 6 25" xfId="7763"/>
    <cellStyle name="Comma (0,00) TBD 6 26" xfId="7764"/>
    <cellStyle name="Comma (0,00) TBD- 6 26" xfId="7765"/>
    <cellStyle name="Comma (0,00) TBD 6 27" xfId="7766"/>
    <cellStyle name="Comma (0,00) TBD- 6 27" xfId="7767"/>
    <cellStyle name="Comma (0,00) TBD 6 28" xfId="7768"/>
    <cellStyle name="Comma (0,00) TBD- 6 28" xfId="7769"/>
    <cellStyle name="Comma (0,00) TBD 6 29" xfId="7770"/>
    <cellStyle name="Comma (0,00) TBD- 6 29" xfId="7771"/>
    <cellStyle name="Comma (0,00) TBD 6 3" xfId="7772"/>
    <cellStyle name="Comma (0,00) TBD- 6 3" xfId="7773"/>
    <cellStyle name="Comma (0,00) TBD 6 30" xfId="7774"/>
    <cellStyle name="Comma (0,00) TBD- 6 30" xfId="7775"/>
    <cellStyle name="Comma (0,00) TBD 6 31" xfId="7776"/>
    <cellStyle name="Comma (0,00) TBD- 6 31" xfId="7777"/>
    <cellStyle name="Comma (0,00) TBD 6 32" xfId="7778"/>
    <cellStyle name="Comma (0,00) TBD- 6 32" xfId="7779"/>
    <cellStyle name="Comma (0,00) TBD 6 33" xfId="7780"/>
    <cellStyle name="Comma (0,00) TBD- 6 33" xfId="7781"/>
    <cellStyle name="Comma (0,00) TBD 6 34" xfId="7782"/>
    <cellStyle name="Comma (0,00) TBD- 6 34" xfId="7783"/>
    <cellStyle name="Comma (0,00) TBD 6 35" xfId="7784"/>
    <cellStyle name="Comma (0,00) TBD- 6 35" xfId="7785"/>
    <cellStyle name="Comma (0,00) TBD 6 36" xfId="7786"/>
    <cellStyle name="Comma (0,00) TBD- 6 36" xfId="7787"/>
    <cellStyle name="Comma (0,00) TBD 6 37" xfId="7788"/>
    <cellStyle name="Comma (0,00) TBD- 6 37" xfId="7789"/>
    <cellStyle name="Comma (0,00) TBD 6 38" xfId="7790"/>
    <cellStyle name="Comma (0,00) TBD- 6 38" xfId="7791"/>
    <cellStyle name="Comma (0,00) TBD 6 39" xfId="7792"/>
    <cellStyle name="Comma (0,00) TBD- 6 39" xfId="7793"/>
    <cellStyle name="Comma (0,00) TBD 6 4" xfId="7794"/>
    <cellStyle name="Comma (0,00) TBD- 6 4" xfId="7795"/>
    <cellStyle name="Comma (0,00) TBD 6 40" xfId="7796"/>
    <cellStyle name="Comma (0,00) TBD- 6 40" xfId="7797"/>
    <cellStyle name="Comma (0,00) TBD 6 41" xfId="7798"/>
    <cellStyle name="Comma (0,00) TBD- 6 41" xfId="7799"/>
    <cellStyle name="Comma (0,00) TBD 6 42" xfId="7800"/>
    <cellStyle name="Comma (0,00) TBD- 6 42" xfId="7801"/>
    <cellStyle name="Comma (0,00) TBD 6 43" xfId="7802"/>
    <cellStyle name="Comma (0,00) TBD- 6 43" xfId="7803"/>
    <cellStyle name="Comma (0,00) TBD 6 44" xfId="7804"/>
    <cellStyle name="Comma (0,00) TBD- 6 44" xfId="7805"/>
    <cellStyle name="Comma (0,00) TBD 6 45" xfId="7806"/>
    <cellStyle name="Comma (0,00) TBD- 6 45" xfId="7807"/>
    <cellStyle name="Comma (0,00) TBD 6 46" xfId="7808"/>
    <cellStyle name="Comma (0,00) TBD- 6 46" xfId="7809"/>
    <cellStyle name="Comma (0,00) TBD 6 47" xfId="7810"/>
    <cellStyle name="Comma (0,00) TBD- 6 47" xfId="7811"/>
    <cellStyle name="Comma (0,00) TBD 6 48" xfId="7812"/>
    <cellStyle name="Comma (0,00) TBD- 6 48" xfId="7813"/>
    <cellStyle name="Comma (0,00) TBD 6 49" xfId="7814"/>
    <cellStyle name="Comma (0,00) TBD- 6 49" xfId="7815"/>
    <cellStyle name="Comma (0,00) TBD 6 5" xfId="7816"/>
    <cellStyle name="Comma (0,00) TBD- 6 5" xfId="7817"/>
    <cellStyle name="Comma (0,00) TBD 6 50" xfId="7818"/>
    <cellStyle name="Comma (0,00) TBD- 6 50" xfId="7819"/>
    <cellStyle name="Comma (0,00) TBD 6 51" xfId="7820"/>
    <cellStyle name="Comma (0,00) TBD- 6 51" xfId="7821"/>
    <cellStyle name="Comma (0,00) TBD 6 52" xfId="7822"/>
    <cellStyle name="Comma (0,00) TBD- 6 52" xfId="7823"/>
    <cellStyle name="Comma (0,00) TBD 6 53" xfId="7824"/>
    <cellStyle name="Comma (0,00) TBD- 6 53" xfId="7825"/>
    <cellStyle name="Comma (0,00) TBD 6 54" xfId="7826"/>
    <cellStyle name="Comma (0,00) TBD- 6 54" xfId="7827"/>
    <cellStyle name="Comma (0,00) TBD 6 55" xfId="7828"/>
    <cellStyle name="Comma (0,00) TBD- 6 55" xfId="7829"/>
    <cellStyle name="Comma (0,00) TBD 6 56" xfId="7830"/>
    <cellStyle name="Comma (0,00) TBD- 6 56" xfId="7831"/>
    <cellStyle name="Comma (0,00) TBD 6 57" xfId="7832"/>
    <cellStyle name="Comma (0,00) TBD- 6 57" xfId="7833"/>
    <cellStyle name="Comma (0,00) TBD 6 58" xfId="7834"/>
    <cellStyle name="Comma (0,00) TBD- 6 58" xfId="7835"/>
    <cellStyle name="Comma (0,00) TBD 6 59" xfId="7836"/>
    <cellStyle name="Comma (0,00) TBD- 6 59" xfId="7837"/>
    <cellStyle name="Comma (0,00) TBD 6 6" xfId="7838"/>
    <cellStyle name="Comma (0,00) TBD- 6 6" xfId="7839"/>
    <cellStyle name="Comma (0,00) TBD 6 60" xfId="7840"/>
    <cellStyle name="Comma (0,00) TBD- 6 60" xfId="7841"/>
    <cellStyle name="Comma (0,00) TBD 6 61" xfId="7842"/>
    <cellStyle name="Comma (0,00) TBD- 6 61" xfId="7843"/>
    <cellStyle name="Comma (0,00) TBD 6 62" xfId="7844"/>
    <cellStyle name="Comma (0,00) TBD- 6 62" xfId="7845"/>
    <cellStyle name="Comma (0,00) TBD 6 63" xfId="7846"/>
    <cellStyle name="Comma (0,00) TBD- 6 63" xfId="7847"/>
    <cellStyle name="Comma (0,00) TBD 6 64" xfId="7848"/>
    <cellStyle name="Comma (0,00) TBD- 6 64" xfId="7849"/>
    <cellStyle name="Comma (0,00) TBD 6 65" xfId="7850"/>
    <cellStyle name="Comma (0,00) TBD- 6 65" xfId="7851"/>
    <cellStyle name="Comma (0,00) TBD 6 66" xfId="7852"/>
    <cellStyle name="Comma (0,00) TBD- 6 66" xfId="7853"/>
    <cellStyle name="Comma (0,00) TBD 6 67" xfId="7854"/>
    <cellStyle name="Comma (0,00) TBD- 6 67" xfId="7855"/>
    <cellStyle name="Comma (0,00) TBD 6 68" xfId="7856"/>
    <cellStyle name="Comma (0,00) TBD- 6 68" xfId="7857"/>
    <cellStyle name="Comma (0,00) TBD 6 69" xfId="7858"/>
    <cellStyle name="Comma (0,00) TBD- 6 69" xfId="7859"/>
    <cellStyle name="Comma (0,00) TBD 6 7" xfId="7860"/>
    <cellStyle name="Comma (0,00) TBD- 6 7" xfId="7861"/>
    <cellStyle name="Comma (0,00) TBD 6 70" xfId="7862"/>
    <cellStyle name="Comma (0,00) TBD- 6 70" xfId="7863"/>
    <cellStyle name="Comma (0,00) TBD 6 71" xfId="7864"/>
    <cellStyle name="Comma (0,00) TBD- 6 71" xfId="7865"/>
    <cellStyle name="Comma (0,00) TBD 6 72" xfId="7866"/>
    <cellStyle name="Comma (0,00) TBD- 6 72" xfId="7867"/>
    <cellStyle name="Comma (0,00) TBD 6 73" xfId="7868"/>
    <cellStyle name="Comma (0,00) TBD- 6 73" xfId="7869"/>
    <cellStyle name="Comma (0,00) TBD 6 74" xfId="7870"/>
    <cellStyle name="Comma (0,00) TBD- 6 74" xfId="7871"/>
    <cellStyle name="Comma (0,00) TBD 6 75" xfId="7872"/>
    <cellStyle name="Comma (0,00) TBD- 6 75" xfId="7873"/>
    <cellStyle name="Comma (0,00) TBD 6 76" xfId="7874"/>
    <cellStyle name="Comma (0,00) TBD- 6 76" xfId="7875"/>
    <cellStyle name="Comma (0,00) TBD 6 77" xfId="7876"/>
    <cellStyle name="Comma (0,00) TBD- 6 77" xfId="7877"/>
    <cellStyle name="Comma (0,00) TBD 6 78" xfId="7878"/>
    <cellStyle name="Comma (0,00) TBD- 6 78" xfId="7879"/>
    <cellStyle name="Comma (0,00) TBD 6 79" xfId="7880"/>
    <cellStyle name="Comma (0,00) TBD- 6 79" xfId="7881"/>
    <cellStyle name="Comma (0,00) TBD 6 8" xfId="7882"/>
    <cellStyle name="Comma (0,00) TBD- 6 8" xfId="7883"/>
    <cellStyle name="Comma (0,00) TBD 6 80" xfId="7884"/>
    <cellStyle name="Comma (0,00) TBD- 6 80" xfId="7885"/>
    <cellStyle name="Comma (0,00) TBD 6 81" xfId="7886"/>
    <cellStyle name="Comma (0,00) TBD- 6 81" xfId="7887"/>
    <cellStyle name="Comma (0,00) TBD 6 82" xfId="7888"/>
    <cellStyle name="Comma (0,00) TBD- 6 82" xfId="7889"/>
    <cellStyle name="Comma (0,00) TBD 6 83" xfId="7890"/>
    <cellStyle name="Comma (0,00) TBD- 6 83" xfId="7891"/>
    <cellStyle name="Comma (0,00) TBD 6 84" xfId="7892"/>
    <cellStyle name="Comma (0,00) TBD- 6 84" xfId="7893"/>
    <cellStyle name="Comma (0,00) TBD 6 85" xfId="7894"/>
    <cellStyle name="Comma (0,00) TBD- 6 85" xfId="7895"/>
    <cellStyle name="Comma (0,00) TBD 6 86" xfId="7896"/>
    <cellStyle name="Comma (0,00) TBD- 6 86" xfId="7897"/>
    <cellStyle name="Comma (0,00) TBD 6 87" xfId="7898"/>
    <cellStyle name="Comma (0,00) TBD- 6 87" xfId="7899"/>
    <cellStyle name="Comma (0,00) TBD 6 88" xfId="7900"/>
    <cellStyle name="Comma (0,00) TBD- 6 88" xfId="7901"/>
    <cellStyle name="Comma (0,00) TBD 6 89" xfId="7902"/>
    <cellStyle name="Comma (0,00) TBD- 6 89" xfId="7903"/>
    <cellStyle name="Comma (0,00) TBD 6 9" xfId="7904"/>
    <cellStyle name="Comma (0,00) TBD- 6 9" xfId="7905"/>
    <cellStyle name="Comma (0,00) TBD 6 90" xfId="7906"/>
    <cellStyle name="Comma (0,00) TBD- 6 90" xfId="7907"/>
    <cellStyle name="Comma (0,00) TBD 6 91" xfId="7908"/>
    <cellStyle name="Comma (0,00) TBD- 6 91" xfId="7909"/>
    <cellStyle name="Comma (0,00) TBD 6 92" xfId="7910"/>
    <cellStyle name="Comma (0,00) TBD- 6 92" xfId="7911"/>
    <cellStyle name="Comma (0,00) TBD 6 93" xfId="7912"/>
    <cellStyle name="Comma (0,00) TBD- 6 93" xfId="7913"/>
    <cellStyle name="Comma (0,00) TBD 6 94" xfId="7914"/>
    <cellStyle name="Comma (0,00) TBD- 6 94" xfId="7915"/>
    <cellStyle name="Comma (0,00) TBD 6 95" xfId="7916"/>
    <cellStyle name="Comma (0,00) TBD- 6 95" xfId="7917"/>
    <cellStyle name="Comma (0,00) TBD 6 96" xfId="7918"/>
    <cellStyle name="Comma (0,00) TBD- 6 96" xfId="7919"/>
    <cellStyle name="Comma (0,00) TBD 6 97" xfId="7920"/>
    <cellStyle name="Comma (0,00) TBD- 6 97" xfId="7921"/>
    <cellStyle name="Comma (0,00) TBD 6 98" xfId="7922"/>
    <cellStyle name="Comma (0,00) TBD- 6 98" xfId="7923"/>
    <cellStyle name="Comma (0,00) TBD 6 99" xfId="7924"/>
    <cellStyle name="Comma (0,00) TBD- 6 99" xfId="7925"/>
    <cellStyle name="Comma (0,00) TBD 7" xfId="7926"/>
    <cellStyle name="Comma (0,00) TBD- 7" xfId="7927"/>
    <cellStyle name="Comma (0,00) TBD 7 10" xfId="7928"/>
    <cellStyle name="Comma (0,00) TBD- 7 10" xfId="7929"/>
    <cellStyle name="Comma (0,00) TBD 7 100" xfId="7930"/>
    <cellStyle name="Comma (0,00) TBD- 7 100" xfId="7931"/>
    <cellStyle name="Comma (0,00) TBD 7 101" xfId="7932"/>
    <cellStyle name="Comma (0,00) TBD- 7 101" xfId="7933"/>
    <cellStyle name="Comma (0,00) TBD 7 102" xfId="7934"/>
    <cellStyle name="Comma (0,00) TBD- 7 102" xfId="7935"/>
    <cellStyle name="Comma (0,00) TBD 7 103" xfId="7936"/>
    <cellStyle name="Comma (0,00) TBD- 7 103" xfId="7937"/>
    <cellStyle name="Comma (0,00) TBD 7 104" xfId="7938"/>
    <cellStyle name="Comma (0,00) TBD- 7 104" xfId="7939"/>
    <cellStyle name="Comma (0,00) TBD 7 105" xfId="7940"/>
    <cellStyle name="Comma (0,00) TBD- 7 105" xfId="7941"/>
    <cellStyle name="Comma (0,00) TBD 7 106" xfId="7942"/>
    <cellStyle name="Comma (0,00) TBD- 7 106" xfId="7943"/>
    <cellStyle name="Comma (0,00) TBD 7 107" xfId="7944"/>
    <cellStyle name="Comma (0,00) TBD- 7 107" xfId="7945"/>
    <cellStyle name="Comma (0,00) TBD 7 108" xfId="7946"/>
    <cellStyle name="Comma (0,00) TBD- 7 108" xfId="7947"/>
    <cellStyle name="Comma (0,00) TBD 7 109" xfId="7948"/>
    <cellStyle name="Comma (0,00) TBD- 7 109" xfId="7949"/>
    <cellStyle name="Comma (0,00) TBD 7 11" xfId="7950"/>
    <cellStyle name="Comma (0,00) TBD- 7 11" xfId="7951"/>
    <cellStyle name="Comma (0,00) TBD 7 110" xfId="7952"/>
    <cellStyle name="Comma (0,00) TBD- 7 110" xfId="7953"/>
    <cellStyle name="Comma (0,00) TBD 7 111" xfId="7954"/>
    <cellStyle name="Comma (0,00) TBD- 7 111" xfId="7955"/>
    <cellStyle name="Comma (0,00) TBD 7 112" xfId="7956"/>
    <cellStyle name="Comma (0,00) TBD- 7 112" xfId="7957"/>
    <cellStyle name="Comma (0,00) TBD 7 113" xfId="7958"/>
    <cellStyle name="Comma (0,00) TBD- 7 113" xfId="7959"/>
    <cellStyle name="Comma (0,00) TBD 7 114" xfId="7960"/>
    <cellStyle name="Comma (0,00) TBD- 7 114" xfId="7961"/>
    <cellStyle name="Comma (0,00) TBD 7 115" xfId="7962"/>
    <cellStyle name="Comma (0,00) TBD- 7 115" xfId="7963"/>
    <cellStyle name="Comma (0,00) TBD 7 116" xfId="7964"/>
    <cellStyle name="Comma (0,00) TBD- 7 116" xfId="7965"/>
    <cellStyle name="Comma (0,00) TBD 7 117" xfId="7966"/>
    <cellStyle name="Comma (0,00) TBD- 7 117" xfId="7967"/>
    <cellStyle name="Comma (0,00) TBD 7 118" xfId="7968"/>
    <cellStyle name="Comma (0,00) TBD- 7 118" xfId="7969"/>
    <cellStyle name="Comma (0,00) TBD 7 119" xfId="7970"/>
    <cellStyle name="Comma (0,00) TBD- 7 119" xfId="7971"/>
    <cellStyle name="Comma (0,00) TBD 7 12" xfId="7972"/>
    <cellStyle name="Comma (0,00) TBD- 7 12" xfId="7973"/>
    <cellStyle name="Comma (0,00) TBD 7 120" xfId="7974"/>
    <cellStyle name="Comma (0,00) TBD- 7 120" xfId="7975"/>
    <cellStyle name="Comma (0,00) TBD 7 121" xfId="7976"/>
    <cellStyle name="Comma (0,00) TBD- 7 121" xfId="7977"/>
    <cellStyle name="Comma (0,00) TBD 7 122" xfId="7978"/>
    <cellStyle name="Comma (0,00) TBD- 7 122" xfId="7979"/>
    <cellStyle name="Comma (0,00) TBD 7 123" xfId="7980"/>
    <cellStyle name="Comma (0,00) TBD- 7 123" xfId="7981"/>
    <cellStyle name="Comma (0,00) TBD 7 124" xfId="7982"/>
    <cellStyle name="Comma (0,00) TBD- 7 124" xfId="7983"/>
    <cellStyle name="Comma (0,00) TBD 7 125" xfId="7984"/>
    <cellStyle name="Comma (0,00) TBD- 7 125" xfId="7985"/>
    <cellStyle name="Comma (0,00) TBD 7 126" xfId="7986"/>
    <cellStyle name="Comma (0,00) TBD- 7 126" xfId="7987"/>
    <cellStyle name="Comma (0,00) TBD 7 127" xfId="7988"/>
    <cellStyle name="Comma (0,00) TBD- 7 127" xfId="7989"/>
    <cellStyle name="Comma (0,00) TBD 7 128" xfId="7990"/>
    <cellStyle name="Comma (0,00) TBD- 7 128" xfId="7991"/>
    <cellStyle name="Comma (0,00) TBD 7 129" xfId="7992"/>
    <cellStyle name="Comma (0,00) TBD- 7 129" xfId="7993"/>
    <cellStyle name="Comma (0,00) TBD 7 13" xfId="7994"/>
    <cellStyle name="Comma (0,00) TBD- 7 13" xfId="7995"/>
    <cellStyle name="Comma (0,00) TBD 7 130" xfId="7996"/>
    <cellStyle name="Comma (0,00) TBD- 7 130" xfId="7997"/>
    <cellStyle name="Comma (0,00) TBD 7 131" xfId="7998"/>
    <cellStyle name="Comma (0,00) TBD- 7 131" xfId="7999"/>
    <cellStyle name="Comma (0,00) TBD 7 132" xfId="8000"/>
    <cellStyle name="Comma (0,00) TBD- 7 132" xfId="8001"/>
    <cellStyle name="Comma (0,00) TBD 7 133" xfId="8002"/>
    <cellStyle name="Comma (0,00) TBD- 7 133" xfId="8003"/>
    <cellStyle name="Comma (0,00) TBD 7 134" xfId="8004"/>
    <cellStyle name="Comma (0,00) TBD- 7 134" xfId="8005"/>
    <cellStyle name="Comma (0,00) TBD 7 135" xfId="8006"/>
    <cellStyle name="Comma (0,00) TBD- 7 135" xfId="8007"/>
    <cellStyle name="Comma (0,00) TBD 7 136" xfId="8008"/>
    <cellStyle name="Comma (0,00) TBD- 7 136" xfId="8009"/>
    <cellStyle name="Comma (0,00) TBD 7 137" xfId="8010"/>
    <cellStyle name="Comma (0,00) TBD- 7 137" xfId="8011"/>
    <cellStyle name="Comma (0,00) TBD 7 138" xfId="8012"/>
    <cellStyle name="Comma (0,00) TBD- 7 138" xfId="8013"/>
    <cellStyle name="Comma (0,00) TBD 7 139" xfId="8014"/>
    <cellStyle name="Comma (0,00) TBD- 7 139" xfId="8015"/>
    <cellStyle name="Comma (0,00) TBD 7 14" xfId="8016"/>
    <cellStyle name="Comma (0,00) TBD- 7 14" xfId="8017"/>
    <cellStyle name="Comma (0,00) TBD 7 140" xfId="8018"/>
    <cellStyle name="Comma (0,00) TBD- 7 140" xfId="8019"/>
    <cellStyle name="Comma (0,00) TBD 7 141" xfId="8020"/>
    <cellStyle name="Comma (0,00) TBD- 7 141" xfId="8021"/>
    <cellStyle name="Comma (0,00) TBD 7 142" xfId="8022"/>
    <cellStyle name="Comma (0,00) TBD- 7 142" xfId="8023"/>
    <cellStyle name="Comma (0,00) TBD 7 143" xfId="8024"/>
    <cellStyle name="Comma (0,00) TBD- 7 143" xfId="8025"/>
    <cellStyle name="Comma (0,00) TBD 7 144" xfId="8026"/>
    <cellStyle name="Comma (0,00) TBD- 7 144" xfId="8027"/>
    <cellStyle name="Comma (0,00) TBD 7 145" xfId="8028"/>
    <cellStyle name="Comma (0,00) TBD- 7 145" xfId="8029"/>
    <cellStyle name="Comma (0,00) TBD 7 146" xfId="8030"/>
    <cellStyle name="Comma (0,00) TBD- 7 146" xfId="8031"/>
    <cellStyle name="Comma (0,00) TBD 7 147" xfId="8032"/>
    <cellStyle name="Comma (0,00) TBD- 7 147" xfId="8033"/>
    <cellStyle name="Comma (0,00) TBD 7 148" xfId="8034"/>
    <cellStyle name="Comma (0,00) TBD- 7 148" xfId="8035"/>
    <cellStyle name="Comma (0,00) TBD 7 149" xfId="8036"/>
    <cellStyle name="Comma (0,00) TBD- 7 149" xfId="8037"/>
    <cellStyle name="Comma (0,00) TBD 7 15" xfId="8038"/>
    <cellStyle name="Comma (0,00) TBD- 7 15" xfId="8039"/>
    <cellStyle name="Comma (0,00) TBD 7 150" xfId="8040"/>
    <cellStyle name="Comma (0,00) TBD- 7 150" xfId="8041"/>
    <cellStyle name="Comma (0,00) TBD 7 151" xfId="8042"/>
    <cellStyle name="Comma (0,00) TBD- 7 151" xfId="8043"/>
    <cellStyle name="Comma (0,00) TBD 7 152" xfId="8044"/>
    <cellStyle name="Comma (0,00) TBD- 7 152" xfId="8045"/>
    <cellStyle name="Comma (0,00) TBD 7 153" xfId="8046"/>
    <cellStyle name="Comma (0,00) TBD- 7 153" xfId="8047"/>
    <cellStyle name="Comma (0,00) TBD 7 16" xfId="8048"/>
    <cellStyle name="Comma (0,00) TBD- 7 16" xfId="8049"/>
    <cellStyle name="Comma (0,00) TBD 7 17" xfId="8050"/>
    <cellStyle name="Comma (0,00) TBD- 7 17" xfId="8051"/>
    <cellStyle name="Comma (0,00) TBD 7 18" xfId="8052"/>
    <cellStyle name="Comma (0,00) TBD- 7 18" xfId="8053"/>
    <cellStyle name="Comma (0,00) TBD 7 19" xfId="8054"/>
    <cellStyle name="Comma (0,00) TBD- 7 19" xfId="8055"/>
    <cellStyle name="Comma (0,00) TBD 7 2" xfId="8056"/>
    <cellStyle name="Comma (0,00) TBD- 7 2" xfId="8057"/>
    <cellStyle name="Comma (0,00) TBD 7 20" xfId="8058"/>
    <cellStyle name="Comma (0,00) TBD- 7 20" xfId="8059"/>
    <cellStyle name="Comma (0,00) TBD 7 21" xfId="8060"/>
    <cellStyle name="Comma (0,00) TBD- 7 21" xfId="8061"/>
    <cellStyle name="Comma (0,00) TBD 7 22" xfId="8062"/>
    <cellStyle name="Comma (0,00) TBD- 7 22" xfId="8063"/>
    <cellStyle name="Comma (0,00) TBD 7 23" xfId="8064"/>
    <cellStyle name="Comma (0,00) TBD- 7 23" xfId="8065"/>
    <cellStyle name="Comma (0,00) TBD 7 24" xfId="8066"/>
    <cellStyle name="Comma (0,00) TBD- 7 24" xfId="8067"/>
    <cellStyle name="Comma (0,00) TBD 7 25" xfId="8068"/>
    <cellStyle name="Comma (0,00) TBD- 7 25" xfId="8069"/>
    <cellStyle name="Comma (0,00) TBD 7 26" xfId="8070"/>
    <cellStyle name="Comma (0,00) TBD- 7 26" xfId="8071"/>
    <cellStyle name="Comma (0,00) TBD 7 27" xfId="8072"/>
    <cellStyle name="Comma (0,00) TBD- 7 27" xfId="8073"/>
    <cellStyle name="Comma (0,00) TBD 7 28" xfId="8074"/>
    <cellStyle name="Comma (0,00) TBD- 7 28" xfId="8075"/>
    <cellStyle name="Comma (0,00) TBD 7 29" xfId="8076"/>
    <cellStyle name="Comma (0,00) TBD- 7 29" xfId="8077"/>
    <cellStyle name="Comma (0,00) TBD 7 3" xfId="8078"/>
    <cellStyle name="Comma (0,00) TBD- 7 3" xfId="8079"/>
    <cellStyle name="Comma (0,00) TBD 7 30" xfId="8080"/>
    <cellStyle name="Comma (0,00) TBD- 7 30" xfId="8081"/>
    <cellStyle name="Comma (0,00) TBD 7 31" xfId="8082"/>
    <cellStyle name="Comma (0,00) TBD- 7 31" xfId="8083"/>
    <cellStyle name="Comma (0,00) TBD 7 32" xfId="8084"/>
    <cellStyle name="Comma (0,00) TBD- 7 32" xfId="8085"/>
    <cellStyle name="Comma (0,00) TBD 7 33" xfId="8086"/>
    <cellStyle name="Comma (0,00) TBD- 7 33" xfId="8087"/>
    <cellStyle name="Comma (0,00) TBD 7 34" xfId="8088"/>
    <cellStyle name="Comma (0,00) TBD- 7 34" xfId="8089"/>
    <cellStyle name="Comma (0,00) TBD 7 35" xfId="8090"/>
    <cellStyle name="Comma (0,00) TBD- 7 35" xfId="8091"/>
    <cellStyle name="Comma (0,00) TBD 7 36" xfId="8092"/>
    <cellStyle name="Comma (0,00) TBD- 7 36" xfId="8093"/>
    <cellStyle name="Comma (0,00) TBD 7 37" xfId="8094"/>
    <cellStyle name="Comma (0,00) TBD- 7 37" xfId="8095"/>
    <cellStyle name="Comma (0,00) TBD 7 38" xfId="8096"/>
    <cellStyle name="Comma (0,00) TBD- 7 38" xfId="8097"/>
    <cellStyle name="Comma (0,00) TBD 7 39" xfId="8098"/>
    <cellStyle name="Comma (0,00) TBD- 7 39" xfId="8099"/>
    <cellStyle name="Comma (0,00) TBD 7 4" xfId="8100"/>
    <cellStyle name="Comma (0,00) TBD- 7 4" xfId="8101"/>
    <cellStyle name="Comma (0,00) TBD 7 40" xfId="8102"/>
    <cellStyle name="Comma (0,00) TBD- 7 40" xfId="8103"/>
    <cellStyle name="Comma (0,00) TBD 7 41" xfId="8104"/>
    <cellStyle name="Comma (0,00) TBD- 7 41" xfId="8105"/>
    <cellStyle name="Comma (0,00) TBD 7 42" xfId="8106"/>
    <cellStyle name="Comma (0,00) TBD- 7 42" xfId="8107"/>
    <cellStyle name="Comma (0,00) TBD 7 43" xfId="8108"/>
    <cellStyle name="Comma (0,00) TBD- 7 43" xfId="8109"/>
    <cellStyle name="Comma (0,00) TBD 7 44" xfId="8110"/>
    <cellStyle name="Comma (0,00) TBD- 7 44" xfId="8111"/>
    <cellStyle name="Comma (0,00) TBD 7 45" xfId="8112"/>
    <cellStyle name="Comma (0,00) TBD- 7 45" xfId="8113"/>
    <cellStyle name="Comma (0,00) TBD 7 46" xfId="8114"/>
    <cellStyle name="Comma (0,00) TBD- 7 46" xfId="8115"/>
    <cellStyle name="Comma (0,00) TBD 7 47" xfId="8116"/>
    <cellStyle name="Comma (0,00) TBD- 7 47" xfId="8117"/>
    <cellStyle name="Comma (0,00) TBD 7 48" xfId="8118"/>
    <cellStyle name="Comma (0,00) TBD- 7 48" xfId="8119"/>
    <cellStyle name="Comma (0,00) TBD 7 49" xfId="8120"/>
    <cellStyle name="Comma (0,00) TBD- 7 49" xfId="8121"/>
    <cellStyle name="Comma (0,00) TBD 7 5" xfId="8122"/>
    <cellStyle name="Comma (0,00) TBD- 7 5" xfId="8123"/>
    <cellStyle name="Comma (0,00) TBD 7 50" xfId="8124"/>
    <cellStyle name="Comma (0,00) TBD- 7 50" xfId="8125"/>
    <cellStyle name="Comma (0,00) TBD 7 51" xfId="8126"/>
    <cellStyle name="Comma (0,00) TBD- 7 51" xfId="8127"/>
    <cellStyle name="Comma (0,00) TBD 7 52" xfId="8128"/>
    <cellStyle name="Comma (0,00) TBD- 7 52" xfId="8129"/>
    <cellStyle name="Comma (0,00) TBD 7 53" xfId="8130"/>
    <cellStyle name="Comma (0,00) TBD- 7 53" xfId="8131"/>
    <cellStyle name="Comma (0,00) TBD 7 54" xfId="8132"/>
    <cellStyle name="Comma (0,00) TBD- 7 54" xfId="8133"/>
    <cellStyle name="Comma (0,00) TBD 7 55" xfId="8134"/>
    <cellStyle name="Comma (0,00) TBD- 7 55" xfId="8135"/>
    <cellStyle name="Comma (0,00) TBD 7 56" xfId="8136"/>
    <cellStyle name="Comma (0,00) TBD- 7 56" xfId="8137"/>
    <cellStyle name="Comma (0,00) TBD 7 57" xfId="8138"/>
    <cellStyle name="Comma (0,00) TBD- 7 57" xfId="8139"/>
    <cellStyle name="Comma (0,00) TBD 7 58" xfId="8140"/>
    <cellStyle name="Comma (0,00) TBD- 7 58" xfId="8141"/>
    <cellStyle name="Comma (0,00) TBD 7 59" xfId="8142"/>
    <cellStyle name="Comma (0,00) TBD- 7 59" xfId="8143"/>
    <cellStyle name="Comma (0,00) TBD 7 6" xfId="8144"/>
    <cellStyle name="Comma (0,00) TBD- 7 6" xfId="8145"/>
    <cellStyle name="Comma (0,00) TBD 7 60" xfId="8146"/>
    <cellStyle name="Comma (0,00) TBD- 7 60" xfId="8147"/>
    <cellStyle name="Comma (0,00) TBD 7 61" xfId="8148"/>
    <cellStyle name="Comma (0,00) TBD- 7 61" xfId="8149"/>
    <cellStyle name="Comma (0,00) TBD 7 62" xfId="8150"/>
    <cellStyle name="Comma (0,00) TBD- 7 62" xfId="8151"/>
    <cellStyle name="Comma (0,00) TBD 7 63" xfId="8152"/>
    <cellStyle name="Comma (0,00) TBD- 7 63" xfId="8153"/>
    <cellStyle name="Comma (0,00) TBD 7 64" xfId="8154"/>
    <cellStyle name="Comma (0,00) TBD- 7 64" xfId="8155"/>
    <cellStyle name="Comma (0,00) TBD 7 65" xfId="8156"/>
    <cellStyle name="Comma (0,00) TBD- 7 65" xfId="8157"/>
    <cellStyle name="Comma (0,00) TBD 7 66" xfId="8158"/>
    <cellStyle name="Comma (0,00) TBD- 7 66" xfId="8159"/>
    <cellStyle name="Comma (0,00) TBD 7 67" xfId="8160"/>
    <cellStyle name="Comma (0,00) TBD- 7 67" xfId="8161"/>
    <cellStyle name="Comma (0,00) TBD 7 68" xfId="8162"/>
    <cellStyle name="Comma (0,00) TBD- 7 68" xfId="8163"/>
    <cellStyle name="Comma (0,00) TBD 7 69" xfId="8164"/>
    <cellStyle name="Comma (0,00) TBD- 7 69" xfId="8165"/>
    <cellStyle name="Comma (0,00) TBD 7 7" xfId="8166"/>
    <cellStyle name="Comma (0,00) TBD- 7 7" xfId="8167"/>
    <cellStyle name="Comma (0,00) TBD 7 70" xfId="8168"/>
    <cellStyle name="Comma (0,00) TBD- 7 70" xfId="8169"/>
    <cellStyle name="Comma (0,00) TBD 7 71" xfId="8170"/>
    <cellStyle name="Comma (0,00) TBD- 7 71" xfId="8171"/>
    <cellStyle name="Comma (0,00) TBD 7 72" xfId="8172"/>
    <cellStyle name="Comma (0,00) TBD- 7 72" xfId="8173"/>
    <cellStyle name="Comma (0,00) TBD 7 73" xfId="8174"/>
    <cellStyle name="Comma (0,00) TBD- 7 73" xfId="8175"/>
    <cellStyle name="Comma (0,00) TBD 7 74" xfId="8176"/>
    <cellStyle name="Comma (0,00) TBD- 7 74" xfId="8177"/>
    <cellStyle name="Comma (0,00) TBD 7 75" xfId="8178"/>
    <cellStyle name="Comma (0,00) TBD- 7 75" xfId="8179"/>
    <cellStyle name="Comma (0,00) TBD 7 76" xfId="8180"/>
    <cellStyle name="Comma (0,00) TBD- 7 76" xfId="8181"/>
    <cellStyle name="Comma (0,00) TBD 7 77" xfId="8182"/>
    <cellStyle name="Comma (0,00) TBD- 7 77" xfId="8183"/>
    <cellStyle name="Comma (0,00) TBD 7 78" xfId="8184"/>
    <cellStyle name="Comma (0,00) TBD- 7 78" xfId="8185"/>
    <cellStyle name="Comma (0,00) TBD 7 79" xfId="8186"/>
    <cellStyle name="Comma (0,00) TBD- 7 79" xfId="8187"/>
    <cellStyle name="Comma (0,00) TBD 7 8" xfId="8188"/>
    <cellStyle name="Comma (0,00) TBD- 7 8" xfId="8189"/>
    <cellStyle name="Comma (0,00) TBD 7 80" xfId="8190"/>
    <cellStyle name="Comma (0,00) TBD- 7 80" xfId="8191"/>
    <cellStyle name="Comma (0,00) TBD 7 81" xfId="8192"/>
    <cellStyle name="Comma (0,00) TBD- 7 81" xfId="8193"/>
    <cellStyle name="Comma (0,00) TBD 7 82" xfId="8194"/>
    <cellStyle name="Comma (0,00) TBD- 7 82" xfId="8195"/>
    <cellStyle name="Comma (0,00) TBD 7 83" xfId="8196"/>
    <cellStyle name="Comma (0,00) TBD- 7 83" xfId="8197"/>
    <cellStyle name="Comma (0,00) TBD 7 84" xfId="8198"/>
    <cellStyle name="Comma (0,00) TBD- 7 84" xfId="8199"/>
    <cellStyle name="Comma (0,00) TBD 7 85" xfId="8200"/>
    <cellStyle name="Comma (0,00) TBD- 7 85" xfId="8201"/>
    <cellStyle name="Comma (0,00) TBD 7 86" xfId="8202"/>
    <cellStyle name="Comma (0,00) TBD- 7 86" xfId="8203"/>
    <cellStyle name="Comma (0,00) TBD 7 87" xfId="8204"/>
    <cellStyle name="Comma (0,00) TBD- 7 87" xfId="8205"/>
    <cellStyle name="Comma (0,00) TBD 7 88" xfId="8206"/>
    <cellStyle name="Comma (0,00) TBD- 7 88" xfId="8207"/>
    <cellStyle name="Comma (0,00) TBD 7 89" xfId="8208"/>
    <cellStyle name="Comma (0,00) TBD- 7 89" xfId="8209"/>
    <cellStyle name="Comma (0,00) TBD 7 9" xfId="8210"/>
    <cellStyle name="Comma (0,00) TBD- 7 9" xfId="8211"/>
    <cellStyle name="Comma (0,00) TBD 7 90" xfId="8212"/>
    <cellStyle name="Comma (0,00) TBD- 7 90" xfId="8213"/>
    <cellStyle name="Comma (0,00) TBD 7 91" xfId="8214"/>
    <cellStyle name="Comma (0,00) TBD- 7 91" xfId="8215"/>
    <cellStyle name="Comma (0,00) TBD 7 92" xfId="8216"/>
    <cellStyle name="Comma (0,00) TBD- 7 92" xfId="8217"/>
    <cellStyle name="Comma (0,00) TBD 7 93" xfId="8218"/>
    <cellStyle name="Comma (0,00) TBD- 7 93" xfId="8219"/>
    <cellStyle name="Comma (0,00) TBD 7 94" xfId="8220"/>
    <cellStyle name="Comma (0,00) TBD- 7 94" xfId="8221"/>
    <cellStyle name="Comma (0,00) TBD 7 95" xfId="8222"/>
    <cellStyle name="Comma (0,00) TBD- 7 95" xfId="8223"/>
    <cellStyle name="Comma (0,00) TBD 7 96" xfId="8224"/>
    <cellStyle name="Comma (0,00) TBD- 7 96" xfId="8225"/>
    <cellStyle name="Comma (0,00) TBD 7 97" xfId="8226"/>
    <cellStyle name="Comma (0,00) TBD- 7 97" xfId="8227"/>
    <cellStyle name="Comma (0,00) TBD 7 98" xfId="8228"/>
    <cellStyle name="Comma (0,00) TBD- 7 98" xfId="8229"/>
    <cellStyle name="Comma (0,00) TBD 7 99" xfId="8230"/>
    <cellStyle name="Comma (0,00) TBD- 7 99" xfId="8231"/>
    <cellStyle name="Comma (0,00) TBD 8" xfId="8232"/>
    <cellStyle name="Comma (0,00) TBD- 8" xfId="8233"/>
    <cellStyle name="Comma (0,00) TBD 8 10" xfId="8234"/>
    <cellStyle name="Comma (0,00) TBD- 8 10" xfId="8235"/>
    <cellStyle name="Comma (0,00) TBD 8 100" xfId="8236"/>
    <cellStyle name="Comma (0,00) TBD- 8 100" xfId="8237"/>
    <cellStyle name="Comma (0,00) TBD 8 101" xfId="8238"/>
    <cellStyle name="Comma (0,00) TBD- 8 101" xfId="8239"/>
    <cellStyle name="Comma (0,00) TBD 8 102" xfId="8240"/>
    <cellStyle name="Comma (0,00) TBD- 8 102" xfId="8241"/>
    <cellStyle name="Comma (0,00) TBD 8 103" xfId="8242"/>
    <cellStyle name="Comma (0,00) TBD- 8 103" xfId="8243"/>
    <cellStyle name="Comma (0,00) TBD 8 104" xfId="8244"/>
    <cellStyle name="Comma (0,00) TBD- 8 104" xfId="8245"/>
    <cellStyle name="Comma (0,00) TBD 8 105" xfId="8246"/>
    <cellStyle name="Comma (0,00) TBD- 8 105" xfId="8247"/>
    <cellStyle name="Comma (0,00) TBD 8 106" xfId="8248"/>
    <cellStyle name="Comma (0,00) TBD- 8 106" xfId="8249"/>
    <cellStyle name="Comma (0,00) TBD 8 107" xfId="8250"/>
    <cellStyle name="Comma (0,00) TBD- 8 107" xfId="8251"/>
    <cellStyle name="Comma (0,00) TBD 8 108" xfId="8252"/>
    <cellStyle name="Comma (0,00) TBD- 8 108" xfId="8253"/>
    <cellStyle name="Comma (0,00) TBD 8 109" xfId="8254"/>
    <cellStyle name="Comma (0,00) TBD- 8 109" xfId="8255"/>
    <cellStyle name="Comma (0,00) TBD 8 11" xfId="8256"/>
    <cellStyle name="Comma (0,00) TBD- 8 11" xfId="8257"/>
    <cellStyle name="Comma (0,00) TBD 8 110" xfId="8258"/>
    <cellStyle name="Comma (0,00) TBD- 8 110" xfId="8259"/>
    <cellStyle name="Comma (0,00) TBD 8 111" xfId="8260"/>
    <cellStyle name="Comma (0,00) TBD- 8 111" xfId="8261"/>
    <cellStyle name="Comma (0,00) TBD 8 112" xfId="8262"/>
    <cellStyle name="Comma (0,00) TBD- 8 112" xfId="8263"/>
    <cellStyle name="Comma (0,00) TBD 8 113" xfId="8264"/>
    <cellStyle name="Comma (0,00) TBD- 8 113" xfId="8265"/>
    <cellStyle name="Comma (0,00) TBD 8 114" xfId="8266"/>
    <cellStyle name="Comma (0,00) TBD- 8 114" xfId="8267"/>
    <cellStyle name="Comma (0,00) TBD 8 115" xfId="8268"/>
    <cellStyle name="Comma (0,00) TBD- 8 115" xfId="8269"/>
    <cellStyle name="Comma (0,00) TBD 8 116" xfId="8270"/>
    <cellStyle name="Comma (0,00) TBD- 8 116" xfId="8271"/>
    <cellStyle name="Comma (0,00) TBD 8 117" xfId="8272"/>
    <cellStyle name="Comma (0,00) TBD- 8 117" xfId="8273"/>
    <cellStyle name="Comma (0,00) TBD 8 118" xfId="8274"/>
    <cellStyle name="Comma (0,00) TBD- 8 118" xfId="8275"/>
    <cellStyle name="Comma (0,00) TBD 8 119" xfId="8276"/>
    <cellStyle name="Comma (0,00) TBD- 8 119" xfId="8277"/>
    <cellStyle name="Comma (0,00) TBD 8 12" xfId="8278"/>
    <cellStyle name="Comma (0,00) TBD- 8 12" xfId="8279"/>
    <cellStyle name="Comma (0,00) TBD 8 120" xfId="8280"/>
    <cellStyle name="Comma (0,00) TBD- 8 120" xfId="8281"/>
    <cellStyle name="Comma (0,00) TBD 8 121" xfId="8282"/>
    <cellStyle name="Comma (0,00) TBD- 8 121" xfId="8283"/>
    <cellStyle name="Comma (0,00) TBD 8 122" xfId="8284"/>
    <cellStyle name="Comma (0,00) TBD- 8 122" xfId="8285"/>
    <cellStyle name="Comma (0,00) TBD 8 123" xfId="8286"/>
    <cellStyle name="Comma (0,00) TBD- 8 123" xfId="8287"/>
    <cellStyle name="Comma (0,00) TBD 8 124" xfId="8288"/>
    <cellStyle name="Comma (0,00) TBD- 8 124" xfId="8289"/>
    <cellStyle name="Comma (0,00) TBD 8 125" xfId="8290"/>
    <cellStyle name="Comma (0,00) TBD- 8 125" xfId="8291"/>
    <cellStyle name="Comma (0,00) TBD 8 126" xfId="8292"/>
    <cellStyle name="Comma (0,00) TBD- 8 126" xfId="8293"/>
    <cellStyle name="Comma (0,00) TBD 8 127" xfId="8294"/>
    <cellStyle name="Comma (0,00) TBD- 8 127" xfId="8295"/>
    <cellStyle name="Comma (0,00) TBD 8 128" xfId="8296"/>
    <cellStyle name="Comma (0,00) TBD- 8 128" xfId="8297"/>
    <cellStyle name="Comma (0,00) TBD 8 129" xfId="8298"/>
    <cellStyle name="Comma (0,00) TBD- 8 129" xfId="8299"/>
    <cellStyle name="Comma (0,00) TBD 8 13" xfId="8300"/>
    <cellStyle name="Comma (0,00) TBD- 8 13" xfId="8301"/>
    <cellStyle name="Comma (0,00) TBD 8 130" xfId="8302"/>
    <cellStyle name="Comma (0,00) TBD- 8 130" xfId="8303"/>
    <cellStyle name="Comma (0,00) TBD 8 131" xfId="8304"/>
    <cellStyle name="Comma (0,00) TBD- 8 131" xfId="8305"/>
    <cellStyle name="Comma (0,00) TBD 8 132" xfId="8306"/>
    <cellStyle name="Comma (0,00) TBD- 8 132" xfId="8307"/>
    <cellStyle name="Comma (0,00) TBD 8 133" xfId="8308"/>
    <cellStyle name="Comma (0,00) TBD- 8 133" xfId="8309"/>
    <cellStyle name="Comma (0,00) TBD 8 134" xfId="8310"/>
    <cellStyle name="Comma (0,00) TBD- 8 134" xfId="8311"/>
    <cellStyle name="Comma (0,00) TBD 8 135" xfId="8312"/>
    <cellStyle name="Comma (0,00) TBD- 8 135" xfId="8313"/>
    <cellStyle name="Comma (0,00) TBD 8 136" xfId="8314"/>
    <cellStyle name="Comma (0,00) TBD- 8 136" xfId="8315"/>
    <cellStyle name="Comma (0,00) TBD 8 137" xfId="8316"/>
    <cellStyle name="Comma (0,00) TBD- 8 137" xfId="8317"/>
    <cellStyle name="Comma (0,00) TBD 8 138" xfId="8318"/>
    <cellStyle name="Comma (0,00) TBD- 8 138" xfId="8319"/>
    <cellStyle name="Comma (0,00) TBD 8 139" xfId="8320"/>
    <cellStyle name="Comma (0,00) TBD- 8 139" xfId="8321"/>
    <cellStyle name="Comma (0,00) TBD 8 14" xfId="8322"/>
    <cellStyle name="Comma (0,00) TBD- 8 14" xfId="8323"/>
    <cellStyle name="Comma (0,00) TBD 8 140" xfId="8324"/>
    <cellStyle name="Comma (0,00) TBD- 8 140" xfId="8325"/>
    <cellStyle name="Comma (0,00) TBD 8 141" xfId="8326"/>
    <cellStyle name="Comma (0,00) TBD- 8 141" xfId="8327"/>
    <cellStyle name="Comma (0,00) TBD 8 142" xfId="8328"/>
    <cellStyle name="Comma (0,00) TBD- 8 142" xfId="8329"/>
    <cellStyle name="Comma (0,00) TBD 8 143" xfId="8330"/>
    <cellStyle name="Comma (0,00) TBD- 8 143" xfId="8331"/>
    <cellStyle name="Comma (0,00) TBD 8 144" xfId="8332"/>
    <cellStyle name="Comma (0,00) TBD- 8 144" xfId="8333"/>
    <cellStyle name="Comma (0,00) TBD 8 145" xfId="8334"/>
    <cellStyle name="Comma (0,00) TBD- 8 145" xfId="8335"/>
    <cellStyle name="Comma (0,00) TBD 8 146" xfId="8336"/>
    <cellStyle name="Comma (0,00) TBD- 8 146" xfId="8337"/>
    <cellStyle name="Comma (0,00) TBD 8 147" xfId="8338"/>
    <cellStyle name="Comma (0,00) TBD- 8 147" xfId="8339"/>
    <cellStyle name="Comma (0,00) TBD 8 148" xfId="8340"/>
    <cellStyle name="Comma (0,00) TBD- 8 148" xfId="8341"/>
    <cellStyle name="Comma (0,00) TBD 8 149" xfId="8342"/>
    <cellStyle name="Comma (0,00) TBD- 8 149" xfId="8343"/>
    <cellStyle name="Comma (0,00) TBD 8 15" xfId="8344"/>
    <cellStyle name="Comma (0,00) TBD- 8 15" xfId="8345"/>
    <cellStyle name="Comma (0,00) TBD 8 150" xfId="8346"/>
    <cellStyle name="Comma (0,00) TBD- 8 150" xfId="8347"/>
    <cellStyle name="Comma (0,00) TBD 8 151" xfId="8348"/>
    <cellStyle name="Comma (0,00) TBD- 8 151" xfId="8349"/>
    <cellStyle name="Comma (0,00) TBD 8 152" xfId="8350"/>
    <cellStyle name="Comma (0,00) TBD- 8 152" xfId="8351"/>
    <cellStyle name="Comma (0,00) TBD 8 153" xfId="8352"/>
    <cellStyle name="Comma (0,00) TBD- 8 153" xfId="8353"/>
    <cellStyle name="Comma (0,00) TBD 8 16" xfId="8354"/>
    <cellStyle name="Comma (0,00) TBD- 8 16" xfId="8355"/>
    <cellStyle name="Comma (0,00) TBD 8 17" xfId="8356"/>
    <cellStyle name="Comma (0,00) TBD- 8 17" xfId="8357"/>
    <cellStyle name="Comma (0,00) TBD 8 18" xfId="8358"/>
    <cellStyle name="Comma (0,00) TBD- 8 18" xfId="8359"/>
    <cellStyle name="Comma (0,00) TBD 8 19" xfId="8360"/>
    <cellStyle name="Comma (0,00) TBD- 8 19" xfId="8361"/>
    <cellStyle name="Comma (0,00) TBD 8 2" xfId="8362"/>
    <cellStyle name="Comma (0,00) TBD- 8 2" xfId="8363"/>
    <cellStyle name="Comma (0,00) TBD 8 20" xfId="8364"/>
    <cellStyle name="Comma (0,00) TBD- 8 20" xfId="8365"/>
    <cellStyle name="Comma (0,00) TBD 8 21" xfId="8366"/>
    <cellStyle name="Comma (0,00) TBD- 8 21" xfId="8367"/>
    <cellStyle name="Comma (0,00) TBD 8 22" xfId="8368"/>
    <cellStyle name="Comma (0,00) TBD- 8 22" xfId="8369"/>
    <cellStyle name="Comma (0,00) TBD 8 23" xfId="8370"/>
    <cellStyle name="Comma (0,00) TBD- 8 23" xfId="8371"/>
    <cellStyle name="Comma (0,00) TBD 8 24" xfId="8372"/>
    <cellStyle name="Comma (0,00) TBD- 8 24" xfId="8373"/>
    <cellStyle name="Comma (0,00) TBD 8 25" xfId="8374"/>
    <cellStyle name="Comma (0,00) TBD- 8 25" xfId="8375"/>
    <cellStyle name="Comma (0,00) TBD 8 26" xfId="8376"/>
    <cellStyle name="Comma (0,00) TBD- 8 26" xfId="8377"/>
    <cellStyle name="Comma (0,00) TBD 8 27" xfId="8378"/>
    <cellStyle name="Comma (0,00) TBD- 8 27" xfId="8379"/>
    <cellStyle name="Comma (0,00) TBD 8 28" xfId="8380"/>
    <cellStyle name="Comma (0,00) TBD- 8 28" xfId="8381"/>
    <cellStyle name="Comma (0,00) TBD 8 29" xfId="8382"/>
    <cellStyle name="Comma (0,00) TBD- 8 29" xfId="8383"/>
    <cellStyle name="Comma (0,00) TBD 8 3" xfId="8384"/>
    <cellStyle name="Comma (0,00) TBD- 8 3" xfId="8385"/>
    <cellStyle name="Comma (0,00) TBD 8 30" xfId="8386"/>
    <cellStyle name="Comma (0,00) TBD- 8 30" xfId="8387"/>
    <cellStyle name="Comma (0,00) TBD 8 31" xfId="8388"/>
    <cellStyle name="Comma (0,00) TBD- 8 31" xfId="8389"/>
    <cellStyle name="Comma (0,00) TBD 8 32" xfId="8390"/>
    <cellStyle name="Comma (0,00) TBD- 8 32" xfId="8391"/>
    <cellStyle name="Comma (0,00) TBD 8 33" xfId="8392"/>
    <cellStyle name="Comma (0,00) TBD- 8 33" xfId="8393"/>
    <cellStyle name="Comma (0,00) TBD 8 34" xfId="8394"/>
    <cellStyle name="Comma (0,00) TBD- 8 34" xfId="8395"/>
    <cellStyle name="Comma (0,00) TBD 8 35" xfId="8396"/>
    <cellStyle name="Comma (0,00) TBD- 8 35" xfId="8397"/>
    <cellStyle name="Comma (0,00) TBD 8 36" xfId="8398"/>
    <cellStyle name="Comma (0,00) TBD- 8 36" xfId="8399"/>
    <cellStyle name="Comma (0,00) TBD 8 37" xfId="8400"/>
    <cellStyle name="Comma (0,00) TBD- 8 37" xfId="8401"/>
    <cellStyle name="Comma (0,00) TBD 8 38" xfId="8402"/>
    <cellStyle name="Comma (0,00) TBD- 8 38" xfId="8403"/>
    <cellStyle name="Comma (0,00) TBD 8 39" xfId="8404"/>
    <cellStyle name="Comma (0,00) TBD- 8 39" xfId="8405"/>
    <cellStyle name="Comma (0,00) TBD 8 4" xfId="8406"/>
    <cellStyle name="Comma (0,00) TBD- 8 4" xfId="8407"/>
    <cellStyle name="Comma (0,00) TBD 8 40" xfId="8408"/>
    <cellStyle name="Comma (0,00) TBD- 8 40" xfId="8409"/>
    <cellStyle name="Comma (0,00) TBD 8 41" xfId="8410"/>
    <cellStyle name="Comma (0,00) TBD- 8 41" xfId="8411"/>
    <cellStyle name="Comma (0,00) TBD 8 42" xfId="8412"/>
    <cellStyle name="Comma (0,00) TBD- 8 42" xfId="8413"/>
    <cellStyle name="Comma (0,00) TBD 8 43" xfId="8414"/>
    <cellStyle name="Comma (0,00) TBD- 8 43" xfId="8415"/>
    <cellStyle name="Comma (0,00) TBD 8 44" xfId="8416"/>
    <cellStyle name="Comma (0,00) TBD- 8 44" xfId="8417"/>
    <cellStyle name="Comma (0,00) TBD 8 45" xfId="8418"/>
    <cellStyle name="Comma (0,00) TBD- 8 45" xfId="8419"/>
    <cellStyle name="Comma (0,00) TBD 8 46" xfId="8420"/>
    <cellStyle name="Comma (0,00) TBD- 8 46" xfId="8421"/>
    <cellStyle name="Comma (0,00) TBD 8 47" xfId="8422"/>
    <cellStyle name="Comma (0,00) TBD- 8 47" xfId="8423"/>
    <cellStyle name="Comma (0,00) TBD 8 48" xfId="8424"/>
    <cellStyle name="Comma (0,00) TBD- 8 48" xfId="8425"/>
    <cellStyle name="Comma (0,00) TBD 8 49" xfId="8426"/>
    <cellStyle name="Comma (0,00) TBD- 8 49" xfId="8427"/>
    <cellStyle name="Comma (0,00) TBD 8 5" xfId="8428"/>
    <cellStyle name="Comma (0,00) TBD- 8 5" xfId="8429"/>
    <cellStyle name="Comma (0,00) TBD 8 50" xfId="8430"/>
    <cellStyle name="Comma (0,00) TBD- 8 50" xfId="8431"/>
    <cellStyle name="Comma (0,00) TBD 8 51" xfId="8432"/>
    <cellStyle name="Comma (0,00) TBD- 8 51" xfId="8433"/>
    <cellStyle name="Comma (0,00) TBD 8 52" xfId="8434"/>
    <cellStyle name="Comma (0,00) TBD- 8 52" xfId="8435"/>
    <cellStyle name="Comma (0,00) TBD 8 53" xfId="8436"/>
    <cellStyle name="Comma (0,00) TBD- 8 53" xfId="8437"/>
    <cellStyle name="Comma (0,00) TBD 8 54" xfId="8438"/>
    <cellStyle name="Comma (0,00) TBD- 8 54" xfId="8439"/>
    <cellStyle name="Comma (0,00) TBD 8 55" xfId="8440"/>
    <cellStyle name="Comma (0,00) TBD- 8 55" xfId="8441"/>
    <cellStyle name="Comma (0,00) TBD 8 56" xfId="8442"/>
    <cellStyle name="Comma (0,00) TBD- 8 56" xfId="8443"/>
    <cellStyle name="Comma (0,00) TBD 8 57" xfId="8444"/>
    <cellStyle name="Comma (0,00) TBD- 8 57" xfId="8445"/>
    <cellStyle name="Comma (0,00) TBD 8 58" xfId="8446"/>
    <cellStyle name="Comma (0,00) TBD- 8 58" xfId="8447"/>
    <cellStyle name="Comma (0,00) TBD 8 59" xfId="8448"/>
    <cellStyle name="Comma (0,00) TBD- 8 59" xfId="8449"/>
    <cellStyle name="Comma (0,00) TBD 8 6" xfId="8450"/>
    <cellStyle name="Comma (0,00) TBD- 8 6" xfId="8451"/>
    <cellStyle name="Comma (0,00) TBD 8 60" xfId="8452"/>
    <cellStyle name="Comma (0,00) TBD- 8 60" xfId="8453"/>
    <cellStyle name="Comma (0,00) TBD 8 61" xfId="8454"/>
    <cellStyle name="Comma (0,00) TBD- 8 61" xfId="8455"/>
    <cellStyle name="Comma (0,00) TBD 8 62" xfId="8456"/>
    <cellStyle name="Comma (0,00) TBD- 8 62" xfId="8457"/>
    <cellStyle name="Comma (0,00) TBD 8 63" xfId="8458"/>
    <cellStyle name="Comma (0,00) TBD- 8 63" xfId="8459"/>
    <cellStyle name="Comma (0,00) TBD 8 64" xfId="8460"/>
    <cellStyle name="Comma (0,00) TBD- 8 64" xfId="8461"/>
    <cellStyle name="Comma (0,00) TBD 8 65" xfId="8462"/>
    <cellStyle name="Comma (0,00) TBD- 8 65" xfId="8463"/>
    <cellStyle name="Comma (0,00) TBD 8 66" xfId="8464"/>
    <cellStyle name="Comma (0,00) TBD- 8 66" xfId="8465"/>
    <cellStyle name="Comma (0,00) TBD 8 67" xfId="8466"/>
    <cellStyle name="Comma (0,00) TBD- 8 67" xfId="8467"/>
    <cellStyle name="Comma (0,00) TBD 8 68" xfId="8468"/>
    <cellStyle name="Comma (0,00) TBD- 8 68" xfId="8469"/>
    <cellStyle name="Comma (0,00) TBD 8 69" xfId="8470"/>
    <cellStyle name="Comma (0,00) TBD- 8 69" xfId="8471"/>
    <cellStyle name="Comma (0,00) TBD 8 7" xfId="8472"/>
    <cellStyle name="Comma (0,00) TBD- 8 7" xfId="8473"/>
    <cellStyle name="Comma (0,00) TBD 8 70" xfId="8474"/>
    <cellStyle name="Comma (0,00) TBD- 8 70" xfId="8475"/>
    <cellStyle name="Comma (0,00) TBD 8 71" xfId="8476"/>
    <cellStyle name="Comma (0,00) TBD- 8 71" xfId="8477"/>
    <cellStyle name="Comma (0,00) TBD 8 72" xfId="8478"/>
    <cellStyle name="Comma (0,00) TBD- 8 72" xfId="8479"/>
    <cellStyle name="Comma (0,00) TBD 8 73" xfId="8480"/>
    <cellStyle name="Comma (0,00) TBD- 8 73" xfId="8481"/>
    <cellStyle name="Comma (0,00) TBD 8 74" xfId="8482"/>
    <cellStyle name="Comma (0,00) TBD- 8 74" xfId="8483"/>
    <cellStyle name="Comma (0,00) TBD 8 75" xfId="8484"/>
    <cellStyle name="Comma (0,00) TBD- 8 75" xfId="8485"/>
    <cellStyle name="Comma (0,00) TBD 8 76" xfId="8486"/>
    <cellStyle name="Comma (0,00) TBD- 8 76" xfId="8487"/>
    <cellStyle name="Comma (0,00) TBD 8 77" xfId="8488"/>
    <cellStyle name="Comma (0,00) TBD- 8 77" xfId="8489"/>
    <cellStyle name="Comma (0,00) TBD 8 78" xfId="8490"/>
    <cellStyle name="Comma (0,00) TBD- 8 78" xfId="8491"/>
    <cellStyle name="Comma (0,00) TBD 8 79" xfId="8492"/>
    <cellStyle name="Comma (0,00) TBD- 8 79" xfId="8493"/>
    <cellStyle name="Comma (0,00) TBD 8 8" xfId="8494"/>
    <cellStyle name="Comma (0,00) TBD- 8 8" xfId="8495"/>
    <cellStyle name="Comma (0,00) TBD 8 80" xfId="8496"/>
    <cellStyle name="Comma (0,00) TBD- 8 80" xfId="8497"/>
    <cellStyle name="Comma (0,00) TBD 8 81" xfId="8498"/>
    <cellStyle name="Comma (0,00) TBD- 8 81" xfId="8499"/>
    <cellStyle name="Comma (0,00) TBD 8 82" xfId="8500"/>
    <cellStyle name="Comma (0,00) TBD- 8 82" xfId="8501"/>
    <cellStyle name="Comma (0,00) TBD 8 83" xfId="8502"/>
    <cellStyle name="Comma (0,00) TBD- 8 83" xfId="8503"/>
    <cellStyle name="Comma (0,00) TBD 8 84" xfId="8504"/>
    <cellStyle name="Comma (0,00) TBD- 8 84" xfId="8505"/>
    <cellStyle name="Comma (0,00) TBD 8 85" xfId="8506"/>
    <cellStyle name="Comma (0,00) TBD- 8 85" xfId="8507"/>
    <cellStyle name="Comma (0,00) TBD 8 86" xfId="8508"/>
    <cellStyle name="Comma (0,00) TBD- 8 86" xfId="8509"/>
    <cellStyle name="Comma (0,00) TBD 8 87" xfId="8510"/>
    <cellStyle name="Comma (0,00) TBD- 8 87" xfId="8511"/>
    <cellStyle name="Comma (0,00) TBD 8 88" xfId="8512"/>
    <cellStyle name="Comma (0,00) TBD- 8 88" xfId="8513"/>
    <cellStyle name="Comma (0,00) TBD 8 89" xfId="8514"/>
    <cellStyle name="Comma (0,00) TBD- 8 89" xfId="8515"/>
    <cellStyle name="Comma (0,00) TBD 8 9" xfId="8516"/>
    <cellStyle name="Comma (0,00) TBD- 8 9" xfId="8517"/>
    <cellStyle name="Comma (0,00) TBD 8 90" xfId="8518"/>
    <cellStyle name="Comma (0,00) TBD- 8 90" xfId="8519"/>
    <cellStyle name="Comma (0,00) TBD 8 91" xfId="8520"/>
    <cellStyle name="Comma (0,00) TBD- 8 91" xfId="8521"/>
    <cellStyle name="Comma (0,00) TBD 8 92" xfId="8522"/>
    <cellStyle name="Comma (0,00) TBD- 8 92" xfId="8523"/>
    <cellStyle name="Comma (0,00) TBD 8 93" xfId="8524"/>
    <cellStyle name="Comma (0,00) TBD- 8 93" xfId="8525"/>
    <cellStyle name="Comma (0,00) TBD 8 94" xfId="8526"/>
    <cellStyle name="Comma (0,00) TBD- 8 94" xfId="8527"/>
    <cellStyle name="Comma (0,00) TBD 8 95" xfId="8528"/>
    <cellStyle name="Comma (0,00) TBD- 8 95" xfId="8529"/>
    <cellStyle name="Comma (0,00) TBD 8 96" xfId="8530"/>
    <cellStyle name="Comma (0,00) TBD- 8 96" xfId="8531"/>
    <cellStyle name="Comma (0,00) TBD 8 97" xfId="8532"/>
    <cellStyle name="Comma (0,00) TBD- 8 97" xfId="8533"/>
    <cellStyle name="Comma (0,00) TBD 8 98" xfId="8534"/>
    <cellStyle name="Comma (0,00) TBD- 8 98" xfId="8535"/>
    <cellStyle name="Comma (0,00) TBD 8 99" xfId="8536"/>
    <cellStyle name="Comma (0,00) TBD- 8 99" xfId="8537"/>
    <cellStyle name="Comma (0,00) TBD 9" xfId="8538"/>
    <cellStyle name="Comma (0,00) TBD- 9" xfId="8539"/>
    <cellStyle name="Comma (0,00) TBD 9 10" xfId="8540"/>
    <cellStyle name="Comma (0,00) TBD- 9 10" xfId="8541"/>
    <cellStyle name="Comma (0,00) TBD 9 100" xfId="8542"/>
    <cellStyle name="Comma (0,00) TBD- 9 100" xfId="8543"/>
    <cellStyle name="Comma (0,00) TBD 9 101" xfId="8544"/>
    <cellStyle name="Comma (0,00) TBD- 9 101" xfId="8545"/>
    <cellStyle name="Comma (0,00) TBD 9 102" xfId="8546"/>
    <cellStyle name="Comma (0,00) TBD- 9 102" xfId="8547"/>
    <cellStyle name="Comma (0,00) TBD 9 103" xfId="8548"/>
    <cellStyle name="Comma (0,00) TBD- 9 103" xfId="8549"/>
    <cellStyle name="Comma (0,00) TBD 9 104" xfId="8550"/>
    <cellStyle name="Comma (0,00) TBD- 9 104" xfId="8551"/>
    <cellStyle name="Comma (0,00) TBD 9 105" xfId="8552"/>
    <cellStyle name="Comma (0,00) TBD- 9 105" xfId="8553"/>
    <cellStyle name="Comma (0,00) TBD 9 106" xfId="8554"/>
    <cellStyle name="Comma (0,00) TBD- 9 106" xfId="8555"/>
    <cellStyle name="Comma (0,00) TBD 9 107" xfId="8556"/>
    <cellStyle name="Comma (0,00) TBD- 9 107" xfId="8557"/>
    <cellStyle name="Comma (0,00) TBD 9 108" xfId="8558"/>
    <cellStyle name="Comma (0,00) TBD- 9 108" xfId="8559"/>
    <cellStyle name="Comma (0,00) TBD 9 109" xfId="8560"/>
    <cellStyle name="Comma (0,00) TBD- 9 109" xfId="8561"/>
    <cellStyle name="Comma (0,00) TBD 9 11" xfId="8562"/>
    <cellStyle name="Comma (0,00) TBD- 9 11" xfId="8563"/>
    <cellStyle name="Comma (0,00) TBD 9 110" xfId="8564"/>
    <cellStyle name="Comma (0,00) TBD- 9 110" xfId="8565"/>
    <cellStyle name="Comma (0,00) TBD 9 111" xfId="8566"/>
    <cellStyle name="Comma (0,00) TBD- 9 111" xfId="8567"/>
    <cellStyle name="Comma (0,00) TBD 9 112" xfId="8568"/>
    <cellStyle name="Comma (0,00) TBD- 9 112" xfId="8569"/>
    <cellStyle name="Comma (0,00) TBD 9 113" xfId="8570"/>
    <cellStyle name="Comma (0,00) TBD- 9 113" xfId="8571"/>
    <cellStyle name="Comma (0,00) TBD 9 114" xfId="8572"/>
    <cellStyle name="Comma (0,00) TBD- 9 114" xfId="8573"/>
    <cellStyle name="Comma (0,00) TBD 9 115" xfId="8574"/>
    <cellStyle name="Comma (0,00) TBD- 9 115" xfId="8575"/>
    <cellStyle name="Comma (0,00) TBD 9 116" xfId="8576"/>
    <cellStyle name="Comma (0,00) TBD- 9 116" xfId="8577"/>
    <cellStyle name="Comma (0,00) TBD 9 117" xfId="8578"/>
    <cellStyle name="Comma (0,00) TBD- 9 117" xfId="8579"/>
    <cellStyle name="Comma (0,00) TBD 9 118" xfId="8580"/>
    <cellStyle name="Comma (0,00) TBD- 9 118" xfId="8581"/>
    <cellStyle name="Comma (0,00) TBD 9 119" xfId="8582"/>
    <cellStyle name="Comma (0,00) TBD- 9 119" xfId="8583"/>
    <cellStyle name="Comma (0,00) TBD 9 12" xfId="8584"/>
    <cellStyle name="Comma (0,00) TBD- 9 12" xfId="8585"/>
    <cellStyle name="Comma (0,00) TBD 9 120" xfId="8586"/>
    <cellStyle name="Comma (0,00) TBD- 9 120" xfId="8587"/>
    <cellStyle name="Comma (0,00) TBD 9 121" xfId="8588"/>
    <cellStyle name="Comma (0,00) TBD- 9 121" xfId="8589"/>
    <cellStyle name="Comma (0,00) TBD 9 122" xfId="8590"/>
    <cellStyle name="Comma (0,00) TBD- 9 122" xfId="8591"/>
    <cellStyle name="Comma (0,00) TBD 9 123" xfId="8592"/>
    <cellStyle name="Comma (0,00) TBD- 9 123" xfId="8593"/>
    <cellStyle name="Comma (0,00) TBD 9 124" xfId="8594"/>
    <cellStyle name="Comma (0,00) TBD- 9 124" xfId="8595"/>
    <cellStyle name="Comma (0,00) TBD 9 125" xfId="8596"/>
    <cellStyle name="Comma (0,00) TBD- 9 125" xfId="8597"/>
    <cellStyle name="Comma (0,00) TBD 9 126" xfId="8598"/>
    <cellStyle name="Comma (0,00) TBD- 9 126" xfId="8599"/>
    <cellStyle name="Comma (0,00) TBD 9 127" xfId="8600"/>
    <cellStyle name="Comma (0,00) TBD- 9 127" xfId="8601"/>
    <cellStyle name="Comma (0,00) TBD 9 128" xfId="8602"/>
    <cellStyle name="Comma (0,00) TBD- 9 128" xfId="8603"/>
    <cellStyle name="Comma (0,00) TBD 9 129" xfId="8604"/>
    <cellStyle name="Comma (0,00) TBD- 9 129" xfId="8605"/>
    <cellStyle name="Comma (0,00) TBD 9 13" xfId="8606"/>
    <cellStyle name="Comma (0,00) TBD- 9 13" xfId="8607"/>
    <cellStyle name="Comma (0,00) TBD 9 130" xfId="8608"/>
    <cellStyle name="Comma (0,00) TBD- 9 130" xfId="8609"/>
    <cellStyle name="Comma (0,00) TBD 9 131" xfId="8610"/>
    <cellStyle name="Comma (0,00) TBD- 9 131" xfId="8611"/>
    <cellStyle name="Comma (0,00) TBD 9 132" xfId="8612"/>
    <cellStyle name="Comma (0,00) TBD- 9 132" xfId="8613"/>
    <cellStyle name="Comma (0,00) TBD 9 133" xfId="8614"/>
    <cellStyle name="Comma (0,00) TBD- 9 133" xfId="8615"/>
    <cellStyle name="Comma (0,00) TBD 9 134" xfId="8616"/>
    <cellStyle name="Comma (0,00) TBD- 9 134" xfId="8617"/>
    <cellStyle name="Comma (0,00) TBD 9 135" xfId="8618"/>
    <cellStyle name="Comma (0,00) TBD- 9 135" xfId="8619"/>
    <cellStyle name="Comma (0,00) TBD 9 136" xfId="8620"/>
    <cellStyle name="Comma (0,00) TBD- 9 136" xfId="8621"/>
    <cellStyle name="Comma (0,00) TBD 9 137" xfId="8622"/>
    <cellStyle name="Comma (0,00) TBD- 9 137" xfId="8623"/>
    <cellStyle name="Comma (0,00) TBD 9 138" xfId="8624"/>
    <cellStyle name="Comma (0,00) TBD- 9 138" xfId="8625"/>
    <cellStyle name="Comma (0,00) TBD 9 139" xfId="8626"/>
    <cellStyle name="Comma (0,00) TBD- 9 139" xfId="8627"/>
    <cellStyle name="Comma (0,00) TBD 9 14" xfId="8628"/>
    <cellStyle name="Comma (0,00) TBD- 9 14" xfId="8629"/>
    <cellStyle name="Comma (0,00) TBD 9 140" xfId="8630"/>
    <cellStyle name="Comma (0,00) TBD- 9 140" xfId="8631"/>
    <cellStyle name="Comma (0,00) TBD 9 141" xfId="8632"/>
    <cellStyle name="Comma (0,00) TBD- 9 141" xfId="8633"/>
    <cellStyle name="Comma (0,00) TBD 9 142" xfId="8634"/>
    <cellStyle name="Comma (0,00) TBD- 9 142" xfId="8635"/>
    <cellStyle name="Comma (0,00) TBD 9 143" xfId="8636"/>
    <cellStyle name="Comma (0,00) TBD- 9 143" xfId="8637"/>
    <cellStyle name="Comma (0,00) TBD 9 144" xfId="8638"/>
    <cellStyle name="Comma (0,00) TBD- 9 144" xfId="8639"/>
    <cellStyle name="Comma (0,00) TBD 9 145" xfId="8640"/>
    <cellStyle name="Comma (0,00) TBD- 9 145" xfId="8641"/>
    <cellStyle name="Comma (0,00) TBD 9 146" xfId="8642"/>
    <cellStyle name="Comma (0,00) TBD- 9 146" xfId="8643"/>
    <cellStyle name="Comma (0,00) TBD 9 147" xfId="8644"/>
    <cellStyle name="Comma (0,00) TBD- 9 147" xfId="8645"/>
    <cellStyle name="Comma (0,00) TBD 9 148" xfId="8646"/>
    <cellStyle name="Comma (0,00) TBD- 9 148" xfId="8647"/>
    <cellStyle name="Comma (0,00) TBD 9 149" xfId="8648"/>
    <cellStyle name="Comma (0,00) TBD- 9 149" xfId="8649"/>
    <cellStyle name="Comma (0,00) TBD 9 15" xfId="8650"/>
    <cellStyle name="Comma (0,00) TBD- 9 15" xfId="8651"/>
    <cellStyle name="Comma (0,00) TBD 9 150" xfId="8652"/>
    <cellStyle name="Comma (0,00) TBD- 9 150" xfId="8653"/>
    <cellStyle name="Comma (0,00) TBD 9 151" xfId="8654"/>
    <cellStyle name="Comma (0,00) TBD- 9 151" xfId="8655"/>
    <cellStyle name="Comma (0,00) TBD 9 152" xfId="8656"/>
    <cellStyle name="Comma (0,00) TBD- 9 152" xfId="8657"/>
    <cellStyle name="Comma (0,00) TBD 9 153" xfId="8658"/>
    <cellStyle name="Comma (0,00) TBD- 9 153" xfId="8659"/>
    <cellStyle name="Comma (0,00) TBD 9 16" xfId="8660"/>
    <cellStyle name="Comma (0,00) TBD- 9 16" xfId="8661"/>
    <cellStyle name="Comma (0,00) TBD 9 17" xfId="8662"/>
    <cellStyle name="Comma (0,00) TBD- 9 17" xfId="8663"/>
    <cellStyle name="Comma (0,00) TBD 9 18" xfId="8664"/>
    <cellStyle name="Comma (0,00) TBD- 9 18" xfId="8665"/>
    <cellStyle name="Comma (0,00) TBD 9 19" xfId="8666"/>
    <cellStyle name="Comma (0,00) TBD- 9 19" xfId="8667"/>
    <cellStyle name="Comma (0,00) TBD 9 2" xfId="8668"/>
    <cellStyle name="Comma (0,00) TBD- 9 2" xfId="8669"/>
    <cellStyle name="Comma (0,00) TBD 9 20" xfId="8670"/>
    <cellStyle name="Comma (0,00) TBD- 9 20" xfId="8671"/>
    <cellStyle name="Comma (0,00) TBD 9 21" xfId="8672"/>
    <cellStyle name="Comma (0,00) TBD- 9 21" xfId="8673"/>
    <cellStyle name="Comma (0,00) TBD 9 22" xfId="8674"/>
    <cellStyle name="Comma (0,00) TBD- 9 22" xfId="8675"/>
    <cellStyle name="Comma (0,00) TBD 9 23" xfId="8676"/>
    <cellStyle name="Comma (0,00) TBD- 9 23" xfId="8677"/>
    <cellStyle name="Comma (0,00) TBD 9 24" xfId="8678"/>
    <cellStyle name="Comma (0,00) TBD- 9 24" xfId="8679"/>
    <cellStyle name="Comma (0,00) TBD 9 25" xfId="8680"/>
    <cellStyle name="Comma (0,00) TBD- 9 25" xfId="8681"/>
    <cellStyle name="Comma (0,00) TBD 9 26" xfId="8682"/>
    <cellStyle name="Comma (0,00) TBD- 9 26" xfId="8683"/>
    <cellStyle name="Comma (0,00) TBD 9 27" xfId="8684"/>
    <cellStyle name="Comma (0,00) TBD- 9 27" xfId="8685"/>
    <cellStyle name="Comma (0,00) TBD 9 28" xfId="8686"/>
    <cellStyle name="Comma (0,00) TBD- 9 28" xfId="8687"/>
    <cellStyle name="Comma (0,00) TBD 9 29" xfId="8688"/>
    <cellStyle name="Comma (0,00) TBD- 9 29" xfId="8689"/>
    <cellStyle name="Comma (0,00) TBD 9 3" xfId="8690"/>
    <cellStyle name="Comma (0,00) TBD- 9 3" xfId="8691"/>
    <cellStyle name="Comma (0,00) TBD 9 30" xfId="8692"/>
    <cellStyle name="Comma (0,00) TBD- 9 30" xfId="8693"/>
    <cellStyle name="Comma (0,00) TBD 9 31" xfId="8694"/>
    <cellStyle name="Comma (0,00) TBD- 9 31" xfId="8695"/>
    <cellStyle name="Comma (0,00) TBD 9 32" xfId="8696"/>
    <cellStyle name="Comma (0,00) TBD- 9 32" xfId="8697"/>
    <cellStyle name="Comma (0,00) TBD 9 33" xfId="8698"/>
    <cellStyle name="Comma (0,00) TBD- 9 33" xfId="8699"/>
    <cellStyle name="Comma (0,00) TBD 9 34" xfId="8700"/>
    <cellStyle name="Comma (0,00) TBD- 9 34" xfId="8701"/>
    <cellStyle name="Comma (0,00) TBD 9 35" xfId="8702"/>
    <cellStyle name="Comma (0,00) TBD- 9 35" xfId="8703"/>
    <cellStyle name="Comma (0,00) TBD 9 36" xfId="8704"/>
    <cellStyle name="Comma (0,00) TBD- 9 36" xfId="8705"/>
    <cellStyle name="Comma (0,00) TBD 9 37" xfId="8706"/>
    <cellStyle name="Comma (0,00) TBD- 9 37" xfId="8707"/>
    <cellStyle name="Comma (0,00) TBD 9 38" xfId="8708"/>
    <cellStyle name="Comma (0,00) TBD- 9 38" xfId="8709"/>
    <cellStyle name="Comma (0,00) TBD 9 39" xfId="8710"/>
    <cellStyle name="Comma (0,00) TBD- 9 39" xfId="8711"/>
    <cellStyle name="Comma (0,00) TBD 9 4" xfId="8712"/>
    <cellStyle name="Comma (0,00) TBD- 9 4" xfId="8713"/>
    <cellStyle name="Comma (0,00) TBD 9 40" xfId="8714"/>
    <cellStyle name="Comma (0,00) TBD- 9 40" xfId="8715"/>
    <cellStyle name="Comma (0,00) TBD 9 41" xfId="8716"/>
    <cellStyle name="Comma (0,00) TBD- 9 41" xfId="8717"/>
    <cellStyle name="Comma (0,00) TBD 9 42" xfId="8718"/>
    <cellStyle name="Comma (0,00) TBD- 9 42" xfId="8719"/>
    <cellStyle name="Comma (0,00) TBD 9 43" xfId="8720"/>
    <cellStyle name="Comma (0,00) TBD- 9 43" xfId="8721"/>
    <cellStyle name="Comma (0,00) TBD 9 44" xfId="8722"/>
    <cellStyle name="Comma (0,00) TBD- 9 44" xfId="8723"/>
    <cellStyle name="Comma (0,00) TBD 9 45" xfId="8724"/>
    <cellStyle name="Comma (0,00) TBD- 9 45" xfId="8725"/>
    <cellStyle name="Comma (0,00) TBD 9 46" xfId="8726"/>
    <cellStyle name="Comma (0,00) TBD- 9 46" xfId="8727"/>
    <cellStyle name="Comma (0,00) TBD 9 47" xfId="8728"/>
    <cellStyle name="Comma (0,00) TBD- 9 47" xfId="8729"/>
    <cellStyle name="Comma (0,00) TBD 9 48" xfId="8730"/>
    <cellStyle name="Comma (0,00) TBD- 9 48" xfId="8731"/>
    <cellStyle name="Comma (0,00) TBD 9 49" xfId="8732"/>
    <cellStyle name="Comma (0,00) TBD- 9 49" xfId="8733"/>
    <cellStyle name="Comma (0,00) TBD 9 5" xfId="8734"/>
    <cellStyle name="Comma (0,00) TBD- 9 5" xfId="8735"/>
    <cellStyle name="Comma (0,00) TBD 9 50" xfId="8736"/>
    <cellStyle name="Comma (0,00) TBD- 9 50" xfId="8737"/>
    <cellStyle name="Comma (0,00) TBD 9 51" xfId="8738"/>
    <cellStyle name="Comma (0,00) TBD- 9 51" xfId="8739"/>
    <cellStyle name="Comma (0,00) TBD 9 52" xfId="8740"/>
    <cellStyle name="Comma (0,00) TBD- 9 52" xfId="8741"/>
    <cellStyle name="Comma (0,00) TBD 9 53" xfId="8742"/>
    <cellStyle name="Comma (0,00) TBD- 9 53" xfId="8743"/>
    <cellStyle name="Comma (0,00) TBD 9 54" xfId="8744"/>
    <cellStyle name="Comma (0,00) TBD- 9 54" xfId="8745"/>
    <cellStyle name="Comma (0,00) TBD 9 55" xfId="8746"/>
    <cellStyle name="Comma (0,00) TBD- 9 55" xfId="8747"/>
    <cellStyle name="Comma (0,00) TBD 9 56" xfId="8748"/>
    <cellStyle name="Comma (0,00) TBD- 9 56" xfId="8749"/>
    <cellStyle name="Comma (0,00) TBD 9 57" xfId="8750"/>
    <cellStyle name="Comma (0,00) TBD- 9 57" xfId="8751"/>
    <cellStyle name="Comma (0,00) TBD 9 58" xfId="8752"/>
    <cellStyle name="Comma (0,00) TBD- 9 58" xfId="8753"/>
    <cellStyle name="Comma (0,00) TBD 9 59" xfId="8754"/>
    <cellStyle name="Comma (0,00) TBD- 9 59" xfId="8755"/>
    <cellStyle name="Comma (0,00) TBD 9 6" xfId="8756"/>
    <cellStyle name="Comma (0,00) TBD- 9 6" xfId="8757"/>
    <cellStyle name="Comma (0,00) TBD 9 60" xfId="8758"/>
    <cellStyle name="Comma (0,00) TBD- 9 60" xfId="8759"/>
    <cellStyle name="Comma (0,00) TBD 9 61" xfId="8760"/>
    <cellStyle name="Comma (0,00) TBD- 9 61" xfId="8761"/>
    <cellStyle name="Comma (0,00) TBD 9 62" xfId="8762"/>
    <cellStyle name="Comma (0,00) TBD- 9 62" xfId="8763"/>
    <cellStyle name="Comma (0,00) TBD 9 63" xfId="8764"/>
    <cellStyle name="Comma (0,00) TBD- 9 63" xfId="8765"/>
    <cellStyle name="Comma (0,00) TBD 9 64" xfId="8766"/>
    <cellStyle name="Comma (0,00) TBD- 9 64" xfId="8767"/>
    <cellStyle name="Comma (0,00) TBD 9 65" xfId="8768"/>
    <cellStyle name="Comma (0,00) TBD- 9 65" xfId="8769"/>
    <cellStyle name="Comma (0,00) TBD 9 66" xfId="8770"/>
    <cellStyle name="Comma (0,00) TBD- 9 66" xfId="8771"/>
    <cellStyle name="Comma (0,00) TBD 9 67" xfId="8772"/>
    <cellStyle name="Comma (0,00) TBD- 9 67" xfId="8773"/>
    <cellStyle name="Comma (0,00) TBD 9 68" xfId="8774"/>
    <cellStyle name="Comma (0,00) TBD- 9 68" xfId="8775"/>
    <cellStyle name="Comma (0,00) TBD 9 69" xfId="8776"/>
    <cellStyle name="Comma (0,00) TBD- 9 69" xfId="8777"/>
    <cellStyle name="Comma (0,00) TBD 9 7" xfId="8778"/>
    <cellStyle name="Comma (0,00) TBD- 9 7" xfId="8779"/>
    <cellStyle name="Comma (0,00) TBD 9 70" xfId="8780"/>
    <cellStyle name="Comma (0,00) TBD- 9 70" xfId="8781"/>
    <cellStyle name="Comma (0,00) TBD 9 71" xfId="8782"/>
    <cellStyle name="Comma (0,00) TBD- 9 71" xfId="8783"/>
    <cellStyle name="Comma (0,00) TBD 9 72" xfId="8784"/>
    <cellStyle name="Comma (0,00) TBD- 9 72" xfId="8785"/>
    <cellStyle name="Comma (0,00) TBD 9 73" xfId="8786"/>
    <cellStyle name="Comma (0,00) TBD- 9 73" xfId="8787"/>
    <cellStyle name="Comma (0,00) TBD 9 74" xfId="8788"/>
    <cellStyle name="Comma (0,00) TBD- 9 74" xfId="8789"/>
    <cellStyle name="Comma (0,00) TBD 9 75" xfId="8790"/>
    <cellStyle name="Comma (0,00) TBD- 9 75" xfId="8791"/>
    <cellStyle name="Comma (0,00) TBD 9 76" xfId="8792"/>
    <cellStyle name="Comma (0,00) TBD- 9 76" xfId="8793"/>
    <cellStyle name="Comma (0,00) TBD 9 77" xfId="8794"/>
    <cellStyle name="Comma (0,00) TBD- 9 77" xfId="8795"/>
    <cellStyle name="Comma (0,00) TBD 9 78" xfId="8796"/>
    <cellStyle name="Comma (0,00) TBD- 9 78" xfId="8797"/>
    <cellStyle name="Comma (0,00) TBD 9 79" xfId="8798"/>
    <cellStyle name="Comma (0,00) TBD- 9 79" xfId="8799"/>
    <cellStyle name="Comma (0,00) TBD 9 8" xfId="8800"/>
    <cellStyle name="Comma (0,00) TBD- 9 8" xfId="8801"/>
    <cellStyle name="Comma (0,00) TBD 9 80" xfId="8802"/>
    <cellStyle name="Comma (0,00) TBD- 9 80" xfId="8803"/>
    <cellStyle name="Comma (0,00) TBD 9 81" xfId="8804"/>
    <cellStyle name="Comma (0,00) TBD- 9 81" xfId="8805"/>
    <cellStyle name="Comma (0,00) TBD 9 82" xfId="8806"/>
    <cellStyle name="Comma (0,00) TBD- 9 82" xfId="8807"/>
    <cellStyle name="Comma (0,00) TBD 9 83" xfId="8808"/>
    <cellStyle name="Comma (0,00) TBD- 9 83" xfId="8809"/>
    <cellStyle name="Comma (0,00) TBD 9 84" xfId="8810"/>
    <cellStyle name="Comma (0,00) TBD- 9 84" xfId="8811"/>
    <cellStyle name="Comma (0,00) TBD 9 85" xfId="8812"/>
    <cellStyle name="Comma (0,00) TBD- 9 85" xfId="8813"/>
    <cellStyle name="Comma (0,00) TBD 9 86" xfId="8814"/>
    <cellStyle name="Comma (0,00) TBD- 9 86" xfId="8815"/>
    <cellStyle name="Comma (0,00) TBD 9 87" xfId="8816"/>
    <cellStyle name="Comma (0,00) TBD- 9 87" xfId="8817"/>
    <cellStyle name="Comma (0,00) TBD 9 88" xfId="8818"/>
    <cellStyle name="Comma (0,00) TBD- 9 88" xfId="8819"/>
    <cellStyle name="Comma (0,00) TBD 9 89" xfId="8820"/>
    <cellStyle name="Comma (0,00) TBD- 9 89" xfId="8821"/>
    <cellStyle name="Comma (0,00) TBD 9 9" xfId="8822"/>
    <cellStyle name="Comma (0,00) TBD- 9 9" xfId="8823"/>
    <cellStyle name="Comma (0,00) TBD 9 90" xfId="8824"/>
    <cellStyle name="Comma (0,00) TBD- 9 90" xfId="8825"/>
    <cellStyle name="Comma (0,00) TBD 9 91" xfId="8826"/>
    <cellStyle name="Comma (0,00) TBD- 9 91" xfId="8827"/>
    <cellStyle name="Comma (0,00) TBD 9 92" xfId="8828"/>
    <cellStyle name="Comma (0,00) TBD- 9 92" xfId="8829"/>
    <cellStyle name="Comma (0,00) TBD 9 93" xfId="8830"/>
    <cellStyle name="Comma (0,00) TBD- 9 93" xfId="8831"/>
    <cellStyle name="Comma (0,00) TBD 9 94" xfId="8832"/>
    <cellStyle name="Comma (0,00) TBD- 9 94" xfId="8833"/>
    <cellStyle name="Comma (0,00) TBD 9 95" xfId="8834"/>
    <cellStyle name="Comma (0,00) TBD- 9 95" xfId="8835"/>
    <cellStyle name="Comma (0,00) TBD 9 96" xfId="8836"/>
    <cellStyle name="Comma (0,00) TBD- 9 96" xfId="8837"/>
    <cellStyle name="Comma (0,00) TBD 9 97" xfId="8838"/>
    <cellStyle name="Comma (0,00) TBD- 9 97" xfId="8839"/>
    <cellStyle name="Comma (0,00) TBD 9 98" xfId="8840"/>
    <cellStyle name="Comma (0,00) TBD- 9 98" xfId="8841"/>
    <cellStyle name="Comma (0,00) TBD 9 99" xfId="8842"/>
    <cellStyle name="Comma (0,00) TBD- 9 99" xfId="8843"/>
    <cellStyle name="Comma (0,00) TBD_0508BPwhl_020604_Variable Marketing" xfId="8844"/>
    <cellStyle name="Comma (0,00) TBD-_Europe Region" xfId="8845"/>
    <cellStyle name="Comma (0,00) TBD_Expedition 2006MY Price Strategy_FINAL" xfId="8846"/>
    <cellStyle name="Comma (0,00) TBD-_Page 2f (2)" xfId="8847"/>
    <cellStyle name="Comma (0,00) TBD_profit summary" xfId="8848"/>
    <cellStyle name="Comma (0,00) TBD-_YoY" xfId="8849"/>
    <cellStyle name="Comma (0,00)_0508BPwhl_020604_Variable Marketing" xfId="8850"/>
    <cellStyle name="Comma (0,000)" xfId="8851"/>
    <cellStyle name="Comma (0,000) -" xfId="8852"/>
    <cellStyle name="Comma (0,000) - 2" xfId="8853"/>
    <cellStyle name="Comma (0,000) - 2 2" xfId="8854"/>
    <cellStyle name="Comma (0,000) - 3" xfId="8855"/>
    <cellStyle name="Comma (0,000) - 3 2" xfId="8856"/>
    <cellStyle name="Comma (0,000) incl." xfId="8857"/>
    <cellStyle name="Comma (0,000) incl. 2" xfId="8858"/>
    <cellStyle name="Comma (0,000) incl. 2 2" xfId="8859"/>
    <cellStyle name="Comma (0,000) incl. 3" xfId="8860"/>
    <cellStyle name="Comma (0,000) incl. 3 2" xfId="8861"/>
    <cellStyle name="Comma (0,000) N/A" xfId="8862"/>
    <cellStyle name="Comma (0,000) N/A 2" xfId="8863"/>
    <cellStyle name="Comma (0,000) N/A 2 2" xfId="8864"/>
    <cellStyle name="Comma (0,000) N/A 3" xfId="8865"/>
    <cellStyle name="Comma (0,000) N/A 3 2" xfId="8866"/>
    <cellStyle name="Comma (0,000) TBD" xfId="8867"/>
    <cellStyle name="Comma (0,000) TBD-" xfId="8868"/>
    <cellStyle name="Comma (0,000) TBD 10" xfId="8869"/>
    <cellStyle name="Comma (0,000) TBD- 10" xfId="8870"/>
    <cellStyle name="Comma (0,000) TBD 10 10" xfId="8871"/>
    <cellStyle name="Comma (0,000) TBD- 10 10" xfId="8872"/>
    <cellStyle name="Comma (0,000) TBD 10 100" xfId="8873"/>
    <cellStyle name="Comma (0,000) TBD- 10 100" xfId="8874"/>
    <cellStyle name="Comma (0,000) TBD 10 101" xfId="8875"/>
    <cellStyle name="Comma (0,000) TBD- 10 101" xfId="8876"/>
    <cellStyle name="Comma (0,000) TBD 10 102" xfId="8877"/>
    <cellStyle name="Comma (0,000) TBD- 10 102" xfId="8878"/>
    <cellStyle name="Comma (0,000) TBD 10 103" xfId="8879"/>
    <cellStyle name="Comma (0,000) TBD- 10 103" xfId="8880"/>
    <cellStyle name="Comma (0,000) TBD 10 104" xfId="8881"/>
    <cellStyle name="Comma (0,000) TBD- 10 104" xfId="8882"/>
    <cellStyle name="Comma (0,000) TBD 10 105" xfId="8883"/>
    <cellStyle name="Comma (0,000) TBD- 10 105" xfId="8884"/>
    <cellStyle name="Comma (0,000) TBD 10 106" xfId="8885"/>
    <cellStyle name="Comma (0,000) TBD- 10 106" xfId="8886"/>
    <cellStyle name="Comma (0,000) TBD 10 107" xfId="8887"/>
    <cellStyle name="Comma (0,000) TBD- 10 107" xfId="8888"/>
    <cellStyle name="Comma (0,000) TBD 10 108" xfId="8889"/>
    <cellStyle name="Comma (0,000) TBD- 10 108" xfId="8890"/>
    <cellStyle name="Comma (0,000) TBD 10 109" xfId="8891"/>
    <cellStyle name="Comma (0,000) TBD- 10 109" xfId="8892"/>
    <cellStyle name="Comma (0,000) TBD 10 11" xfId="8893"/>
    <cellStyle name="Comma (0,000) TBD- 10 11" xfId="8894"/>
    <cellStyle name="Comma (0,000) TBD 10 110" xfId="8895"/>
    <cellStyle name="Comma (0,000) TBD- 10 110" xfId="8896"/>
    <cellStyle name="Comma (0,000) TBD 10 111" xfId="8897"/>
    <cellStyle name="Comma (0,000) TBD- 10 111" xfId="8898"/>
    <cellStyle name="Comma (0,000) TBD 10 112" xfId="8899"/>
    <cellStyle name="Comma (0,000) TBD- 10 112" xfId="8900"/>
    <cellStyle name="Comma (0,000) TBD 10 113" xfId="8901"/>
    <cellStyle name="Comma (0,000) TBD- 10 113" xfId="8902"/>
    <cellStyle name="Comma (0,000) TBD 10 114" xfId="8903"/>
    <cellStyle name="Comma (0,000) TBD- 10 114" xfId="8904"/>
    <cellStyle name="Comma (0,000) TBD 10 115" xfId="8905"/>
    <cellStyle name="Comma (0,000) TBD- 10 115" xfId="8906"/>
    <cellStyle name="Comma (0,000) TBD 10 116" xfId="8907"/>
    <cellStyle name="Comma (0,000) TBD- 10 116" xfId="8908"/>
    <cellStyle name="Comma (0,000) TBD 10 117" xfId="8909"/>
    <cellStyle name="Comma (0,000) TBD- 10 117" xfId="8910"/>
    <cellStyle name="Comma (0,000) TBD 10 118" xfId="8911"/>
    <cellStyle name="Comma (0,000) TBD- 10 118" xfId="8912"/>
    <cellStyle name="Comma (0,000) TBD 10 119" xfId="8913"/>
    <cellStyle name="Comma (0,000) TBD- 10 119" xfId="8914"/>
    <cellStyle name="Comma (0,000) TBD 10 12" xfId="8915"/>
    <cellStyle name="Comma (0,000) TBD- 10 12" xfId="8916"/>
    <cellStyle name="Comma (0,000) TBD 10 120" xfId="8917"/>
    <cellStyle name="Comma (0,000) TBD- 10 120" xfId="8918"/>
    <cellStyle name="Comma (0,000) TBD 10 121" xfId="8919"/>
    <cellStyle name="Comma (0,000) TBD- 10 121" xfId="8920"/>
    <cellStyle name="Comma (0,000) TBD 10 122" xfId="8921"/>
    <cellStyle name="Comma (0,000) TBD- 10 122" xfId="8922"/>
    <cellStyle name="Comma (0,000) TBD 10 123" xfId="8923"/>
    <cellStyle name="Comma (0,000) TBD- 10 123" xfId="8924"/>
    <cellStyle name="Comma (0,000) TBD 10 124" xfId="8925"/>
    <cellStyle name="Comma (0,000) TBD- 10 124" xfId="8926"/>
    <cellStyle name="Comma (0,000) TBD 10 125" xfId="8927"/>
    <cellStyle name="Comma (0,000) TBD- 10 125" xfId="8928"/>
    <cellStyle name="Comma (0,000) TBD 10 126" xfId="8929"/>
    <cellStyle name="Comma (0,000) TBD- 10 126" xfId="8930"/>
    <cellStyle name="Comma (0,000) TBD 10 127" xfId="8931"/>
    <cellStyle name="Comma (0,000) TBD- 10 127" xfId="8932"/>
    <cellStyle name="Comma (0,000) TBD 10 128" xfId="8933"/>
    <cellStyle name="Comma (0,000) TBD- 10 128" xfId="8934"/>
    <cellStyle name="Comma (0,000) TBD 10 129" xfId="8935"/>
    <cellStyle name="Comma (0,000) TBD- 10 129" xfId="8936"/>
    <cellStyle name="Comma (0,000) TBD 10 13" xfId="8937"/>
    <cellStyle name="Comma (0,000) TBD- 10 13" xfId="8938"/>
    <cellStyle name="Comma (0,000) TBD 10 130" xfId="8939"/>
    <cellStyle name="Comma (0,000) TBD- 10 130" xfId="8940"/>
    <cellStyle name="Comma (0,000) TBD 10 131" xfId="8941"/>
    <cellStyle name="Comma (0,000) TBD- 10 131" xfId="8942"/>
    <cellStyle name="Comma (0,000) TBD 10 132" xfId="8943"/>
    <cellStyle name="Comma (0,000) TBD- 10 132" xfId="8944"/>
    <cellStyle name="Comma (0,000) TBD 10 133" xfId="8945"/>
    <cellStyle name="Comma (0,000) TBD- 10 133" xfId="8946"/>
    <cellStyle name="Comma (0,000) TBD 10 134" xfId="8947"/>
    <cellStyle name="Comma (0,000) TBD- 10 134" xfId="8948"/>
    <cellStyle name="Comma (0,000) TBD 10 135" xfId="8949"/>
    <cellStyle name="Comma (0,000) TBD- 10 135" xfId="8950"/>
    <cellStyle name="Comma (0,000) TBD 10 136" xfId="8951"/>
    <cellStyle name="Comma (0,000) TBD- 10 136" xfId="8952"/>
    <cellStyle name="Comma (0,000) TBD 10 137" xfId="8953"/>
    <cellStyle name="Comma (0,000) TBD- 10 137" xfId="8954"/>
    <cellStyle name="Comma (0,000) TBD 10 138" xfId="8955"/>
    <cellStyle name="Comma (0,000) TBD- 10 138" xfId="8956"/>
    <cellStyle name="Comma (0,000) TBD 10 139" xfId="8957"/>
    <cellStyle name="Comma (0,000) TBD- 10 139" xfId="8958"/>
    <cellStyle name="Comma (0,000) TBD 10 14" xfId="8959"/>
    <cellStyle name="Comma (0,000) TBD- 10 14" xfId="8960"/>
    <cellStyle name="Comma (0,000) TBD 10 140" xfId="8961"/>
    <cellStyle name="Comma (0,000) TBD- 10 140" xfId="8962"/>
    <cellStyle name="Comma (0,000) TBD 10 141" xfId="8963"/>
    <cellStyle name="Comma (0,000) TBD- 10 141" xfId="8964"/>
    <cellStyle name="Comma (0,000) TBD 10 142" xfId="8965"/>
    <cellStyle name="Comma (0,000) TBD- 10 142" xfId="8966"/>
    <cellStyle name="Comma (0,000) TBD 10 143" xfId="8967"/>
    <cellStyle name="Comma (0,000) TBD- 10 143" xfId="8968"/>
    <cellStyle name="Comma (0,000) TBD 10 144" xfId="8969"/>
    <cellStyle name="Comma (0,000) TBD- 10 144" xfId="8970"/>
    <cellStyle name="Comma (0,000) TBD 10 145" xfId="8971"/>
    <cellStyle name="Comma (0,000) TBD- 10 145" xfId="8972"/>
    <cellStyle name="Comma (0,000) TBD 10 146" xfId="8973"/>
    <cellStyle name="Comma (0,000) TBD- 10 146" xfId="8974"/>
    <cellStyle name="Comma (0,000) TBD 10 147" xfId="8975"/>
    <cellStyle name="Comma (0,000) TBD- 10 147" xfId="8976"/>
    <cellStyle name="Comma (0,000) TBD 10 148" xfId="8977"/>
    <cellStyle name="Comma (0,000) TBD- 10 148" xfId="8978"/>
    <cellStyle name="Comma (0,000) TBD 10 149" xfId="8979"/>
    <cellStyle name="Comma (0,000) TBD- 10 149" xfId="8980"/>
    <cellStyle name="Comma (0,000) TBD 10 15" xfId="8981"/>
    <cellStyle name="Comma (0,000) TBD- 10 15" xfId="8982"/>
    <cellStyle name="Comma (0,000) TBD 10 150" xfId="8983"/>
    <cellStyle name="Comma (0,000) TBD- 10 150" xfId="8984"/>
    <cellStyle name="Comma (0,000) TBD 10 151" xfId="8985"/>
    <cellStyle name="Comma (0,000) TBD- 10 151" xfId="8986"/>
    <cellStyle name="Comma (0,000) TBD 10 152" xfId="8987"/>
    <cellStyle name="Comma (0,000) TBD- 10 152" xfId="8988"/>
    <cellStyle name="Comma (0,000) TBD 10 153" xfId="8989"/>
    <cellStyle name="Comma (0,000) TBD- 10 153" xfId="8990"/>
    <cellStyle name="Comma (0,000) TBD 10 16" xfId="8991"/>
    <cellStyle name="Comma (0,000) TBD- 10 16" xfId="8992"/>
    <cellStyle name="Comma (0,000) TBD 10 17" xfId="8993"/>
    <cellStyle name="Comma (0,000) TBD- 10 17" xfId="8994"/>
    <cellStyle name="Comma (0,000) TBD 10 18" xfId="8995"/>
    <cellStyle name="Comma (0,000) TBD- 10 18" xfId="8996"/>
    <cellStyle name="Comma (0,000) TBD 10 19" xfId="8997"/>
    <cellStyle name="Comma (0,000) TBD- 10 19" xfId="8998"/>
    <cellStyle name="Comma (0,000) TBD 10 2" xfId="8999"/>
    <cellStyle name="Comma (0,000) TBD- 10 2" xfId="9000"/>
    <cellStyle name="Comma (0,000) TBD 10 20" xfId="9001"/>
    <cellStyle name="Comma (0,000) TBD- 10 20" xfId="9002"/>
    <cellStyle name="Comma (0,000) TBD 10 21" xfId="9003"/>
    <cellStyle name="Comma (0,000) TBD- 10 21" xfId="9004"/>
    <cellStyle name="Comma (0,000) TBD 10 22" xfId="9005"/>
    <cellStyle name="Comma (0,000) TBD- 10 22" xfId="9006"/>
    <cellStyle name="Comma (0,000) TBD 10 23" xfId="9007"/>
    <cellStyle name="Comma (0,000) TBD- 10 23" xfId="9008"/>
    <cellStyle name="Comma (0,000) TBD 10 24" xfId="9009"/>
    <cellStyle name="Comma (0,000) TBD- 10 24" xfId="9010"/>
    <cellStyle name="Comma (0,000) TBD 10 25" xfId="9011"/>
    <cellStyle name="Comma (0,000) TBD- 10 25" xfId="9012"/>
    <cellStyle name="Comma (0,000) TBD 10 26" xfId="9013"/>
    <cellStyle name="Comma (0,000) TBD- 10 26" xfId="9014"/>
    <cellStyle name="Comma (0,000) TBD 10 27" xfId="9015"/>
    <cellStyle name="Comma (0,000) TBD- 10 27" xfId="9016"/>
    <cellStyle name="Comma (0,000) TBD 10 28" xfId="9017"/>
    <cellStyle name="Comma (0,000) TBD- 10 28" xfId="9018"/>
    <cellStyle name="Comma (0,000) TBD 10 29" xfId="9019"/>
    <cellStyle name="Comma (0,000) TBD- 10 29" xfId="9020"/>
    <cellStyle name="Comma (0,000) TBD 10 3" xfId="9021"/>
    <cellStyle name="Comma (0,000) TBD- 10 3" xfId="9022"/>
    <cellStyle name="Comma (0,000) TBD 10 30" xfId="9023"/>
    <cellStyle name="Comma (0,000) TBD- 10 30" xfId="9024"/>
    <cellStyle name="Comma (0,000) TBD 10 31" xfId="9025"/>
    <cellStyle name="Comma (0,000) TBD- 10 31" xfId="9026"/>
    <cellStyle name="Comma (0,000) TBD 10 32" xfId="9027"/>
    <cellStyle name="Comma (0,000) TBD- 10 32" xfId="9028"/>
    <cellStyle name="Comma (0,000) TBD 10 33" xfId="9029"/>
    <cellStyle name="Comma (0,000) TBD- 10 33" xfId="9030"/>
    <cellStyle name="Comma (0,000) TBD 10 34" xfId="9031"/>
    <cellStyle name="Comma (0,000) TBD- 10 34" xfId="9032"/>
    <cellStyle name="Comma (0,000) TBD 10 35" xfId="9033"/>
    <cellStyle name="Comma (0,000) TBD- 10 35" xfId="9034"/>
    <cellStyle name="Comma (0,000) TBD 10 36" xfId="9035"/>
    <cellStyle name="Comma (0,000) TBD- 10 36" xfId="9036"/>
    <cellStyle name="Comma (0,000) TBD 10 37" xfId="9037"/>
    <cellStyle name="Comma (0,000) TBD- 10 37" xfId="9038"/>
    <cellStyle name="Comma (0,000) TBD 10 38" xfId="9039"/>
    <cellStyle name="Comma (0,000) TBD- 10 38" xfId="9040"/>
    <cellStyle name="Comma (0,000) TBD 10 39" xfId="9041"/>
    <cellStyle name="Comma (0,000) TBD- 10 39" xfId="9042"/>
    <cellStyle name="Comma (0,000) TBD 10 4" xfId="9043"/>
    <cellStyle name="Comma (0,000) TBD- 10 4" xfId="9044"/>
    <cellStyle name="Comma (0,000) TBD 10 40" xfId="9045"/>
    <cellStyle name="Comma (0,000) TBD- 10 40" xfId="9046"/>
    <cellStyle name="Comma (0,000) TBD 10 41" xfId="9047"/>
    <cellStyle name="Comma (0,000) TBD- 10 41" xfId="9048"/>
    <cellStyle name="Comma (0,000) TBD 10 42" xfId="9049"/>
    <cellStyle name="Comma (0,000) TBD- 10 42" xfId="9050"/>
    <cellStyle name="Comma (0,000) TBD 10 43" xfId="9051"/>
    <cellStyle name="Comma (0,000) TBD- 10 43" xfId="9052"/>
    <cellStyle name="Comma (0,000) TBD 10 44" xfId="9053"/>
    <cellStyle name="Comma (0,000) TBD- 10 44" xfId="9054"/>
    <cellStyle name="Comma (0,000) TBD 10 45" xfId="9055"/>
    <cellStyle name="Comma (0,000) TBD- 10 45" xfId="9056"/>
    <cellStyle name="Comma (0,000) TBD 10 46" xfId="9057"/>
    <cellStyle name="Comma (0,000) TBD- 10 46" xfId="9058"/>
    <cellStyle name="Comma (0,000) TBD 10 47" xfId="9059"/>
    <cellStyle name="Comma (0,000) TBD- 10 47" xfId="9060"/>
    <cellStyle name="Comma (0,000) TBD 10 48" xfId="9061"/>
    <cellStyle name="Comma (0,000) TBD- 10 48" xfId="9062"/>
    <cellStyle name="Comma (0,000) TBD 10 49" xfId="9063"/>
    <cellStyle name="Comma (0,000) TBD- 10 49" xfId="9064"/>
    <cellStyle name="Comma (0,000) TBD 10 5" xfId="9065"/>
    <cellStyle name="Comma (0,000) TBD- 10 5" xfId="9066"/>
    <cellStyle name="Comma (0,000) TBD 10 50" xfId="9067"/>
    <cellStyle name="Comma (0,000) TBD- 10 50" xfId="9068"/>
    <cellStyle name="Comma (0,000) TBD 10 51" xfId="9069"/>
    <cellStyle name="Comma (0,000) TBD- 10 51" xfId="9070"/>
    <cellStyle name="Comma (0,000) TBD 10 52" xfId="9071"/>
    <cellStyle name="Comma (0,000) TBD- 10 52" xfId="9072"/>
    <cellStyle name="Comma (0,000) TBD 10 53" xfId="9073"/>
    <cellStyle name="Comma (0,000) TBD- 10 53" xfId="9074"/>
    <cellStyle name="Comma (0,000) TBD 10 54" xfId="9075"/>
    <cellStyle name="Comma (0,000) TBD- 10 54" xfId="9076"/>
    <cellStyle name="Comma (0,000) TBD 10 55" xfId="9077"/>
    <cellStyle name="Comma (0,000) TBD- 10 55" xfId="9078"/>
    <cellStyle name="Comma (0,000) TBD 10 56" xfId="9079"/>
    <cellStyle name="Comma (0,000) TBD- 10 56" xfId="9080"/>
    <cellStyle name="Comma (0,000) TBD 10 57" xfId="9081"/>
    <cellStyle name="Comma (0,000) TBD- 10 57" xfId="9082"/>
    <cellStyle name="Comma (0,000) TBD 10 58" xfId="9083"/>
    <cellStyle name="Comma (0,000) TBD- 10 58" xfId="9084"/>
    <cellStyle name="Comma (0,000) TBD 10 59" xfId="9085"/>
    <cellStyle name="Comma (0,000) TBD- 10 59" xfId="9086"/>
    <cellStyle name="Comma (0,000) TBD 10 6" xfId="9087"/>
    <cellStyle name="Comma (0,000) TBD- 10 6" xfId="9088"/>
    <cellStyle name="Comma (0,000) TBD 10 60" xfId="9089"/>
    <cellStyle name="Comma (0,000) TBD- 10 60" xfId="9090"/>
    <cellStyle name="Comma (0,000) TBD 10 61" xfId="9091"/>
    <cellStyle name="Comma (0,000) TBD- 10 61" xfId="9092"/>
    <cellStyle name="Comma (0,000) TBD 10 62" xfId="9093"/>
    <cellStyle name="Comma (0,000) TBD- 10 62" xfId="9094"/>
    <cellStyle name="Comma (0,000) TBD 10 63" xfId="9095"/>
    <cellStyle name="Comma (0,000) TBD- 10 63" xfId="9096"/>
    <cellStyle name="Comma (0,000) TBD 10 64" xfId="9097"/>
    <cellStyle name="Comma (0,000) TBD- 10 64" xfId="9098"/>
    <cellStyle name="Comma (0,000) TBD 10 65" xfId="9099"/>
    <cellStyle name="Comma (0,000) TBD- 10 65" xfId="9100"/>
    <cellStyle name="Comma (0,000) TBD 10 66" xfId="9101"/>
    <cellStyle name="Comma (0,000) TBD- 10 66" xfId="9102"/>
    <cellStyle name="Comma (0,000) TBD 10 67" xfId="9103"/>
    <cellStyle name="Comma (0,000) TBD- 10 67" xfId="9104"/>
    <cellStyle name="Comma (0,000) TBD 10 68" xfId="9105"/>
    <cellStyle name="Comma (0,000) TBD- 10 68" xfId="9106"/>
    <cellStyle name="Comma (0,000) TBD 10 69" xfId="9107"/>
    <cellStyle name="Comma (0,000) TBD- 10 69" xfId="9108"/>
    <cellStyle name="Comma (0,000) TBD 10 7" xfId="9109"/>
    <cellStyle name="Comma (0,000) TBD- 10 7" xfId="9110"/>
    <cellStyle name="Comma (0,000) TBD 10 70" xfId="9111"/>
    <cellStyle name="Comma (0,000) TBD- 10 70" xfId="9112"/>
    <cellStyle name="Comma (0,000) TBD 10 71" xfId="9113"/>
    <cellStyle name="Comma (0,000) TBD- 10 71" xfId="9114"/>
    <cellStyle name="Comma (0,000) TBD 10 72" xfId="9115"/>
    <cellStyle name="Comma (0,000) TBD- 10 72" xfId="9116"/>
    <cellStyle name="Comma (0,000) TBD 10 73" xfId="9117"/>
    <cellStyle name="Comma (0,000) TBD- 10 73" xfId="9118"/>
    <cellStyle name="Comma (0,000) TBD 10 74" xfId="9119"/>
    <cellStyle name="Comma (0,000) TBD- 10 74" xfId="9120"/>
    <cellStyle name="Comma (0,000) TBD 10 75" xfId="9121"/>
    <cellStyle name="Comma (0,000) TBD- 10 75" xfId="9122"/>
    <cellStyle name="Comma (0,000) TBD 10 76" xfId="9123"/>
    <cellStyle name="Comma (0,000) TBD- 10 76" xfId="9124"/>
    <cellStyle name="Comma (0,000) TBD 10 77" xfId="9125"/>
    <cellStyle name="Comma (0,000) TBD- 10 77" xfId="9126"/>
    <cellStyle name="Comma (0,000) TBD 10 78" xfId="9127"/>
    <cellStyle name="Comma (0,000) TBD- 10 78" xfId="9128"/>
    <cellStyle name="Comma (0,000) TBD 10 79" xfId="9129"/>
    <cellStyle name="Comma (0,000) TBD- 10 79" xfId="9130"/>
    <cellStyle name="Comma (0,000) TBD 10 8" xfId="9131"/>
    <cellStyle name="Comma (0,000) TBD- 10 8" xfId="9132"/>
    <cellStyle name="Comma (0,000) TBD 10 80" xfId="9133"/>
    <cellStyle name="Comma (0,000) TBD- 10 80" xfId="9134"/>
    <cellStyle name="Comma (0,000) TBD 10 81" xfId="9135"/>
    <cellStyle name="Comma (0,000) TBD- 10 81" xfId="9136"/>
    <cellStyle name="Comma (0,000) TBD 10 82" xfId="9137"/>
    <cellStyle name="Comma (0,000) TBD- 10 82" xfId="9138"/>
    <cellStyle name="Comma (0,000) TBD 10 83" xfId="9139"/>
    <cellStyle name="Comma (0,000) TBD- 10 83" xfId="9140"/>
    <cellStyle name="Comma (0,000) TBD 10 84" xfId="9141"/>
    <cellStyle name="Comma (0,000) TBD- 10 84" xfId="9142"/>
    <cellStyle name="Comma (0,000) TBD 10 85" xfId="9143"/>
    <cellStyle name="Comma (0,000) TBD- 10 85" xfId="9144"/>
    <cellStyle name="Comma (0,000) TBD 10 86" xfId="9145"/>
    <cellStyle name="Comma (0,000) TBD- 10 86" xfId="9146"/>
    <cellStyle name="Comma (0,000) TBD 10 87" xfId="9147"/>
    <cellStyle name="Comma (0,000) TBD- 10 87" xfId="9148"/>
    <cellStyle name="Comma (0,000) TBD 10 88" xfId="9149"/>
    <cellStyle name="Comma (0,000) TBD- 10 88" xfId="9150"/>
    <cellStyle name="Comma (0,000) TBD 10 89" xfId="9151"/>
    <cellStyle name="Comma (0,000) TBD- 10 89" xfId="9152"/>
    <cellStyle name="Comma (0,000) TBD 10 9" xfId="9153"/>
    <cellStyle name="Comma (0,000) TBD- 10 9" xfId="9154"/>
    <cellStyle name="Comma (0,000) TBD 10 90" xfId="9155"/>
    <cellStyle name="Comma (0,000) TBD- 10 90" xfId="9156"/>
    <cellStyle name="Comma (0,000) TBD 10 91" xfId="9157"/>
    <cellStyle name="Comma (0,000) TBD- 10 91" xfId="9158"/>
    <cellStyle name="Comma (0,000) TBD 10 92" xfId="9159"/>
    <cellStyle name="Comma (0,000) TBD- 10 92" xfId="9160"/>
    <cellStyle name="Comma (0,000) TBD 10 93" xfId="9161"/>
    <cellStyle name="Comma (0,000) TBD- 10 93" xfId="9162"/>
    <cellStyle name="Comma (0,000) TBD 10 94" xfId="9163"/>
    <cellStyle name="Comma (0,000) TBD- 10 94" xfId="9164"/>
    <cellStyle name="Comma (0,000) TBD 10 95" xfId="9165"/>
    <cellStyle name="Comma (0,000) TBD- 10 95" xfId="9166"/>
    <cellStyle name="Comma (0,000) TBD 10 96" xfId="9167"/>
    <cellStyle name="Comma (0,000) TBD- 10 96" xfId="9168"/>
    <cellStyle name="Comma (0,000) TBD 10 97" xfId="9169"/>
    <cellStyle name="Comma (0,000) TBD- 10 97" xfId="9170"/>
    <cellStyle name="Comma (0,000) TBD 10 98" xfId="9171"/>
    <cellStyle name="Comma (0,000) TBD- 10 98" xfId="9172"/>
    <cellStyle name="Comma (0,000) TBD 10 99" xfId="9173"/>
    <cellStyle name="Comma (0,000) TBD- 10 99" xfId="9174"/>
    <cellStyle name="Comma (0,000) TBD 11" xfId="9175"/>
    <cellStyle name="Comma (0,000) TBD- 11" xfId="9176"/>
    <cellStyle name="Comma (0,000) TBD 11 10" xfId="9177"/>
    <cellStyle name="Comma (0,000) TBD- 11 10" xfId="9178"/>
    <cellStyle name="Comma (0,000) TBD 11 100" xfId="9179"/>
    <cellStyle name="Comma (0,000) TBD- 11 100" xfId="9180"/>
    <cellStyle name="Comma (0,000) TBD 11 101" xfId="9181"/>
    <cellStyle name="Comma (0,000) TBD- 11 101" xfId="9182"/>
    <cellStyle name="Comma (0,000) TBD 11 102" xfId="9183"/>
    <cellStyle name="Comma (0,000) TBD- 11 102" xfId="9184"/>
    <cellStyle name="Comma (0,000) TBD 11 103" xfId="9185"/>
    <cellStyle name="Comma (0,000) TBD- 11 103" xfId="9186"/>
    <cellStyle name="Comma (0,000) TBD 11 104" xfId="9187"/>
    <cellStyle name="Comma (0,000) TBD- 11 104" xfId="9188"/>
    <cellStyle name="Comma (0,000) TBD 11 105" xfId="9189"/>
    <cellStyle name="Comma (0,000) TBD- 11 105" xfId="9190"/>
    <cellStyle name="Comma (0,000) TBD 11 106" xfId="9191"/>
    <cellStyle name="Comma (0,000) TBD- 11 106" xfId="9192"/>
    <cellStyle name="Comma (0,000) TBD 11 107" xfId="9193"/>
    <cellStyle name="Comma (0,000) TBD- 11 107" xfId="9194"/>
    <cellStyle name="Comma (0,000) TBD 11 108" xfId="9195"/>
    <cellStyle name="Comma (0,000) TBD- 11 108" xfId="9196"/>
    <cellStyle name="Comma (0,000) TBD 11 109" xfId="9197"/>
    <cellStyle name="Comma (0,000) TBD- 11 109" xfId="9198"/>
    <cellStyle name="Comma (0,000) TBD 11 11" xfId="9199"/>
    <cellStyle name="Comma (0,000) TBD- 11 11" xfId="9200"/>
    <cellStyle name="Comma (0,000) TBD 11 110" xfId="9201"/>
    <cellStyle name="Comma (0,000) TBD- 11 110" xfId="9202"/>
    <cellStyle name="Comma (0,000) TBD 11 111" xfId="9203"/>
    <cellStyle name="Comma (0,000) TBD- 11 111" xfId="9204"/>
    <cellStyle name="Comma (0,000) TBD 11 112" xfId="9205"/>
    <cellStyle name="Comma (0,000) TBD- 11 112" xfId="9206"/>
    <cellStyle name="Comma (0,000) TBD 11 113" xfId="9207"/>
    <cellStyle name="Comma (0,000) TBD- 11 113" xfId="9208"/>
    <cellStyle name="Comma (0,000) TBD 11 114" xfId="9209"/>
    <cellStyle name="Comma (0,000) TBD- 11 114" xfId="9210"/>
    <cellStyle name="Comma (0,000) TBD 11 115" xfId="9211"/>
    <cellStyle name="Comma (0,000) TBD- 11 115" xfId="9212"/>
    <cellStyle name="Comma (0,000) TBD 11 116" xfId="9213"/>
    <cellStyle name="Comma (0,000) TBD- 11 116" xfId="9214"/>
    <cellStyle name="Comma (0,000) TBD 11 117" xfId="9215"/>
    <cellStyle name="Comma (0,000) TBD- 11 117" xfId="9216"/>
    <cellStyle name="Comma (0,000) TBD 11 118" xfId="9217"/>
    <cellStyle name="Comma (0,000) TBD- 11 118" xfId="9218"/>
    <cellStyle name="Comma (0,000) TBD 11 119" xfId="9219"/>
    <cellStyle name="Comma (0,000) TBD- 11 119" xfId="9220"/>
    <cellStyle name="Comma (0,000) TBD 11 12" xfId="9221"/>
    <cellStyle name="Comma (0,000) TBD- 11 12" xfId="9222"/>
    <cellStyle name="Comma (0,000) TBD 11 120" xfId="9223"/>
    <cellStyle name="Comma (0,000) TBD- 11 120" xfId="9224"/>
    <cellStyle name="Comma (0,000) TBD 11 121" xfId="9225"/>
    <cellStyle name="Comma (0,000) TBD- 11 121" xfId="9226"/>
    <cellStyle name="Comma (0,000) TBD 11 122" xfId="9227"/>
    <cellStyle name="Comma (0,000) TBD- 11 122" xfId="9228"/>
    <cellStyle name="Comma (0,000) TBD 11 123" xfId="9229"/>
    <cellStyle name="Comma (0,000) TBD- 11 123" xfId="9230"/>
    <cellStyle name="Comma (0,000) TBD 11 124" xfId="9231"/>
    <cellStyle name="Comma (0,000) TBD- 11 124" xfId="9232"/>
    <cellStyle name="Comma (0,000) TBD 11 125" xfId="9233"/>
    <cellStyle name="Comma (0,000) TBD- 11 125" xfId="9234"/>
    <cellStyle name="Comma (0,000) TBD 11 126" xfId="9235"/>
    <cellStyle name="Comma (0,000) TBD- 11 126" xfId="9236"/>
    <cellStyle name="Comma (0,000) TBD 11 127" xfId="9237"/>
    <cellStyle name="Comma (0,000) TBD- 11 127" xfId="9238"/>
    <cellStyle name="Comma (0,000) TBD 11 128" xfId="9239"/>
    <cellStyle name="Comma (0,000) TBD- 11 128" xfId="9240"/>
    <cellStyle name="Comma (0,000) TBD 11 129" xfId="9241"/>
    <cellStyle name="Comma (0,000) TBD- 11 129" xfId="9242"/>
    <cellStyle name="Comma (0,000) TBD 11 13" xfId="9243"/>
    <cellStyle name="Comma (0,000) TBD- 11 13" xfId="9244"/>
    <cellStyle name="Comma (0,000) TBD 11 130" xfId="9245"/>
    <cellStyle name="Comma (0,000) TBD- 11 130" xfId="9246"/>
    <cellStyle name="Comma (0,000) TBD 11 131" xfId="9247"/>
    <cellStyle name="Comma (0,000) TBD- 11 131" xfId="9248"/>
    <cellStyle name="Comma (0,000) TBD 11 132" xfId="9249"/>
    <cellStyle name="Comma (0,000) TBD- 11 132" xfId="9250"/>
    <cellStyle name="Comma (0,000) TBD 11 133" xfId="9251"/>
    <cellStyle name="Comma (0,000) TBD- 11 133" xfId="9252"/>
    <cellStyle name="Comma (0,000) TBD 11 134" xfId="9253"/>
    <cellStyle name="Comma (0,000) TBD- 11 134" xfId="9254"/>
    <cellStyle name="Comma (0,000) TBD 11 135" xfId="9255"/>
    <cellStyle name="Comma (0,000) TBD- 11 135" xfId="9256"/>
    <cellStyle name="Comma (0,000) TBD 11 136" xfId="9257"/>
    <cellStyle name="Comma (0,000) TBD- 11 136" xfId="9258"/>
    <cellStyle name="Comma (0,000) TBD 11 137" xfId="9259"/>
    <cellStyle name="Comma (0,000) TBD- 11 137" xfId="9260"/>
    <cellStyle name="Comma (0,000) TBD 11 138" xfId="9261"/>
    <cellStyle name="Comma (0,000) TBD- 11 138" xfId="9262"/>
    <cellStyle name="Comma (0,000) TBD 11 139" xfId="9263"/>
    <cellStyle name="Comma (0,000) TBD- 11 139" xfId="9264"/>
    <cellStyle name="Comma (0,000) TBD 11 14" xfId="9265"/>
    <cellStyle name="Comma (0,000) TBD- 11 14" xfId="9266"/>
    <cellStyle name="Comma (0,000) TBD 11 140" xfId="9267"/>
    <cellStyle name="Comma (0,000) TBD- 11 140" xfId="9268"/>
    <cellStyle name="Comma (0,000) TBD 11 141" xfId="9269"/>
    <cellStyle name="Comma (0,000) TBD- 11 141" xfId="9270"/>
    <cellStyle name="Comma (0,000) TBD 11 142" xfId="9271"/>
    <cellStyle name="Comma (0,000) TBD- 11 142" xfId="9272"/>
    <cellStyle name="Comma (0,000) TBD 11 143" xfId="9273"/>
    <cellStyle name="Comma (0,000) TBD- 11 143" xfId="9274"/>
    <cellStyle name="Comma (0,000) TBD 11 144" xfId="9275"/>
    <cellStyle name="Comma (0,000) TBD- 11 144" xfId="9276"/>
    <cellStyle name="Comma (0,000) TBD 11 145" xfId="9277"/>
    <cellStyle name="Comma (0,000) TBD- 11 145" xfId="9278"/>
    <cellStyle name="Comma (0,000) TBD 11 146" xfId="9279"/>
    <cellStyle name="Comma (0,000) TBD- 11 146" xfId="9280"/>
    <cellStyle name="Comma (0,000) TBD 11 147" xfId="9281"/>
    <cellStyle name="Comma (0,000) TBD- 11 147" xfId="9282"/>
    <cellStyle name="Comma (0,000) TBD 11 148" xfId="9283"/>
    <cellStyle name="Comma (0,000) TBD- 11 148" xfId="9284"/>
    <cellStyle name="Comma (0,000) TBD 11 149" xfId="9285"/>
    <cellStyle name="Comma (0,000) TBD- 11 149" xfId="9286"/>
    <cellStyle name="Comma (0,000) TBD 11 15" xfId="9287"/>
    <cellStyle name="Comma (0,000) TBD- 11 15" xfId="9288"/>
    <cellStyle name="Comma (0,000) TBD 11 150" xfId="9289"/>
    <cellStyle name="Comma (0,000) TBD- 11 150" xfId="9290"/>
    <cellStyle name="Comma (0,000) TBD 11 151" xfId="9291"/>
    <cellStyle name="Comma (0,000) TBD- 11 151" xfId="9292"/>
    <cellStyle name="Comma (0,000) TBD 11 152" xfId="9293"/>
    <cellStyle name="Comma (0,000) TBD- 11 152" xfId="9294"/>
    <cellStyle name="Comma (0,000) TBD 11 153" xfId="9295"/>
    <cellStyle name="Comma (0,000) TBD- 11 153" xfId="9296"/>
    <cellStyle name="Comma (0,000) TBD 11 16" xfId="9297"/>
    <cellStyle name="Comma (0,000) TBD- 11 16" xfId="9298"/>
    <cellStyle name="Comma (0,000) TBD 11 17" xfId="9299"/>
    <cellStyle name="Comma (0,000) TBD- 11 17" xfId="9300"/>
    <cellStyle name="Comma (0,000) TBD 11 18" xfId="9301"/>
    <cellStyle name="Comma (0,000) TBD- 11 18" xfId="9302"/>
    <cellStyle name="Comma (0,000) TBD 11 19" xfId="9303"/>
    <cellStyle name="Comma (0,000) TBD- 11 19" xfId="9304"/>
    <cellStyle name="Comma (0,000) TBD 11 2" xfId="9305"/>
    <cellStyle name="Comma (0,000) TBD- 11 2" xfId="9306"/>
    <cellStyle name="Comma (0,000) TBD 11 20" xfId="9307"/>
    <cellStyle name="Comma (0,000) TBD- 11 20" xfId="9308"/>
    <cellStyle name="Comma (0,000) TBD 11 21" xfId="9309"/>
    <cellStyle name="Comma (0,000) TBD- 11 21" xfId="9310"/>
    <cellStyle name="Comma (0,000) TBD 11 22" xfId="9311"/>
    <cellStyle name="Comma (0,000) TBD- 11 22" xfId="9312"/>
    <cellStyle name="Comma (0,000) TBD 11 23" xfId="9313"/>
    <cellStyle name="Comma (0,000) TBD- 11 23" xfId="9314"/>
    <cellStyle name="Comma (0,000) TBD 11 24" xfId="9315"/>
    <cellStyle name="Comma (0,000) TBD- 11 24" xfId="9316"/>
    <cellStyle name="Comma (0,000) TBD 11 25" xfId="9317"/>
    <cellStyle name="Comma (0,000) TBD- 11 25" xfId="9318"/>
    <cellStyle name="Comma (0,000) TBD 11 26" xfId="9319"/>
    <cellStyle name="Comma (0,000) TBD- 11 26" xfId="9320"/>
    <cellStyle name="Comma (0,000) TBD 11 27" xfId="9321"/>
    <cellStyle name="Comma (0,000) TBD- 11 27" xfId="9322"/>
    <cellStyle name="Comma (0,000) TBD 11 28" xfId="9323"/>
    <cellStyle name="Comma (0,000) TBD- 11 28" xfId="9324"/>
    <cellStyle name="Comma (0,000) TBD 11 29" xfId="9325"/>
    <cellStyle name="Comma (0,000) TBD- 11 29" xfId="9326"/>
    <cellStyle name="Comma (0,000) TBD 11 3" xfId="9327"/>
    <cellStyle name="Comma (0,000) TBD- 11 3" xfId="9328"/>
    <cellStyle name="Comma (0,000) TBD 11 30" xfId="9329"/>
    <cellStyle name="Comma (0,000) TBD- 11 30" xfId="9330"/>
    <cellStyle name="Comma (0,000) TBD 11 31" xfId="9331"/>
    <cellStyle name="Comma (0,000) TBD- 11 31" xfId="9332"/>
    <cellStyle name="Comma (0,000) TBD 11 32" xfId="9333"/>
    <cellStyle name="Comma (0,000) TBD- 11 32" xfId="9334"/>
    <cellStyle name="Comma (0,000) TBD 11 33" xfId="9335"/>
    <cellStyle name="Comma (0,000) TBD- 11 33" xfId="9336"/>
    <cellStyle name="Comma (0,000) TBD 11 34" xfId="9337"/>
    <cellStyle name="Comma (0,000) TBD- 11 34" xfId="9338"/>
    <cellStyle name="Comma (0,000) TBD 11 35" xfId="9339"/>
    <cellStyle name="Comma (0,000) TBD- 11 35" xfId="9340"/>
    <cellStyle name="Comma (0,000) TBD 11 36" xfId="9341"/>
    <cellStyle name="Comma (0,000) TBD- 11 36" xfId="9342"/>
    <cellStyle name="Comma (0,000) TBD 11 37" xfId="9343"/>
    <cellStyle name="Comma (0,000) TBD- 11 37" xfId="9344"/>
    <cellStyle name="Comma (0,000) TBD 11 38" xfId="9345"/>
    <cellStyle name="Comma (0,000) TBD- 11 38" xfId="9346"/>
    <cellStyle name="Comma (0,000) TBD 11 39" xfId="9347"/>
    <cellStyle name="Comma (0,000) TBD- 11 39" xfId="9348"/>
    <cellStyle name="Comma (0,000) TBD 11 4" xfId="9349"/>
    <cellStyle name="Comma (0,000) TBD- 11 4" xfId="9350"/>
    <cellStyle name="Comma (0,000) TBD 11 40" xfId="9351"/>
    <cellStyle name="Comma (0,000) TBD- 11 40" xfId="9352"/>
    <cellStyle name="Comma (0,000) TBD 11 41" xfId="9353"/>
    <cellStyle name="Comma (0,000) TBD- 11 41" xfId="9354"/>
    <cellStyle name="Comma (0,000) TBD 11 42" xfId="9355"/>
    <cellStyle name="Comma (0,000) TBD- 11 42" xfId="9356"/>
    <cellStyle name="Comma (0,000) TBD 11 43" xfId="9357"/>
    <cellStyle name="Comma (0,000) TBD- 11 43" xfId="9358"/>
    <cellStyle name="Comma (0,000) TBD 11 44" xfId="9359"/>
    <cellStyle name="Comma (0,000) TBD- 11 44" xfId="9360"/>
    <cellStyle name="Comma (0,000) TBD 11 45" xfId="9361"/>
    <cellStyle name="Comma (0,000) TBD- 11 45" xfId="9362"/>
    <cellStyle name="Comma (0,000) TBD 11 46" xfId="9363"/>
    <cellStyle name="Comma (0,000) TBD- 11 46" xfId="9364"/>
    <cellStyle name="Comma (0,000) TBD 11 47" xfId="9365"/>
    <cellStyle name="Comma (0,000) TBD- 11 47" xfId="9366"/>
    <cellStyle name="Comma (0,000) TBD 11 48" xfId="9367"/>
    <cellStyle name="Comma (0,000) TBD- 11 48" xfId="9368"/>
    <cellStyle name="Comma (0,000) TBD 11 49" xfId="9369"/>
    <cellStyle name="Comma (0,000) TBD- 11 49" xfId="9370"/>
    <cellStyle name="Comma (0,000) TBD 11 5" xfId="9371"/>
    <cellStyle name="Comma (0,000) TBD- 11 5" xfId="9372"/>
    <cellStyle name="Comma (0,000) TBD 11 50" xfId="9373"/>
    <cellStyle name="Comma (0,000) TBD- 11 50" xfId="9374"/>
    <cellStyle name="Comma (0,000) TBD 11 51" xfId="9375"/>
    <cellStyle name="Comma (0,000) TBD- 11 51" xfId="9376"/>
    <cellStyle name="Comma (0,000) TBD 11 52" xfId="9377"/>
    <cellStyle name="Comma (0,000) TBD- 11 52" xfId="9378"/>
    <cellStyle name="Comma (0,000) TBD 11 53" xfId="9379"/>
    <cellStyle name="Comma (0,000) TBD- 11 53" xfId="9380"/>
    <cellStyle name="Comma (0,000) TBD 11 54" xfId="9381"/>
    <cellStyle name="Comma (0,000) TBD- 11 54" xfId="9382"/>
    <cellStyle name="Comma (0,000) TBD 11 55" xfId="9383"/>
    <cellStyle name="Comma (0,000) TBD- 11 55" xfId="9384"/>
    <cellStyle name="Comma (0,000) TBD 11 56" xfId="9385"/>
    <cellStyle name="Comma (0,000) TBD- 11 56" xfId="9386"/>
    <cellStyle name="Comma (0,000) TBD 11 57" xfId="9387"/>
    <cellStyle name="Comma (0,000) TBD- 11 57" xfId="9388"/>
    <cellStyle name="Comma (0,000) TBD 11 58" xfId="9389"/>
    <cellStyle name="Comma (0,000) TBD- 11 58" xfId="9390"/>
    <cellStyle name="Comma (0,000) TBD 11 59" xfId="9391"/>
    <cellStyle name="Comma (0,000) TBD- 11 59" xfId="9392"/>
    <cellStyle name="Comma (0,000) TBD 11 6" xfId="9393"/>
    <cellStyle name="Comma (0,000) TBD- 11 6" xfId="9394"/>
    <cellStyle name="Comma (0,000) TBD 11 60" xfId="9395"/>
    <cellStyle name="Comma (0,000) TBD- 11 60" xfId="9396"/>
    <cellStyle name="Comma (0,000) TBD 11 61" xfId="9397"/>
    <cellStyle name="Comma (0,000) TBD- 11 61" xfId="9398"/>
    <cellStyle name="Comma (0,000) TBD 11 62" xfId="9399"/>
    <cellStyle name="Comma (0,000) TBD- 11 62" xfId="9400"/>
    <cellStyle name="Comma (0,000) TBD 11 63" xfId="9401"/>
    <cellStyle name="Comma (0,000) TBD- 11 63" xfId="9402"/>
    <cellStyle name="Comma (0,000) TBD 11 64" xfId="9403"/>
    <cellStyle name="Comma (0,000) TBD- 11 64" xfId="9404"/>
    <cellStyle name="Comma (0,000) TBD 11 65" xfId="9405"/>
    <cellStyle name="Comma (0,000) TBD- 11 65" xfId="9406"/>
    <cellStyle name="Comma (0,000) TBD 11 66" xfId="9407"/>
    <cellStyle name="Comma (0,000) TBD- 11 66" xfId="9408"/>
    <cellStyle name="Comma (0,000) TBD 11 67" xfId="9409"/>
    <cellStyle name="Comma (0,000) TBD- 11 67" xfId="9410"/>
    <cellStyle name="Comma (0,000) TBD 11 68" xfId="9411"/>
    <cellStyle name="Comma (0,000) TBD- 11 68" xfId="9412"/>
    <cellStyle name="Comma (0,000) TBD 11 69" xfId="9413"/>
    <cellStyle name="Comma (0,000) TBD- 11 69" xfId="9414"/>
    <cellStyle name="Comma (0,000) TBD 11 7" xfId="9415"/>
    <cellStyle name="Comma (0,000) TBD- 11 7" xfId="9416"/>
    <cellStyle name="Comma (0,000) TBD 11 70" xfId="9417"/>
    <cellStyle name="Comma (0,000) TBD- 11 70" xfId="9418"/>
    <cellStyle name="Comma (0,000) TBD 11 71" xfId="9419"/>
    <cellStyle name="Comma (0,000) TBD- 11 71" xfId="9420"/>
    <cellStyle name="Comma (0,000) TBD 11 72" xfId="9421"/>
    <cellStyle name="Comma (0,000) TBD- 11 72" xfId="9422"/>
    <cellStyle name="Comma (0,000) TBD 11 73" xfId="9423"/>
    <cellStyle name="Comma (0,000) TBD- 11 73" xfId="9424"/>
    <cellStyle name="Comma (0,000) TBD 11 74" xfId="9425"/>
    <cellStyle name="Comma (0,000) TBD- 11 74" xfId="9426"/>
    <cellStyle name="Comma (0,000) TBD 11 75" xfId="9427"/>
    <cellStyle name="Comma (0,000) TBD- 11 75" xfId="9428"/>
    <cellStyle name="Comma (0,000) TBD 11 76" xfId="9429"/>
    <cellStyle name="Comma (0,000) TBD- 11 76" xfId="9430"/>
    <cellStyle name="Comma (0,000) TBD 11 77" xfId="9431"/>
    <cellStyle name="Comma (0,000) TBD- 11 77" xfId="9432"/>
    <cellStyle name="Comma (0,000) TBD 11 78" xfId="9433"/>
    <cellStyle name="Comma (0,000) TBD- 11 78" xfId="9434"/>
    <cellStyle name="Comma (0,000) TBD 11 79" xfId="9435"/>
    <cellStyle name="Comma (0,000) TBD- 11 79" xfId="9436"/>
    <cellStyle name="Comma (0,000) TBD 11 8" xfId="9437"/>
    <cellStyle name="Comma (0,000) TBD- 11 8" xfId="9438"/>
    <cellStyle name="Comma (0,000) TBD 11 80" xfId="9439"/>
    <cellStyle name="Comma (0,000) TBD- 11 80" xfId="9440"/>
    <cellStyle name="Comma (0,000) TBD 11 81" xfId="9441"/>
    <cellStyle name="Comma (0,000) TBD- 11 81" xfId="9442"/>
    <cellStyle name="Comma (0,000) TBD 11 82" xfId="9443"/>
    <cellStyle name="Comma (0,000) TBD- 11 82" xfId="9444"/>
    <cellStyle name="Comma (0,000) TBD 11 83" xfId="9445"/>
    <cellStyle name="Comma (0,000) TBD- 11 83" xfId="9446"/>
    <cellStyle name="Comma (0,000) TBD 11 84" xfId="9447"/>
    <cellStyle name="Comma (0,000) TBD- 11 84" xfId="9448"/>
    <cellStyle name="Comma (0,000) TBD 11 85" xfId="9449"/>
    <cellStyle name="Comma (0,000) TBD- 11 85" xfId="9450"/>
    <cellStyle name="Comma (0,000) TBD 11 86" xfId="9451"/>
    <cellStyle name="Comma (0,000) TBD- 11 86" xfId="9452"/>
    <cellStyle name="Comma (0,000) TBD 11 87" xfId="9453"/>
    <cellStyle name="Comma (0,000) TBD- 11 87" xfId="9454"/>
    <cellStyle name="Comma (0,000) TBD 11 88" xfId="9455"/>
    <cellStyle name="Comma (0,000) TBD- 11 88" xfId="9456"/>
    <cellStyle name="Comma (0,000) TBD 11 89" xfId="9457"/>
    <cellStyle name="Comma (0,000) TBD- 11 89" xfId="9458"/>
    <cellStyle name="Comma (0,000) TBD 11 9" xfId="9459"/>
    <cellStyle name="Comma (0,000) TBD- 11 9" xfId="9460"/>
    <cellStyle name="Comma (0,000) TBD 11 90" xfId="9461"/>
    <cellStyle name="Comma (0,000) TBD- 11 90" xfId="9462"/>
    <cellStyle name="Comma (0,000) TBD 11 91" xfId="9463"/>
    <cellStyle name="Comma (0,000) TBD- 11 91" xfId="9464"/>
    <cellStyle name="Comma (0,000) TBD 11 92" xfId="9465"/>
    <cellStyle name="Comma (0,000) TBD- 11 92" xfId="9466"/>
    <cellStyle name="Comma (0,000) TBD 11 93" xfId="9467"/>
    <cellStyle name="Comma (0,000) TBD- 11 93" xfId="9468"/>
    <cellStyle name="Comma (0,000) TBD 11 94" xfId="9469"/>
    <cellStyle name="Comma (0,000) TBD- 11 94" xfId="9470"/>
    <cellStyle name="Comma (0,000) TBD 11 95" xfId="9471"/>
    <cellStyle name="Comma (0,000) TBD- 11 95" xfId="9472"/>
    <cellStyle name="Comma (0,000) TBD 11 96" xfId="9473"/>
    <cellStyle name="Comma (0,000) TBD- 11 96" xfId="9474"/>
    <cellStyle name="Comma (0,000) TBD 11 97" xfId="9475"/>
    <cellStyle name="Comma (0,000) TBD- 11 97" xfId="9476"/>
    <cellStyle name="Comma (0,000) TBD 11 98" xfId="9477"/>
    <cellStyle name="Comma (0,000) TBD- 11 98" xfId="9478"/>
    <cellStyle name="Comma (0,000) TBD 11 99" xfId="9479"/>
    <cellStyle name="Comma (0,000) TBD- 11 99" xfId="9480"/>
    <cellStyle name="Comma (0,000) TBD 12" xfId="9481"/>
    <cellStyle name="Comma (0,000) TBD- 12" xfId="9482"/>
    <cellStyle name="Comma (0,000) TBD 12 10" xfId="9483"/>
    <cellStyle name="Comma (0,000) TBD- 12 10" xfId="9484"/>
    <cellStyle name="Comma (0,000) TBD 12 100" xfId="9485"/>
    <cellStyle name="Comma (0,000) TBD- 12 100" xfId="9486"/>
    <cellStyle name="Comma (0,000) TBD 12 101" xfId="9487"/>
    <cellStyle name="Comma (0,000) TBD- 12 101" xfId="9488"/>
    <cellStyle name="Comma (0,000) TBD 12 102" xfId="9489"/>
    <cellStyle name="Comma (0,000) TBD- 12 102" xfId="9490"/>
    <cellStyle name="Comma (0,000) TBD 12 103" xfId="9491"/>
    <cellStyle name="Comma (0,000) TBD- 12 103" xfId="9492"/>
    <cellStyle name="Comma (0,000) TBD 12 104" xfId="9493"/>
    <cellStyle name="Comma (0,000) TBD- 12 104" xfId="9494"/>
    <cellStyle name="Comma (0,000) TBD 12 105" xfId="9495"/>
    <cellStyle name="Comma (0,000) TBD- 12 105" xfId="9496"/>
    <cellStyle name="Comma (0,000) TBD 12 106" xfId="9497"/>
    <cellStyle name="Comma (0,000) TBD- 12 106" xfId="9498"/>
    <cellStyle name="Comma (0,000) TBD 12 107" xfId="9499"/>
    <cellStyle name="Comma (0,000) TBD- 12 107" xfId="9500"/>
    <cellStyle name="Comma (0,000) TBD 12 108" xfId="9501"/>
    <cellStyle name="Comma (0,000) TBD- 12 108" xfId="9502"/>
    <cellStyle name="Comma (0,000) TBD 12 109" xfId="9503"/>
    <cellStyle name="Comma (0,000) TBD- 12 109" xfId="9504"/>
    <cellStyle name="Comma (0,000) TBD 12 11" xfId="9505"/>
    <cellStyle name="Comma (0,000) TBD- 12 11" xfId="9506"/>
    <cellStyle name="Comma (0,000) TBD 12 110" xfId="9507"/>
    <cellStyle name="Comma (0,000) TBD- 12 110" xfId="9508"/>
    <cellStyle name="Comma (0,000) TBD 12 111" xfId="9509"/>
    <cellStyle name="Comma (0,000) TBD- 12 111" xfId="9510"/>
    <cellStyle name="Comma (0,000) TBD 12 112" xfId="9511"/>
    <cellStyle name="Comma (0,000) TBD- 12 112" xfId="9512"/>
    <cellStyle name="Comma (0,000) TBD 12 113" xfId="9513"/>
    <cellStyle name="Comma (0,000) TBD- 12 113" xfId="9514"/>
    <cellStyle name="Comma (0,000) TBD 12 114" xfId="9515"/>
    <cellStyle name="Comma (0,000) TBD- 12 114" xfId="9516"/>
    <cellStyle name="Comma (0,000) TBD 12 115" xfId="9517"/>
    <cellStyle name="Comma (0,000) TBD- 12 115" xfId="9518"/>
    <cellStyle name="Comma (0,000) TBD 12 116" xfId="9519"/>
    <cellStyle name="Comma (0,000) TBD- 12 116" xfId="9520"/>
    <cellStyle name="Comma (0,000) TBD 12 117" xfId="9521"/>
    <cellStyle name="Comma (0,000) TBD- 12 117" xfId="9522"/>
    <cellStyle name="Comma (0,000) TBD 12 118" xfId="9523"/>
    <cellStyle name="Comma (0,000) TBD- 12 118" xfId="9524"/>
    <cellStyle name="Comma (0,000) TBD 12 119" xfId="9525"/>
    <cellStyle name="Comma (0,000) TBD- 12 119" xfId="9526"/>
    <cellStyle name="Comma (0,000) TBD 12 12" xfId="9527"/>
    <cellStyle name="Comma (0,000) TBD- 12 12" xfId="9528"/>
    <cellStyle name="Comma (0,000) TBD 12 120" xfId="9529"/>
    <cellStyle name="Comma (0,000) TBD- 12 120" xfId="9530"/>
    <cellStyle name="Comma (0,000) TBD 12 121" xfId="9531"/>
    <cellStyle name="Comma (0,000) TBD- 12 121" xfId="9532"/>
    <cellStyle name="Comma (0,000) TBD 12 122" xfId="9533"/>
    <cellStyle name="Comma (0,000) TBD- 12 122" xfId="9534"/>
    <cellStyle name="Comma (0,000) TBD 12 123" xfId="9535"/>
    <cellStyle name="Comma (0,000) TBD- 12 123" xfId="9536"/>
    <cellStyle name="Comma (0,000) TBD 12 124" xfId="9537"/>
    <cellStyle name="Comma (0,000) TBD- 12 124" xfId="9538"/>
    <cellStyle name="Comma (0,000) TBD 12 125" xfId="9539"/>
    <cellStyle name="Comma (0,000) TBD- 12 125" xfId="9540"/>
    <cellStyle name="Comma (0,000) TBD 12 126" xfId="9541"/>
    <cellStyle name="Comma (0,000) TBD- 12 126" xfId="9542"/>
    <cellStyle name="Comma (0,000) TBD 12 127" xfId="9543"/>
    <cellStyle name="Comma (0,000) TBD- 12 127" xfId="9544"/>
    <cellStyle name="Comma (0,000) TBD 12 128" xfId="9545"/>
    <cellStyle name="Comma (0,000) TBD- 12 128" xfId="9546"/>
    <cellStyle name="Comma (0,000) TBD 12 129" xfId="9547"/>
    <cellStyle name="Comma (0,000) TBD- 12 129" xfId="9548"/>
    <cellStyle name="Comma (0,000) TBD 12 13" xfId="9549"/>
    <cellStyle name="Comma (0,000) TBD- 12 13" xfId="9550"/>
    <cellStyle name="Comma (0,000) TBD 12 130" xfId="9551"/>
    <cellStyle name="Comma (0,000) TBD- 12 130" xfId="9552"/>
    <cellStyle name="Comma (0,000) TBD 12 131" xfId="9553"/>
    <cellStyle name="Comma (0,000) TBD- 12 131" xfId="9554"/>
    <cellStyle name="Comma (0,000) TBD 12 132" xfId="9555"/>
    <cellStyle name="Comma (0,000) TBD- 12 132" xfId="9556"/>
    <cellStyle name="Comma (0,000) TBD 12 133" xfId="9557"/>
    <cellStyle name="Comma (0,000) TBD- 12 133" xfId="9558"/>
    <cellStyle name="Comma (0,000) TBD 12 134" xfId="9559"/>
    <cellStyle name="Comma (0,000) TBD- 12 134" xfId="9560"/>
    <cellStyle name="Comma (0,000) TBD 12 135" xfId="9561"/>
    <cellStyle name="Comma (0,000) TBD- 12 135" xfId="9562"/>
    <cellStyle name="Comma (0,000) TBD 12 136" xfId="9563"/>
    <cellStyle name="Comma (0,000) TBD- 12 136" xfId="9564"/>
    <cellStyle name="Comma (0,000) TBD 12 137" xfId="9565"/>
    <cellStyle name="Comma (0,000) TBD- 12 137" xfId="9566"/>
    <cellStyle name="Comma (0,000) TBD 12 138" xfId="9567"/>
    <cellStyle name="Comma (0,000) TBD- 12 138" xfId="9568"/>
    <cellStyle name="Comma (0,000) TBD 12 139" xfId="9569"/>
    <cellStyle name="Comma (0,000) TBD- 12 139" xfId="9570"/>
    <cellStyle name="Comma (0,000) TBD 12 14" xfId="9571"/>
    <cellStyle name="Comma (0,000) TBD- 12 14" xfId="9572"/>
    <cellStyle name="Comma (0,000) TBD 12 140" xfId="9573"/>
    <cellStyle name="Comma (0,000) TBD- 12 140" xfId="9574"/>
    <cellStyle name="Comma (0,000) TBD 12 141" xfId="9575"/>
    <cellStyle name="Comma (0,000) TBD- 12 141" xfId="9576"/>
    <cellStyle name="Comma (0,000) TBD 12 142" xfId="9577"/>
    <cellStyle name="Comma (0,000) TBD- 12 142" xfId="9578"/>
    <cellStyle name="Comma (0,000) TBD 12 143" xfId="9579"/>
    <cellStyle name="Comma (0,000) TBD- 12 143" xfId="9580"/>
    <cellStyle name="Comma (0,000) TBD 12 144" xfId="9581"/>
    <cellStyle name="Comma (0,000) TBD- 12 144" xfId="9582"/>
    <cellStyle name="Comma (0,000) TBD 12 145" xfId="9583"/>
    <cellStyle name="Comma (0,000) TBD- 12 145" xfId="9584"/>
    <cellStyle name="Comma (0,000) TBD 12 146" xfId="9585"/>
    <cellStyle name="Comma (0,000) TBD- 12 146" xfId="9586"/>
    <cellStyle name="Comma (0,000) TBD 12 147" xfId="9587"/>
    <cellStyle name="Comma (0,000) TBD- 12 147" xfId="9588"/>
    <cellStyle name="Comma (0,000) TBD 12 148" xfId="9589"/>
    <cellStyle name="Comma (0,000) TBD- 12 148" xfId="9590"/>
    <cellStyle name="Comma (0,000) TBD 12 149" xfId="9591"/>
    <cellStyle name="Comma (0,000) TBD- 12 149" xfId="9592"/>
    <cellStyle name="Comma (0,000) TBD 12 15" xfId="9593"/>
    <cellStyle name="Comma (0,000) TBD- 12 15" xfId="9594"/>
    <cellStyle name="Comma (0,000) TBD 12 150" xfId="9595"/>
    <cellStyle name="Comma (0,000) TBD- 12 150" xfId="9596"/>
    <cellStyle name="Comma (0,000) TBD 12 151" xfId="9597"/>
    <cellStyle name="Comma (0,000) TBD- 12 151" xfId="9598"/>
    <cellStyle name="Comma (0,000) TBD 12 152" xfId="9599"/>
    <cellStyle name="Comma (0,000) TBD- 12 152" xfId="9600"/>
    <cellStyle name="Comma (0,000) TBD 12 153" xfId="9601"/>
    <cellStyle name="Comma (0,000) TBD- 12 153" xfId="9602"/>
    <cellStyle name="Comma (0,000) TBD 12 16" xfId="9603"/>
    <cellStyle name="Comma (0,000) TBD- 12 16" xfId="9604"/>
    <cellStyle name="Comma (0,000) TBD 12 17" xfId="9605"/>
    <cellStyle name="Comma (0,000) TBD- 12 17" xfId="9606"/>
    <cellStyle name="Comma (0,000) TBD 12 18" xfId="9607"/>
    <cellStyle name="Comma (0,000) TBD- 12 18" xfId="9608"/>
    <cellStyle name="Comma (0,000) TBD 12 19" xfId="9609"/>
    <cellStyle name="Comma (0,000) TBD- 12 19" xfId="9610"/>
    <cellStyle name="Comma (0,000) TBD 12 2" xfId="9611"/>
    <cellStyle name="Comma (0,000) TBD- 12 2" xfId="9612"/>
    <cellStyle name="Comma (0,000) TBD 12 20" xfId="9613"/>
    <cellStyle name="Comma (0,000) TBD- 12 20" xfId="9614"/>
    <cellStyle name="Comma (0,000) TBD 12 21" xfId="9615"/>
    <cellStyle name="Comma (0,000) TBD- 12 21" xfId="9616"/>
    <cellStyle name="Comma (0,000) TBD 12 22" xfId="9617"/>
    <cellStyle name="Comma (0,000) TBD- 12 22" xfId="9618"/>
    <cellStyle name="Comma (0,000) TBD 12 23" xfId="9619"/>
    <cellStyle name="Comma (0,000) TBD- 12 23" xfId="9620"/>
    <cellStyle name="Comma (0,000) TBD 12 24" xfId="9621"/>
    <cellStyle name="Comma (0,000) TBD- 12 24" xfId="9622"/>
    <cellStyle name="Comma (0,000) TBD 12 25" xfId="9623"/>
    <cellStyle name="Comma (0,000) TBD- 12 25" xfId="9624"/>
    <cellStyle name="Comma (0,000) TBD 12 26" xfId="9625"/>
    <cellStyle name="Comma (0,000) TBD- 12 26" xfId="9626"/>
    <cellStyle name="Comma (0,000) TBD 12 27" xfId="9627"/>
    <cellStyle name="Comma (0,000) TBD- 12 27" xfId="9628"/>
    <cellStyle name="Comma (0,000) TBD 12 28" xfId="9629"/>
    <cellStyle name="Comma (0,000) TBD- 12 28" xfId="9630"/>
    <cellStyle name="Comma (0,000) TBD 12 29" xfId="9631"/>
    <cellStyle name="Comma (0,000) TBD- 12 29" xfId="9632"/>
    <cellStyle name="Comma (0,000) TBD 12 3" xfId="9633"/>
    <cellStyle name="Comma (0,000) TBD- 12 3" xfId="9634"/>
    <cellStyle name="Comma (0,000) TBD 12 30" xfId="9635"/>
    <cellStyle name="Comma (0,000) TBD- 12 30" xfId="9636"/>
    <cellStyle name="Comma (0,000) TBD 12 31" xfId="9637"/>
    <cellStyle name="Comma (0,000) TBD- 12 31" xfId="9638"/>
    <cellStyle name="Comma (0,000) TBD 12 32" xfId="9639"/>
    <cellStyle name="Comma (0,000) TBD- 12 32" xfId="9640"/>
    <cellStyle name="Comma (0,000) TBD 12 33" xfId="9641"/>
    <cellStyle name="Comma (0,000) TBD- 12 33" xfId="9642"/>
    <cellStyle name="Comma (0,000) TBD 12 34" xfId="9643"/>
    <cellStyle name="Comma (0,000) TBD- 12 34" xfId="9644"/>
    <cellStyle name="Comma (0,000) TBD 12 35" xfId="9645"/>
    <cellStyle name="Comma (0,000) TBD- 12 35" xfId="9646"/>
    <cellStyle name="Comma (0,000) TBD 12 36" xfId="9647"/>
    <cellStyle name="Comma (0,000) TBD- 12 36" xfId="9648"/>
    <cellStyle name="Comma (0,000) TBD 12 37" xfId="9649"/>
    <cellStyle name="Comma (0,000) TBD- 12 37" xfId="9650"/>
    <cellStyle name="Comma (0,000) TBD 12 38" xfId="9651"/>
    <cellStyle name="Comma (0,000) TBD- 12 38" xfId="9652"/>
    <cellStyle name="Comma (0,000) TBD 12 39" xfId="9653"/>
    <cellStyle name="Comma (0,000) TBD- 12 39" xfId="9654"/>
    <cellStyle name="Comma (0,000) TBD 12 4" xfId="9655"/>
    <cellStyle name="Comma (0,000) TBD- 12 4" xfId="9656"/>
    <cellStyle name="Comma (0,000) TBD 12 40" xfId="9657"/>
    <cellStyle name="Comma (0,000) TBD- 12 40" xfId="9658"/>
    <cellStyle name="Comma (0,000) TBD 12 41" xfId="9659"/>
    <cellStyle name="Comma (0,000) TBD- 12 41" xfId="9660"/>
    <cellStyle name="Comma (0,000) TBD 12 42" xfId="9661"/>
    <cellStyle name="Comma (0,000) TBD- 12 42" xfId="9662"/>
    <cellStyle name="Comma (0,000) TBD 12 43" xfId="9663"/>
    <cellStyle name="Comma (0,000) TBD- 12 43" xfId="9664"/>
    <cellStyle name="Comma (0,000) TBD 12 44" xfId="9665"/>
    <cellStyle name="Comma (0,000) TBD- 12 44" xfId="9666"/>
    <cellStyle name="Comma (0,000) TBD 12 45" xfId="9667"/>
    <cellStyle name="Comma (0,000) TBD- 12 45" xfId="9668"/>
    <cellStyle name="Comma (0,000) TBD 12 46" xfId="9669"/>
    <cellStyle name="Comma (0,000) TBD- 12 46" xfId="9670"/>
    <cellStyle name="Comma (0,000) TBD 12 47" xfId="9671"/>
    <cellStyle name="Comma (0,000) TBD- 12 47" xfId="9672"/>
    <cellStyle name="Comma (0,000) TBD 12 48" xfId="9673"/>
    <cellStyle name="Comma (0,000) TBD- 12 48" xfId="9674"/>
    <cellStyle name="Comma (0,000) TBD 12 49" xfId="9675"/>
    <cellStyle name="Comma (0,000) TBD- 12 49" xfId="9676"/>
    <cellStyle name="Comma (0,000) TBD 12 5" xfId="9677"/>
    <cellStyle name="Comma (0,000) TBD- 12 5" xfId="9678"/>
    <cellStyle name="Comma (0,000) TBD 12 50" xfId="9679"/>
    <cellStyle name="Comma (0,000) TBD- 12 50" xfId="9680"/>
    <cellStyle name="Comma (0,000) TBD 12 51" xfId="9681"/>
    <cellStyle name="Comma (0,000) TBD- 12 51" xfId="9682"/>
    <cellStyle name="Comma (0,000) TBD 12 52" xfId="9683"/>
    <cellStyle name="Comma (0,000) TBD- 12 52" xfId="9684"/>
    <cellStyle name="Comma (0,000) TBD 12 53" xfId="9685"/>
    <cellStyle name="Comma (0,000) TBD- 12 53" xfId="9686"/>
    <cellStyle name="Comma (0,000) TBD 12 54" xfId="9687"/>
    <cellStyle name="Comma (0,000) TBD- 12 54" xfId="9688"/>
    <cellStyle name="Comma (0,000) TBD 12 55" xfId="9689"/>
    <cellStyle name="Comma (0,000) TBD- 12 55" xfId="9690"/>
    <cellStyle name="Comma (0,000) TBD 12 56" xfId="9691"/>
    <cellStyle name="Comma (0,000) TBD- 12 56" xfId="9692"/>
    <cellStyle name="Comma (0,000) TBD 12 57" xfId="9693"/>
    <cellStyle name="Comma (0,000) TBD- 12 57" xfId="9694"/>
    <cellStyle name="Comma (0,000) TBD 12 58" xfId="9695"/>
    <cellStyle name="Comma (0,000) TBD- 12 58" xfId="9696"/>
    <cellStyle name="Comma (0,000) TBD 12 59" xfId="9697"/>
    <cellStyle name="Comma (0,000) TBD- 12 59" xfId="9698"/>
    <cellStyle name="Comma (0,000) TBD 12 6" xfId="9699"/>
    <cellStyle name="Comma (0,000) TBD- 12 6" xfId="9700"/>
    <cellStyle name="Comma (0,000) TBD 12 60" xfId="9701"/>
    <cellStyle name="Comma (0,000) TBD- 12 60" xfId="9702"/>
    <cellStyle name="Comma (0,000) TBD 12 61" xfId="9703"/>
    <cellStyle name="Comma (0,000) TBD- 12 61" xfId="9704"/>
    <cellStyle name="Comma (0,000) TBD 12 62" xfId="9705"/>
    <cellStyle name="Comma (0,000) TBD- 12 62" xfId="9706"/>
    <cellStyle name="Comma (0,000) TBD 12 63" xfId="9707"/>
    <cellStyle name="Comma (0,000) TBD- 12 63" xfId="9708"/>
    <cellStyle name="Comma (0,000) TBD 12 64" xfId="9709"/>
    <cellStyle name="Comma (0,000) TBD- 12 64" xfId="9710"/>
    <cellStyle name="Comma (0,000) TBD 12 65" xfId="9711"/>
    <cellStyle name="Comma (0,000) TBD- 12 65" xfId="9712"/>
    <cellStyle name="Comma (0,000) TBD 12 66" xfId="9713"/>
    <cellStyle name="Comma (0,000) TBD- 12 66" xfId="9714"/>
    <cellStyle name="Comma (0,000) TBD 12 67" xfId="9715"/>
    <cellStyle name="Comma (0,000) TBD- 12 67" xfId="9716"/>
    <cellStyle name="Comma (0,000) TBD 12 68" xfId="9717"/>
    <cellStyle name="Comma (0,000) TBD- 12 68" xfId="9718"/>
    <cellStyle name="Comma (0,000) TBD 12 69" xfId="9719"/>
    <cellStyle name="Comma (0,000) TBD- 12 69" xfId="9720"/>
    <cellStyle name="Comma (0,000) TBD 12 7" xfId="9721"/>
    <cellStyle name="Comma (0,000) TBD- 12 7" xfId="9722"/>
    <cellStyle name="Comma (0,000) TBD 12 70" xfId="9723"/>
    <cellStyle name="Comma (0,000) TBD- 12 70" xfId="9724"/>
    <cellStyle name="Comma (0,000) TBD 12 71" xfId="9725"/>
    <cellStyle name="Comma (0,000) TBD- 12 71" xfId="9726"/>
    <cellStyle name="Comma (0,000) TBD 12 72" xfId="9727"/>
    <cellStyle name="Comma (0,000) TBD- 12 72" xfId="9728"/>
    <cellStyle name="Comma (0,000) TBD 12 73" xfId="9729"/>
    <cellStyle name="Comma (0,000) TBD- 12 73" xfId="9730"/>
    <cellStyle name="Comma (0,000) TBD 12 74" xfId="9731"/>
    <cellStyle name="Comma (0,000) TBD- 12 74" xfId="9732"/>
    <cellStyle name="Comma (0,000) TBD 12 75" xfId="9733"/>
    <cellStyle name="Comma (0,000) TBD- 12 75" xfId="9734"/>
    <cellStyle name="Comma (0,000) TBD 12 76" xfId="9735"/>
    <cellStyle name="Comma (0,000) TBD- 12 76" xfId="9736"/>
    <cellStyle name="Comma (0,000) TBD 12 77" xfId="9737"/>
    <cellStyle name="Comma (0,000) TBD- 12 77" xfId="9738"/>
    <cellStyle name="Comma (0,000) TBD 12 78" xfId="9739"/>
    <cellStyle name="Comma (0,000) TBD- 12 78" xfId="9740"/>
    <cellStyle name="Comma (0,000) TBD 12 79" xfId="9741"/>
    <cellStyle name="Comma (0,000) TBD- 12 79" xfId="9742"/>
    <cellStyle name="Comma (0,000) TBD 12 8" xfId="9743"/>
    <cellStyle name="Comma (0,000) TBD- 12 8" xfId="9744"/>
    <cellStyle name="Comma (0,000) TBD 12 80" xfId="9745"/>
    <cellStyle name="Comma (0,000) TBD- 12 80" xfId="9746"/>
    <cellStyle name="Comma (0,000) TBD 12 81" xfId="9747"/>
    <cellStyle name="Comma (0,000) TBD- 12 81" xfId="9748"/>
    <cellStyle name="Comma (0,000) TBD 12 82" xfId="9749"/>
    <cellStyle name="Comma (0,000) TBD- 12 82" xfId="9750"/>
    <cellStyle name="Comma (0,000) TBD 12 83" xfId="9751"/>
    <cellStyle name="Comma (0,000) TBD- 12 83" xfId="9752"/>
    <cellStyle name="Comma (0,000) TBD 12 84" xfId="9753"/>
    <cellStyle name="Comma (0,000) TBD- 12 84" xfId="9754"/>
    <cellStyle name="Comma (0,000) TBD 12 85" xfId="9755"/>
    <cellStyle name="Comma (0,000) TBD- 12 85" xfId="9756"/>
    <cellStyle name="Comma (0,000) TBD 12 86" xfId="9757"/>
    <cellStyle name="Comma (0,000) TBD- 12 86" xfId="9758"/>
    <cellStyle name="Comma (0,000) TBD 12 87" xfId="9759"/>
    <cellStyle name="Comma (0,000) TBD- 12 87" xfId="9760"/>
    <cellStyle name="Comma (0,000) TBD 12 88" xfId="9761"/>
    <cellStyle name="Comma (0,000) TBD- 12 88" xfId="9762"/>
    <cellStyle name="Comma (0,000) TBD 12 89" xfId="9763"/>
    <cellStyle name="Comma (0,000) TBD- 12 89" xfId="9764"/>
    <cellStyle name="Comma (0,000) TBD 12 9" xfId="9765"/>
    <cellStyle name="Comma (0,000) TBD- 12 9" xfId="9766"/>
    <cellStyle name="Comma (0,000) TBD 12 90" xfId="9767"/>
    <cellStyle name="Comma (0,000) TBD- 12 90" xfId="9768"/>
    <cellStyle name="Comma (0,000) TBD 12 91" xfId="9769"/>
    <cellStyle name="Comma (0,000) TBD- 12 91" xfId="9770"/>
    <cellStyle name="Comma (0,000) TBD 12 92" xfId="9771"/>
    <cellStyle name="Comma (0,000) TBD- 12 92" xfId="9772"/>
    <cellStyle name="Comma (0,000) TBD 12 93" xfId="9773"/>
    <cellStyle name="Comma (0,000) TBD- 12 93" xfId="9774"/>
    <cellStyle name="Comma (0,000) TBD 12 94" xfId="9775"/>
    <cellStyle name="Comma (0,000) TBD- 12 94" xfId="9776"/>
    <cellStyle name="Comma (0,000) TBD 12 95" xfId="9777"/>
    <cellStyle name="Comma (0,000) TBD- 12 95" xfId="9778"/>
    <cellStyle name="Comma (0,000) TBD 12 96" xfId="9779"/>
    <cellStyle name="Comma (0,000) TBD- 12 96" xfId="9780"/>
    <cellStyle name="Comma (0,000) TBD 12 97" xfId="9781"/>
    <cellStyle name="Comma (0,000) TBD- 12 97" xfId="9782"/>
    <cellStyle name="Comma (0,000) TBD 12 98" xfId="9783"/>
    <cellStyle name="Comma (0,000) TBD- 12 98" xfId="9784"/>
    <cellStyle name="Comma (0,000) TBD 12 99" xfId="9785"/>
    <cellStyle name="Comma (0,000) TBD- 12 99" xfId="9786"/>
    <cellStyle name="Comma (0,000) TBD 13" xfId="9787"/>
    <cellStyle name="Comma (0,000) TBD- 13" xfId="9788"/>
    <cellStyle name="Comma (0,000) TBD 13 10" xfId="9789"/>
    <cellStyle name="Comma (0,000) TBD- 13 10" xfId="9790"/>
    <cellStyle name="Comma (0,000) TBD 13 100" xfId="9791"/>
    <cellStyle name="Comma (0,000) TBD- 13 100" xfId="9792"/>
    <cellStyle name="Comma (0,000) TBD 13 101" xfId="9793"/>
    <cellStyle name="Comma (0,000) TBD- 13 101" xfId="9794"/>
    <cellStyle name="Comma (0,000) TBD 13 102" xfId="9795"/>
    <cellStyle name="Comma (0,000) TBD- 13 102" xfId="9796"/>
    <cellStyle name="Comma (0,000) TBD 13 103" xfId="9797"/>
    <cellStyle name="Comma (0,000) TBD- 13 103" xfId="9798"/>
    <cellStyle name="Comma (0,000) TBD 13 104" xfId="9799"/>
    <cellStyle name="Comma (0,000) TBD- 13 104" xfId="9800"/>
    <cellStyle name="Comma (0,000) TBD 13 105" xfId="9801"/>
    <cellStyle name="Comma (0,000) TBD- 13 105" xfId="9802"/>
    <cellStyle name="Comma (0,000) TBD 13 106" xfId="9803"/>
    <cellStyle name="Comma (0,000) TBD- 13 106" xfId="9804"/>
    <cellStyle name="Comma (0,000) TBD 13 107" xfId="9805"/>
    <cellStyle name="Comma (0,000) TBD- 13 107" xfId="9806"/>
    <cellStyle name="Comma (0,000) TBD 13 108" xfId="9807"/>
    <cellStyle name="Comma (0,000) TBD- 13 108" xfId="9808"/>
    <cellStyle name="Comma (0,000) TBD 13 109" xfId="9809"/>
    <cellStyle name="Comma (0,000) TBD- 13 109" xfId="9810"/>
    <cellStyle name="Comma (0,000) TBD 13 11" xfId="9811"/>
    <cellStyle name="Comma (0,000) TBD- 13 11" xfId="9812"/>
    <cellStyle name="Comma (0,000) TBD 13 110" xfId="9813"/>
    <cellStyle name="Comma (0,000) TBD- 13 110" xfId="9814"/>
    <cellStyle name="Comma (0,000) TBD 13 111" xfId="9815"/>
    <cellStyle name="Comma (0,000) TBD- 13 111" xfId="9816"/>
    <cellStyle name="Comma (0,000) TBD 13 112" xfId="9817"/>
    <cellStyle name="Comma (0,000) TBD- 13 112" xfId="9818"/>
    <cellStyle name="Comma (0,000) TBD 13 113" xfId="9819"/>
    <cellStyle name="Comma (0,000) TBD- 13 113" xfId="9820"/>
    <cellStyle name="Comma (0,000) TBD 13 114" xfId="9821"/>
    <cellStyle name="Comma (0,000) TBD- 13 114" xfId="9822"/>
    <cellStyle name="Comma (0,000) TBD 13 115" xfId="9823"/>
    <cellStyle name="Comma (0,000) TBD- 13 115" xfId="9824"/>
    <cellStyle name="Comma (0,000) TBD 13 116" xfId="9825"/>
    <cellStyle name="Comma (0,000) TBD- 13 116" xfId="9826"/>
    <cellStyle name="Comma (0,000) TBD 13 117" xfId="9827"/>
    <cellStyle name="Comma (0,000) TBD- 13 117" xfId="9828"/>
    <cellStyle name="Comma (0,000) TBD 13 118" xfId="9829"/>
    <cellStyle name="Comma (0,000) TBD- 13 118" xfId="9830"/>
    <cellStyle name="Comma (0,000) TBD 13 119" xfId="9831"/>
    <cellStyle name="Comma (0,000) TBD- 13 119" xfId="9832"/>
    <cellStyle name="Comma (0,000) TBD 13 12" xfId="9833"/>
    <cellStyle name="Comma (0,000) TBD- 13 12" xfId="9834"/>
    <cellStyle name="Comma (0,000) TBD 13 120" xfId="9835"/>
    <cellStyle name="Comma (0,000) TBD- 13 120" xfId="9836"/>
    <cellStyle name="Comma (0,000) TBD 13 121" xfId="9837"/>
    <cellStyle name="Comma (0,000) TBD- 13 121" xfId="9838"/>
    <cellStyle name="Comma (0,000) TBD 13 122" xfId="9839"/>
    <cellStyle name="Comma (0,000) TBD- 13 122" xfId="9840"/>
    <cellStyle name="Comma (0,000) TBD 13 123" xfId="9841"/>
    <cellStyle name="Comma (0,000) TBD- 13 123" xfId="9842"/>
    <cellStyle name="Comma (0,000) TBD 13 124" xfId="9843"/>
    <cellStyle name="Comma (0,000) TBD- 13 124" xfId="9844"/>
    <cellStyle name="Comma (0,000) TBD 13 125" xfId="9845"/>
    <cellStyle name="Comma (0,000) TBD- 13 125" xfId="9846"/>
    <cellStyle name="Comma (0,000) TBD 13 126" xfId="9847"/>
    <cellStyle name="Comma (0,000) TBD- 13 126" xfId="9848"/>
    <cellStyle name="Comma (0,000) TBD 13 127" xfId="9849"/>
    <cellStyle name="Comma (0,000) TBD- 13 127" xfId="9850"/>
    <cellStyle name="Comma (0,000) TBD 13 128" xfId="9851"/>
    <cellStyle name="Comma (0,000) TBD- 13 128" xfId="9852"/>
    <cellStyle name="Comma (0,000) TBD 13 129" xfId="9853"/>
    <cellStyle name="Comma (0,000) TBD- 13 129" xfId="9854"/>
    <cellStyle name="Comma (0,000) TBD 13 13" xfId="9855"/>
    <cellStyle name="Comma (0,000) TBD- 13 13" xfId="9856"/>
    <cellStyle name="Comma (0,000) TBD 13 130" xfId="9857"/>
    <cellStyle name="Comma (0,000) TBD- 13 130" xfId="9858"/>
    <cellStyle name="Comma (0,000) TBD 13 131" xfId="9859"/>
    <cellStyle name="Comma (0,000) TBD- 13 131" xfId="9860"/>
    <cellStyle name="Comma (0,000) TBD 13 132" xfId="9861"/>
    <cellStyle name="Comma (0,000) TBD- 13 132" xfId="9862"/>
    <cellStyle name="Comma (0,000) TBD 13 133" xfId="9863"/>
    <cellStyle name="Comma (0,000) TBD- 13 133" xfId="9864"/>
    <cellStyle name="Comma (0,000) TBD 13 134" xfId="9865"/>
    <cellStyle name="Comma (0,000) TBD- 13 134" xfId="9866"/>
    <cellStyle name="Comma (0,000) TBD 13 135" xfId="9867"/>
    <cellStyle name="Comma (0,000) TBD- 13 135" xfId="9868"/>
    <cellStyle name="Comma (0,000) TBD 13 136" xfId="9869"/>
    <cellStyle name="Comma (0,000) TBD- 13 136" xfId="9870"/>
    <cellStyle name="Comma (0,000) TBD 13 137" xfId="9871"/>
    <cellStyle name="Comma (0,000) TBD- 13 137" xfId="9872"/>
    <cellStyle name="Comma (0,000) TBD 13 138" xfId="9873"/>
    <cellStyle name="Comma (0,000) TBD- 13 138" xfId="9874"/>
    <cellStyle name="Comma (0,000) TBD 13 139" xfId="9875"/>
    <cellStyle name="Comma (0,000) TBD- 13 139" xfId="9876"/>
    <cellStyle name="Comma (0,000) TBD 13 14" xfId="9877"/>
    <cellStyle name="Comma (0,000) TBD- 13 14" xfId="9878"/>
    <cellStyle name="Comma (0,000) TBD 13 140" xfId="9879"/>
    <cellStyle name="Comma (0,000) TBD- 13 140" xfId="9880"/>
    <cellStyle name="Comma (0,000) TBD 13 141" xfId="9881"/>
    <cellStyle name="Comma (0,000) TBD- 13 141" xfId="9882"/>
    <cellStyle name="Comma (0,000) TBD 13 142" xfId="9883"/>
    <cellStyle name="Comma (0,000) TBD- 13 142" xfId="9884"/>
    <cellStyle name="Comma (0,000) TBD 13 143" xfId="9885"/>
    <cellStyle name="Comma (0,000) TBD- 13 143" xfId="9886"/>
    <cellStyle name="Comma (0,000) TBD 13 144" xfId="9887"/>
    <cellStyle name="Comma (0,000) TBD- 13 144" xfId="9888"/>
    <cellStyle name="Comma (0,000) TBD 13 145" xfId="9889"/>
    <cellStyle name="Comma (0,000) TBD- 13 145" xfId="9890"/>
    <cellStyle name="Comma (0,000) TBD 13 146" xfId="9891"/>
    <cellStyle name="Comma (0,000) TBD- 13 146" xfId="9892"/>
    <cellStyle name="Comma (0,000) TBD 13 147" xfId="9893"/>
    <cellStyle name="Comma (0,000) TBD- 13 147" xfId="9894"/>
    <cellStyle name="Comma (0,000) TBD 13 148" xfId="9895"/>
    <cellStyle name="Comma (0,000) TBD- 13 148" xfId="9896"/>
    <cellStyle name="Comma (0,000) TBD 13 149" xfId="9897"/>
    <cellStyle name="Comma (0,000) TBD- 13 149" xfId="9898"/>
    <cellStyle name="Comma (0,000) TBD 13 15" xfId="9899"/>
    <cellStyle name="Comma (0,000) TBD- 13 15" xfId="9900"/>
    <cellStyle name="Comma (0,000) TBD 13 150" xfId="9901"/>
    <cellStyle name="Comma (0,000) TBD- 13 150" xfId="9902"/>
    <cellStyle name="Comma (0,000) TBD 13 151" xfId="9903"/>
    <cellStyle name="Comma (0,000) TBD- 13 151" xfId="9904"/>
    <cellStyle name="Comma (0,000) TBD 13 152" xfId="9905"/>
    <cellStyle name="Comma (0,000) TBD- 13 152" xfId="9906"/>
    <cellStyle name="Comma (0,000) TBD 13 153" xfId="9907"/>
    <cellStyle name="Comma (0,000) TBD- 13 153" xfId="9908"/>
    <cellStyle name="Comma (0,000) TBD 13 16" xfId="9909"/>
    <cellStyle name="Comma (0,000) TBD- 13 16" xfId="9910"/>
    <cellStyle name="Comma (0,000) TBD 13 17" xfId="9911"/>
    <cellStyle name="Comma (0,000) TBD- 13 17" xfId="9912"/>
    <cellStyle name="Comma (0,000) TBD 13 18" xfId="9913"/>
    <cellStyle name="Comma (0,000) TBD- 13 18" xfId="9914"/>
    <cellStyle name="Comma (0,000) TBD 13 19" xfId="9915"/>
    <cellStyle name="Comma (0,000) TBD- 13 19" xfId="9916"/>
    <cellStyle name="Comma (0,000) TBD 13 2" xfId="9917"/>
    <cellStyle name="Comma (0,000) TBD- 13 2" xfId="9918"/>
    <cellStyle name="Comma (0,000) TBD 13 20" xfId="9919"/>
    <cellStyle name="Comma (0,000) TBD- 13 20" xfId="9920"/>
    <cellStyle name="Comma (0,000) TBD 13 21" xfId="9921"/>
    <cellStyle name="Comma (0,000) TBD- 13 21" xfId="9922"/>
    <cellStyle name="Comma (0,000) TBD 13 22" xfId="9923"/>
    <cellStyle name="Comma (0,000) TBD- 13 22" xfId="9924"/>
    <cellStyle name="Comma (0,000) TBD 13 23" xfId="9925"/>
    <cellStyle name="Comma (0,000) TBD- 13 23" xfId="9926"/>
    <cellStyle name="Comma (0,000) TBD 13 24" xfId="9927"/>
    <cellStyle name="Comma (0,000) TBD- 13 24" xfId="9928"/>
    <cellStyle name="Comma (0,000) TBD 13 25" xfId="9929"/>
    <cellStyle name="Comma (0,000) TBD- 13 25" xfId="9930"/>
    <cellStyle name="Comma (0,000) TBD 13 26" xfId="9931"/>
    <cellStyle name="Comma (0,000) TBD- 13 26" xfId="9932"/>
    <cellStyle name="Comma (0,000) TBD 13 27" xfId="9933"/>
    <cellStyle name="Comma (0,000) TBD- 13 27" xfId="9934"/>
    <cellStyle name="Comma (0,000) TBD 13 28" xfId="9935"/>
    <cellStyle name="Comma (0,000) TBD- 13 28" xfId="9936"/>
    <cellStyle name="Comma (0,000) TBD 13 29" xfId="9937"/>
    <cellStyle name="Comma (0,000) TBD- 13 29" xfId="9938"/>
    <cellStyle name="Comma (0,000) TBD 13 3" xfId="9939"/>
    <cellStyle name="Comma (0,000) TBD- 13 3" xfId="9940"/>
    <cellStyle name="Comma (0,000) TBD 13 30" xfId="9941"/>
    <cellStyle name="Comma (0,000) TBD- 13 30" xfId="9942"/>
    <cellStyle name="Comma (0,000) TBD 13 31" xfId="9943"/>
    <cellStyle name="Comma (0,000) TBD- 13 31" xfId="9944"/>
    <cellStyle name="Comma (0,000) TBD 13 32" xfId="9945"/>
    <cellStyle name="Comma (0,000) TBD- 13 32" xfId="9946"/>
    <cellStyle name="Comma (0,000) TBD 13 33" xfId="9947"/>
    <cellStyle name="Comma (0,000) TBD- 13 33" xfId="9948"/>
    <cellStyle name="Comma (0,000) TBD 13 34" xfId="9949"/>
    <cellStyle name="Comma (0,000) TBD- 13 34" xfId="9950"/>
    <cellStyle name="Comma (0,000) TBD 13 35" xfId="9951"/>
    <cellStyle name="Comma (0,000) TBD- 13 35" xfId="9952"/>
    <cellStyle name="Comma (0,000) TBD 13 36" xfId="9953"/>
    <cellStyle name="Comma (0,000) TBD- 13 36" xfId="9954"/>
    <cellStyle name="Comma (0,000) TBD 13 37" xfId="9955"/>
    <cellStyle name="Comma (0,000) TBD- 13 37" xfId="9956"/>
    <cellStyle name="Comma (0,000) TBD 13 38" xfId="9957"/>
    <cellStyle name="Comma (0,000) TBD- 13 38" xfId="9958"/>
    <cellStyle name="Comma (0,000) TBD 13 39" xfId="9959"/>
    <cellStyle name="Comma (0,000) TBD- 13 39" xfId="9960"/>
    <cellStyle name="Comma (0,000) TBD 13 4" xfId="9961"/>
    <cellStyle name="Comma (0,000) TBD- 13 4" xfId="9962"/>
    <cellStyle name="Comma (0,000) TBD 13 40" xfId="9963"/>
    <cellStyle name="Comma (0,000) TBD- 13 40" xfId="9964"/>
    <cellStyle name="Comma (0,000) TBD 13 41" xfId="9965"/>
    <cellStyle name="Comma (0,000) TBD- 13 41" xfId="9966"/>
    <cellStyle name="Comma (0,000) TBD 13 42" xfId="9967"/>
    <cellStyle name="Comma (0,000) TBD- 13 42" xfId="9968"/>
    <cellStyle name="Comma (0,000) TBD 13 43" xfId="9969"/>
    <cellStyle name="Comma (0,000) TBD- 13 43" xfId="9970"/>
    <cellStyle name="Comma (0,000) TBD 13 44" xfId="9971"/>
    <cellStyle name="Comma (0,000) TBD- 13 44" xfId="9972"/>
    <cellStyle name="Comma (0,000) TBD 13 45" xfId="9973"/>
    <cellStyle name="Comma (0,000) TBD- 13 45" xfId="9974"/>
    <cellStyle name="Comma (0,000) TBD 13 46" xfId="9975"/>
    <cellStyle name="Comma (0,000) TBD- 13 46" xfId="9976"/>
    <cellStyle name="Comma (0,000) TBD 13 47" xfId="9977"/>
    <cellStyle name="Comma (0,000) TBD- 13 47" xfId="9978"/>
    <cellStyle name="Comma (0,000) TBD 13 48" xfId="9979"/>
    <cellStyle name="Comma (0,000) TBD- 13 48" xfId="9980"/>
    <cellStyle name="Comma (0,000) TBD 13 49" xfId="9981"/>
    <cellStyle name="Comma (0,000) TBD- 13 49" xfId="9982"/>
    <cellStyle name="Comma (0,000) TBD 13 5" xfId="9983"/>
    <cellStyle name="Comma (0,000) TBD- 13 5" xfId="9984"/>
    <cellStyle name="Comma (0,000) TBD 13 50" xfId="9985"/>
    <cellStyle name="Comma (0,000) TBD- 13 50" xfId="9986"/>
    <cellStyle name="Comma (0,000) TBD 13 51" xfId="9987"/>
    <cellStyle name="Comma (0,000) TBD- 13 51" xfId="9988"/>
    <cellStyle name="Comma (0,000) TBD 13 52" xfId="9989"/>
    <cellStyle name="Comma (0,000) TBD- 13 52" xfId="9990"/>
    <cellStyle name="Comma (0,000) TBD 13 53" xfId="9991"/>
    <cellStyle name="Comma (0,000) TBD- 13 53" xfId="9992"/>
    <cellStyle name="Comma (0,000) TBD 13 54" xfId="9993"/>
    <cellStyle name="Comma (0,000) TBD- 13 54" xfId="9994"/>
    <cellStyle name="Comma (0,000) TBD 13 55" xfId="9995"/>
    <cellStyle name="Comma (0,000) TBD- 13 55" xfId="9996"/>
    <cellStyle name="Comma (0,000) TBD 13 56" xfId="9997"/>
    <cellStyle name="Comma (0,000) TBD- 13 56" xfId="9998"/>
    <cellStyle name="Comma (0,000) TBD 13 57" xfId="9999"/>
    <cellStyle name="Comma (0,000) TBD- 13 57" xfId="10000"/>
    <cellStyle name="Comma (0,000) TBD 13 58" xfId="10001"/>
    <cellStyle name="Comma (0,000) TBD- 13 58" xfId="10002"/>
    <cellStyle name="Comma (0,000) TBD 13 59" xfId="10003"/>
    <cellStyle name="Comma (0,000) TBD- 13 59" xfId="10004"/>
    <cellStyle name="Comma (0,000) TBD 13 6" xfId="10005"/>
    <cellStyle name="Comma (0,000) TBD- 13 6" xfId="10006"/>
    <cellStyle name="Comma (0,000) TBD 13 60" xfId="10007"/>
    <cellStyle name="Comma (0,000) TBD- 13 60" xfId="10008"/>
    <cellStyle name="Comma (0,000) TBD 13 61" xfId="10009"/>
    <cellStyle name="Comma (0,000) TBD- 13 61" xfId="10010"/>
    <cellStyle name="Comma (0,000) TBD 13 62" xfId="10011"/>
    <cellStyle name="Comma (0,000) TBD- 13 62" xfId="10012"/>
    <cellStyle name="Comma (0,000) TBD 13 63" xfId="10013"/>
    <cellStyle name="Comma (0,000) TBD- 13 63" xfId="10014"/>
    <cellStyle name="Comma (0,000) TBD 13 64" xfId="10015"/>
    <cellStyle name="Comma (0,000) TBD- 13 64" xfId="10016"/>
    <cellStyle name="Comma (0,000) TBD 13 65" xfId="10017"/>
    <cellStyle name="Comma (0,000) TBD- 13 65" xfId="10018"/>
    <cellStyle name="Comma (0,000) TBD 13 66" xfId="10019"/>
    <cellStyle name="Comma (0,000) TBD- 13 66" xfId="10020"/>
    <cellStyle name="Comma (0,000) TBD 13 67" xfId="10021"/>
    <cellStyle name="Comma (0,000) TBD- 13 67" xfId="10022"/>
    <cellStyle name="Comma (0,000) TBD 13 68" xfId="10023"/>
    <cellStyle name="Comma (0,000) TBD- 13 68" xfId="10024"/>
    <cellStyle name="Comma (0,000) TBD 13 69" xfId="10025"/>
    <cellStyle name="Comma (0,000) TBD- 13 69" xfId="10026"/>
    <cellStyle name="Comma (0,000) TBD 13 7" xfId="10027"/>
    <cellStyle name="Comma (0,000) TBD- 13 7" xfId="10028"/>
    <cellStyle name="Comma (0,000) TBD 13 70" xfId="10029"/>
    <cellStyle name="Comma (0,000) TBD- 13 70" xfId="10030"/>
    <cellStyle name="Comma (0,000) TBD 13 71" xfId="10031"/>
    <cellStyle name="Comma (0,000) TBD- 13 71" xfId="10032"/>
    <cellStyle name="Comma (0,000) TBD 13 72" xfId="10033"/>
    <cellStyle name="Comma (0,000) TBD- 13 72" xfId="10034"/>
    <cellStyle name="Comma (0,000) TBD 13 73" xfId="10035"/>
    <cellStyle name="Comma (0,000) TBD- 13 73" xfId="10036"/>
    <cellStyle name="Comma (0,000) TBD 13 74" xfId="10037"/>
    <cellStyle name="Comma (0,000) TBD- 13 74" xfId="10038"/>
    <cellStyle name="Comma (0,000) TBD 13 75" xfId="10039"/>
    <cellStyle name="Comma (0,000) TBD- 13 75" xfId="10040"/>
    <cellStyle name="Comma (0,000) TBD 13 76" xfId="10041"/>
    <cellStyle name="Comma (0,000) TBD- 13 76" xfId="10042"/>
    <cellStyle name="Comma (0,000) TBD 13 77" xfId="10043"/>
    <cellStyle name="Comma (0,000) TBD- 13 77" xfId="10044"/>
    <cellStyle name="Comma (0,000) TBD 13 78" xfId="10045"/>
    <cellStyle name="Comma (0,000) TBD- 13 78" xfId="10046"/>
    <cellStyle name="Comma (0,000) TBD 13 79" xfId="10047"/>
    <cellStyle name="Comma (0,000) TBD- 13 79" xfId="10048"/>
    <cellStyle name="Comma (0,000) TBD 13 8" xfId="10049"/>
    <cellStyle name="Comma (0,000) TBD- 13 8" xfId="10050"/>
    <cellStyle name="Comma (0,000) TBD 13 80" xfId="10051"/>
    <cellStyle name="Comma (0,000) TBD- 13 80" xfId="10052"/>
    <cellStyle name="Comma (0,000) TBD 13 81" xfId="10053"/>
    <cellStyle name="Comma (0,000) TBD- 13 81" xfId="10054"/>
    <cellStyle name="Comma (0,000) TBD 13 82" xfId="10055"/>
    <cellStyle name="Comma (0,000) TBD- 13 82" xfId="10056"/>
    <cellStyle name="Comma (0,000) TBD 13 83" xfId="10057"/>
    <cellStyle name="Comma (0,000) TBD- 13 83" xfId="10058"/>
    <cellStyle name="Comma (0,000) TBD 13 84" xfId="10059"/>
    <cellStyle name="Comma (0,000) TBD- 13 84" xfId="10060"/>
    <cellStyle name="Comma (0,000) TBD 13 85" xfId="10061"/>
    <cellStyle name="Comma (0,000) TBD- 13 85" xfId="10062"/>
    <cellStyle name="Comma (0,000) TBD 13 86" xfId="10063"/>
    <cellStyle name="Comma (0,000) TBD- 13 86" xfId="10064"/>
    <cellStyle name="Comma (0,000) TBD 13 87" xfId="10065"/>
    <cellStyle name="Comma (0,000) TBD- 13 87" xfId="10066"/>
    <cellStyle name="Comma (0,000) TBD 13 88" xfId="10067"/>
    <cellStyle name="Comma (0,000) TBD- 13 88" xfId="10068"/>
    <cellStyle name="Comma (0,000) TBD 13 89" xfId="10069"/>
    <cellStyle name="Comma (0,000) TBD- 13 89" xfId="10070"/>
    <cellStyle name="Comma (0,000) TBD 13 9" xfId="10071"/>
    <cellStyle name="Comma (0,000) TBD- 13 9" xfId="10072"/>
    <cellStyle name="Comma (0,000) TBD 13 90" xfId="10073"/>
    <cellStyle name="Comma (0,000) TBD- 13 90" xfId="10074"/>
    <cellStyle name="Comma (0,000) TBD 13 91" xfId="10075"/>
    <cellStyle name="Comma (0,000) TBD- 13 91" xfId="10076"/>
    <cellStyle name="Comma (0,000) TBD 13 92" xfId="10077"/>
    <cellStyle name="Comma (0,000) TBD- 13 92" xfId="10078"/>
    <cellStyle name="Comma (0,000) TBD 13 93" xfId="10079"/>
    <cellStyle name="Comma (0,000) TBD- 13 93" xfId="10080"/>
    <cellStyle name="Comma (0,000) TBD 13 94" xfId="10081"/>
    <cellStyle name="Comma (0,000) TBD- 13 94" xfId="10082"/>
    <cellStyle name="Comma (0,000) TBD 13 95" xfId="10083"/>
    <cellStyle name="Comma (0,000) TBD- 13 95" xfId="10084"/>
    <cellStyle name="Comma (0,000) TBD 13 96" xfId="10085"/>
    <cellStyle name="Comma (0,000) TBD- 13 96" xfId="10086"/>
    <cellStyle name="Comma (0,000) TBD 13 97" xfId="10087"/>
    <cellStyle name="Comma (0,000) TBD- 13 97" xfId="10088"/>
    <cellStyle name="Comma (0,000) TBD 13 98" xfId="10089"/>
    <cellStyle name="Comma (0,000) TBD- 13 98" xfId="10090"/>
    <cellStyle name="Comma (0,000) TBD 13 99" xfId="10091"/>
    <cellStyle name="Comma (0,000) TBD- 13 99" xfId="10092"/>
    <cellStyle name="Comma (0,000) TBD 14" xfId="10093"/>
    <cellStyle name="Comma (0,000) TBD- 14" xfId="10094"/>
    <cellStyle name="Comma (0,000) TBD 14 10" xfId="10095"/>
    <cellStyle name="Comma (0,000) TBD- 14 10" xfId="10096"/>
    <cellStyle name="Comma (0,000) TBD 14 100" xfId="10097"/>
    <cellStyle name="Comma (0,000) TBD- 14 100" xfId="10098"/>
    <cellStyle name="Comma (0,000) TBD 14 101" xfId="10099"/>
    <cellStyle name="Comma (0,000) TBD- 14 101" xfId="10100"/>
    <cellStyle name="Comma (0,000) TBD 14 102" xfId="10101"/>
    <cellStyle name="Comma (0,000) TBD- 14 102" xfId="10102"/>
    <cellStyle name="Comma (0,000) TBD 14 103" xfId="10103"/>
    <cellStyle name="Comma (0,000) TBD- 14 103" xfId="10104"/>
    <cellStyle name="Comma (0,000) TBD 14 104" xfId="10105"/>
    <cellStyle name="Comma (0,000) TBD- 14 104" xfId="10106"/>
    <cellStyle name="Comma (0,000) TBD 14 105" xfId="10107"/>
    <cellStyle name="Comma (0,000) TBD- 14 105" xfId="10108"/>
    <cellStyle name="Comma (0,000) TBD 14 106" xfId="10109"/>
    <cellStyle name="Comma (0,000) TBD- 14 106" xfId="10110"/>
    <cellStyle name="Comma (0,000) TBD 14 107" xfId="10111"/>
    <cellStyle name="Comma (0,000) TBD- 14 107" xfId="10112"/>
    <cellStyle name="Comma (0,000) TBD 14 108" xfId="10113"/>
    <cellStyle name="Comma (0,000) TBD- 14 108" xfId="10114"/>
    <cellStyle name="Comma (0,000) TBD 14 109" xfId="10115"/>
    <cellStyle name="Comma (0,000) TBD- 14 109" xfId="10116"/>
    <cellStyle name="Comma (0,000) TBD 14 11" xfId="10117"/>
    <cellStyle name="Comma (0,000) TBD- 14 11" xfId="10118"/>
    <cellStyle name="Comma (0,000) TBD 14 110" xfId="10119"/>
    <cellStyle name="Comma (0,000) TBD- 14 110" xfId="10120"/>
    <cellStyle name="Comma (0,000) TBD 14 111" xfId="10121"/>
    <cellStyle name="Comma (0,000) TBD- 14 111" xfId="10122"/>
    <cellStyle name="Comma (0,000) TBD 14 112" xfId="10123"/>
    <cellStyle name="Comma (0,000) TBD- 14 112" xfId="10124"/>
    <cellStyle name="Comma (0,000) TBD 14 113" xfId="10125"/>
    <cellStyle name="Comma (0,000) TBD- 14 113" xfId="10126"/>
    <cellStyle name="Comma (0,000) TBD 14 114" xfId="10127"/>
    <cellStyle name="Comma (0,000) TBD- 14 114" xfId="10128"/>
    <cellStyle name="Comma (0,000) TBD 14 115" xfId="10129"/>
    <cellStyle name="Comma (0,000) TBD- 14 115" xfId="10130"/>
    <cellStyle name="Comma (0,000) TBD 14 116" xfId="10131"/>
    <cellStyle name="Comma (0,000) TBD- 14 116" xfId="10132"/>
    <cellStyle name="Comma (0,000) TBD 14 117" xfId="10133"/>
    <cellStyle name="Comma (0,000) TBD- 14 117" xfId="10134"/>
    <cellStyle name="Comma (0,000) TBD 14 118" xfId="10135"/>
    <cellStyle name="Comma (0,000) TBD- 14 118" xfId="10136"/>
    <cellStyle name="Comma (0,000) TBD 14 119" xfId="10137"/>
    <cellStyle name="Comma (0,000) TBD- 14 119" xfId="10138"/>
    <cellStyle name="Comma (0,000) TBD 14 12" xfId="10139"/>
    <cellStyle name="Comma (0,000) TBD- 14 12" xfId="10140"/>
    <cellStyle name="Comma (0,000) TBD 14 120" xfId="10141"/>
    <cellStyle name="Comma (0,000) TBD- 14 120" xfId="10142"/>
    <cellStyle name="Comma (0,000) TBD 14 121" xfId="10143"/>
    <cellStyle name="Comma (0,000) TBD- 14 121" xfId="10144"/>
    <cellStyle name="Comma (0,000) TBD 14 122" xfId="10145"/>
    <cellStyle name="Comma (0,000) TBD- 14 122" xfId="10146"/>
    <cellStyle name="Comma (0,000) TBD 14 123" xfId="10147"/>
    <cellStyle name="Comma (0,000) TBD- 14 123" xfId="10148"/>
    <cellStyle name="Comma (0,000) TBD 14 124" xfId="10149"/>
    <cellStyle name="Comma (0,000) TBD- 14 124" xfId="10150"/>
    <cellStyle name="Comma (0,000) TBD 14 125" xfId="10151"/>
    <cellStyle name="Comma (0,000) TBD- 14 125" xfId="10152"/>
    <cellStyle name="Comma (0,000) TBD 14 126" xfId="10153"/>
    <cellStyle name="Comma (0,000) TBD- 14 126" xfId="10154"/>
    <cellStyle name="Comma (0,000) TBD 14 127" xfId="10155"/>
    <cellStyle name="Comma (0,000) TBD- 14 127" xfId="10156"/>
    <cellStyle name="Comma (0,000) TBD 14 128" xfId="10157"/>
    <cellStyle name="Comma (0,000) TBD- 14 128" xfId="10158"/>
    <cellStyle name="Comma (0,000) TBD 14 129" xfId="10159"/>
    <cellStyle name="Comma (0,000) TBD- 14 129" xfId="10160"/>
    <cellStyle name="Comma (0,000) TBD 14 13" xfId="10161"/>
    <cellStyle name="Comma (0,000) TBD- 14 13" xfId="10162"/>
    <cellStyle name="Comma (0,000) TBD 14 130" xfId="10163"/>
    <cellStyle name="Comma (0,000) TBD- 14 130" xfId="10164"/>
    <cellStyle name="Comma (0,000) TBD 14 131" xfId="10165"/>
    <cellStyle name="Comma (0,000) TBD- 14 131" xfId="10166"/>
    <cellStyle name="Comma (0,000) TBD 14 132" xfId="10167"/>
    <cellStyle name="Comma (0,000) TBD- 14 132" xfId="10168"/>
    <cellStyle name="Comma (0,000) TBD 14 133" xfId="10169"/>
    <cellStyle name="Comma (0,000) TBD- 14 133" xfId="10170"/>
    <cellStyle name="Comma (0,000) TBD 14 134" xfId="10171"/>
    <cellStyle name="Comma (0,000) TBD- 14 134" xfId="10172"/>
    <cellStyle name="Comma (0,000) TBD 14 135" xfId="10173"/>
    <cellStyle name="Comma (0,000) TBD- 14 135" xfId="10174"/>
    <cellStyle name="Comma (0,000) TBD 14 136" xfId="10175"/>
    <cellStyle name="Comma (0,000) TBD- 14 136" xfId="10176"/>
    <cellStyle name="Comma (0,000) TBD 14 137" xfId="10177"/>
    <cellStyle name="Comma (0,000) TBD- 14 137" xfId="10178"/>
    <cellStyle name="Comma (0,000) TBD 14 138" xfId="10179"/>
    <cellStyle name="Comma (0,000) TBD- 14 138" xfId="10180"/>
    <cellStyle name="Comma (0,000) TBD 14 139" xfId="10181"/>
    <cellStyle name="Comma (0,000) TBD- 14 139" xfId="10182"/>
    <cellStyle name="Comma (0,000) TBD 14 14" xfId="10183"/>
    <cellStyle name="Comma (0,000) TBD- 14 14" xfId="10184"/>
    <cellStyle name="Comma (0,000) TBD 14 140" xfId="10185"/>
    <cellStyle name="Comma (0,000) TBD- 14 140" xfId="10186"/>
    <cellStyle name="Comma (0,000) TBD 14 141" xfId="10187"/>
    <cellStyle name="Comma (0,000) TBD- 14 141" xfId="10188"/>
    <cellStyle name="Comma (0,000) TBD 14 142" xfId="10189"/>
    <cellStyle name="Comma (0,000) TBD- 14 142" xfId="10190"/>
    <cellStyle name="Comma (0,000) TBD 14 143" xfId="10191"/>
    <cellStyle name="Comma (0,000) TBD- 14 143" xfId="10192"/>
    <cellStyle name="Comma (0,000) TBD 14 144" xfId="10193"/>
    <cellStyle name="Comma (0,000) TBD- 14 144" xfId="10194"/>
    <cellStyle name="Comma (0,000) TBD 14 145" xfId="10195"/>
    <cellStyle name="Comma (0,000) TBD- 14 145" xfId="10196"/>
    <cellStyle name="Comma (0,000) TBD 14 146" xfId="10197"/>
    <cellStyle name="Comma (0,000) TBD- 14 146" xfId="10198"/>
    <cellStyle name="Comma (0,000) TBD 14 147" xfId="10199"/>
    <cellStyle name="Comma (0,000) TBD- 14 147" xfId="10200"/>
    <cellStyle name="Comma (0,000) TBD 14 148" xfId="10201"/>
    <cellStyle name="Comma (0,000) TBD- 14 148" xfId="10202"/>
    <cellStyle name="Comma (0,000) TBD 14 149" xfId="10203"/>
    <cellStyle name="Comma (0,000) TBD- 14 149" xfId="10204"/>
    <cellStyle name="Comma (0,000) TBD 14 15" xfId="10205"/>
    <cellStyle name="Comma (0,000) TBD- 14 15" xfId="10206"/>
    <cellStyle name="Comma (0,000) TBD 14 150" xfId="10207"/>
    <cellStyle name="Comma (0,000) TBD- 14 150" xfId="10208"/>
    <cellStyle name="Comma (0,000) TBD 14 151" xfId="10209"/>
    <cellStyle name="Comma (0,000) TBD- 14 151" xfId="10210"/>
    <cellStyle name="Comma (0,000) TBD 14 152" xfId="10211"/>
    <cellStyle name="Comma (0,000) TBD- 14 152" xfId="10212"/>
    <cellStyle name="Comma (0,000) TBD 14 153" xfId="10213"/>
    <cellStyle name="Comma (0,000) TBD- 14 153" xfId="10214"/>
    <cellStyle name="Comma (0,000) TBD 14 16" xfId="10215"/>
    <cellStyle name="Comma (0,000) TBD- 14 16" xfId="10216"/>
    <cellStyle name="Comma (0,000) TBD 14 17" xfId="10217"/>
    <cellStyle name="Comma (0,000) TBD- 14 17" xfId="10218"/>
    <cellStyle name="Comma (0,000) TBD 14 18" xfId="10219"/>
    <cellStyle name="Comma (0,000) TBD- 14 18" xfId="10220"/>
    <cellStyle name="Comma (0,000) TBD 14 19" xfId="10221"/>
    <cellStyle name="Comma (0,000) TBD- 14 19" xfId="10222"/>
    <cellStyle name="Comma (0,000) TBD 14 2" xfId="10223"/>
    <cellStyle name="Comma (0,000) TBD- 14 2" xfId="10224"/>
    <cellStyle name="Comma (0,000) TBD 14 20" xfId="10225"/>
    <cellStyle name="Comma (0,000) TBD- 14 20" xfId="10226"/>
    <cellStyle name="Comma (0,000) TBD 14 21" xfId="10227"/>
    <cellStyle name="Comma (0,000) TBD- 14 21" xfId="10228"/>
    <cellStyle name="Comma (0,000) TBD 14 22" xfId="10229"/>
    <cellStyle name="Comma (0,000) TBD- 14 22" xfId="10230"/>
    <cellStyle name="Comma (0,000) TBD 14 23" xfId="10231"/>
    <cellStyle name="Comma (0,000) TBD- 14 23" xfId="10232"/>
    <cellStyle name="Comma (0,000) TBD 14 24" xfId="10233"/>
    <cellStyle name="Comma (0,000) TBD- 14 24" xfId="10234"/>
    <cellStyle name="Comma (0,000) TBD 14 25" xfId="10235"/>
    <cellStyle name="Comma (0,000) TBD- 14 25" xfId="10236"/>
    <cellStyle name="Comma (0,000) TBD 14 26" xfId="10237"/>
    <cellStyle name="Comma (0,000) TBD- 14 26" xfId="10238"/>
    <cellStyle name="Comma (0,000) TBD 14 27" xfId="10239"/>
    <cellStyle name="Comma (0,000) TBD- 14 27" xfId="10240"/>
    <cellStyle name="Comma (0,000) TBD 14 28" xfId="10241"/>
    <cellStyle name="Comma (0,000) TBD- 14 28" xfId="10242"/>
    <cellStyle name="Comma (0,000) TBD 14 29" xfId="10243"/>
    <cellStyle name="Comma (0,000) TBD- 14 29" xfId="10244"/>
    <cellStyle name="Comma (0,000) TBD 14 3" xfId="10245"/>
    <cellStyle name="Comma (0,000) TBD- 14 3" xfId="10246"/>
    <cellStyle name="Comma (0,000) TBD 14 30" xfId="10247"/>
    <cellStyle name="Comma (0,000) TBD- 14 30" xfId="10248"/>
    <cellStyle name="Comma (0,000) TBD 14 31" xfId="10249"/>
    <cellStyle name="Comma (0,000) TBD- 14 31" xfId="10250"/>
    <cellStyle name="Comma (0,000) TBD 14 32" xfId="10251"/>
    <cellStyle name="Comma (0,000) TBD- 14 32" xfId="10252"/>
    <cellStyle name="Comma (0,000) TBD 14 33" xfId="10253"/>
    <cellStyle name="Comma (0,000) TBD- 14 33" xfId="10254"/>
    <cellStyle name="Comma (0,000) TBD 14 34" xfId="10255"/>
    <cellStyle name="Comma (0,000) TBD- 14 34" xfId="10256"/>
    <cellStyle name="Comma (0,000) TBD 14 35" xfId="10257"/>
    <cellStyle name="Comma (0,000) TBD- 14 35" xfId="10258"/>
    <cellStyle name="Comma (0,000) TBD 14 36" xfId="10259"/>
    <cellStyle name="Comma (0,000) TBD- 14 36" xfId="10260"/>
    <cellStyle name="Comma (0,000) TBD 14 37" xfId="10261"/>
    <cellStyle name="Comma (0,000) TBD- 14 37" xfId="10262"/>
    <cellStyle name="Comma (0,000) TBD 14 38" xfId="10263"/>
    <cellStyle name="Comma (0,000) TBD- 14 38" xfId="10264"/>
    <cellStyle name="Comma (0,000) TBD 14 39" xfId="10265"/>
    <cellStyle name="Comma (0,000) TBD- 14 39" xfId="10266"/>
    <cellStyle name="Comma (0,000) TBD 14 4" xfId="10267"/>
    <cellStyle name="Comma (0,000) TBD- 14 4" xfId="10268"/>
    <cellStyle name="Comma (0,000) TBD 14 40" xfId="10269"/>
    <cellStyle name="Comma (0,000) TBD- 14 40" xfId="10270"/>
    <cellStyle name="Comma (0,000) TBD 14 41" xfId="10271"/>
    <cellStyle name="Comma (0,000) TBD- 14 41" xfId="10272"/>
    <cellStyle name="Comma (0,000) TBD 14 42" xfId="10273"/>
    <cellStyle name="Comma (0,000) TBD- 14 42" xfId="10274"/>
    <cellStyle name="Comma (0,000) TBD 14 43" xfId="10275"/>
    <cellStyle name="Comma (0,000) TBD- 14 43" xfId="10276"/>
    <cellStyle name="Comma (0,000) TBD 14 44" xfId="10277"/>
    <cellStyle name="Comma (0,000) TBD- 14 44" xfId="10278"/>
    <cellStyle name="Comma (0,000) TBD 14 45" xfId="10279"/>
    <cellStyle name="Comma (0,000) TBD- 14 45" xfId="10280"/>
    <cellStyle name="Comma (0,000) TBD 14 46" xfId="10281"/>
    <cellStyle name="Comma (0,000) TBD- 14 46" xfId="10282"/>
    <cellStyle name="Comma (0,000) TBD 14 47" xfId="10283"/>
    <cellStyle name="Comma (0,000) TBD- 14 47" xfId="10284"/>
    <cellStyle name="Comma (0,000) TBD 14 48" xfId="10285"/>
    <cellStyle name="Comma (0,000) TBD- 14 48" xfId="10286"/>
    <cellStyle name="Comma (0,000) TBD 14 49" xfId="10287"/>
    <cellStyle name="Comma (0,000) TBD- 14 49" xfId="10288"/>
    <cellStyle name="Comma (0,000) TBD 14 5" xfId="10289"/>
    <cellStyle name="Comma (0,000) TBD- 14 5" xfId="10290"/>
    <cellStyle name="Comma (0,000) TBD 14 50" xfId="10291"/>
    <cellStyle name="Comma (0,000) TBD- 14 50" xfId="10292"/>
    <cellStyle name="Comma (0,000) TBD 14 51" xfId="10293"/>
    <cellStyle name="Comma (0,000) TBD- 14 51" xfId="10294"/>
    <cellStyle name="Comma (0,000) TBD 14 52" xfId="10295"/>
    <cellStyle name="Comma (0,000) TBD- 14 52" xfId="10296"/>
    <cellStyle name="Comma (0,000) TBD 14 53" xfId="10297"/>
    <cellStyle name="Comma (0,000) TBD- 14 53" xfId="10298"/>
    <cellStyle name="Comma (0,000) TBD 14 54" xfId="10299"/>
    <cellStyle name="Comma (0,000) TBD- 14 54" xfId="10300"/>
    <cellStyle name="Comma (0,000) TBD 14 55" xfId="10301"/>
    <cellStyle name="Comma (0,000) TBD- 14 55" xfId="10302"/>
    <cellStyle name="Comma (0,000) TBD 14 56" xfId="10303"/>
    <cellStyle name="Comma (0,000) TBD- 14 56" xfId="10304"/>
    <cellStyle name="Comma (0,000) TBD 14 57" xfId="10305"/>
    <cellStyle name="Comma (0,000) TBD- 14 57" xfId="10306"/>
    <cellStyle name="Comma (0,000) TBD 14 58" xfId="10307"/>
    <cellStyle name="Comma (0,000) TBD- 14 58" xfId="10308"/>
    <cellStyle name="Comma (0,000) TBD 14 59" xfId="10309"/>
    <cellStyle name="Comma (0,000) TBD- 14 59" xfId="10310"/>
    <cellStyle name="Comma (0,000) TBD 14 6" xfId="10311"/>
    <cellStyle name="Comma (0,000) TBD- 14 6" xfId="10312"/>
    <cellStyle name="Comma (0,000) TBD 14 60" xfId="10313"/>
    <cellStyle name="Comma (0,000) TBD- 14 60" xfId="10314"/>
    <cellStyle name="Comma (0,000) TBD 14 61" xfId="10315"/>
    <cellStyle name="Comma (0,000) TBD- 14 61" xfId="10316"/>
    <cellStyle name="Comma (0,000) TBD 14 62" xfId="10317"/>
    <cellStyle name="Comma (0,000) TBD- 14 62" xfId="10318"/>
    <cellStyle name="Comma (0,000) TBD 14 63" xfId="10319"/>
    <cellStyle name="Comma (0,000) TBD- 14 63" xfId="10320"/>
    <cellStyle name="Comma (0,000) TBD 14 64" xfId="10321"/>
    <cellStyle name="Comma (0,000) TBD- 14 64" xfId="10322"/>
    <cellStyle name="Comma (0,000) TBD 14 65" xfId="10323"/>
    <cellStyle name="Comma (0,000) TBD- 14 65" xfId="10324"/>
    <cellStyle name="Comma (0,000) TBD 14 66" xfId="10325"/>
    <cellStyle name="Comma (0,000) TBD- 14 66" xfId="10326"/>
    <cellStyle name="Comma (0,000) TBD 14 67" xfId="10327"/>
    <cellStyle name="Comma (0,000) TBD- 14 67" xfId="10328"/>
    <cellStyle name="Comma (0,000) TBD 14 68" xfId="10329"/>
    <cellStyle name="Comma (0,000) TBD- 14 68" xfId="10330"/>
    <cellStyle name="Comma (0,000) TBD 14 69" xfId="10331"/>
    <cellStyle name="Comma (0,000) TBD- 14 69" xfId="10332"/>
    <cellStyle name="Comma (0,000) TBD 14 7" xfId="10333"/>
    <cellStyle name="Comma (0,000) TBD- 14 7" xfId="10334"/>
    <cellStyle name="Comma (0,000) TBD 14 70" xfId="10335"/>
    <cellStyle name="Comma (0,000) TBD- 14 70" xfId="10336"/>
    <cellStyle name="Comma (0,000) TBD 14 71" xfId="10337"/>
    <cellStyle name="Comma (0,000) TBD- 14 71" xfId="10338"/>
    <cellStyle name="Comma (0,000) TBD 14 72" xfId="10339"/>
    <cellStyle name="Comma (0,000) TBD- 14 72" xfId="10340"/>
    <cellStyle name="Comma (0,000) TBD 14 73" xfId="10341"/>
    <cellStyle name="Comma (0,000) TBD- 14 73" xfId="10342"/>
    <cellStyle name="Comma (0,000) TBD 14 74" xfId="10343"/>
    <cellStyle name="Comma (0,000) TBD- 14 74" xfId="10344"/>
    <cellStyle name="Comma (0,000) TBD 14 75" xfId="10345"/>
    <cellStyle name="Comma (0,000) TBD- 14 75" xfId="10346"/>
    <cellStyle name="Comma (0,000) TBD 14 76" xfId="10347"/>
    <cellStyle name="Comma (0,000) TBD- 14 76" xfId="10348"/>
    <cellStyle name="Comma (0,000) TBD 14 77" xfId="10349"/>
    <cellStyle name="Comma (0,000) TBD- 14 77" xfId="10350"/>
    <cellStyle name="Comma (0,000) TBD 14 78" xfId="10351"/>
    <cellStyle name="Comma (0,000) TBD- 14 78" xfId="10352"/>
    <cellStyle name="Comma (0,000) TBD 14 79" xfId="10353"/>
    <cellStyle name="Comma (0,000) TBD- 14 79" xfId="10354"/>
    <cellStyle name="Comma (0,000) TBD 14 8" xfId="10355"/>
    <cellStyle name="Comma (0,000) TBD- 14 8" xfId="10356"/>
    <cellStyle name="Comma (0,000) TBD 14 80" xfId="10357"/>
    <cellStyle name="Comma (0,000) TBD- 14 80" xfId="10358"/>
    <cellStyle name="Comma (0,000) TBD 14 81" xfId="10359"/>
    <cellStyle name="Comma (0,000) TBD- 14 81" xfId="10360"/>
    <cellStyle name="Comma (0,000) TBD 14 82" xfId="10361"/>
    <cellStyle name="Comma (0,000) TBD- 14 82" xfId="10362"/>
    <cellStyle name="Comma (0,000) TBD 14 83" xfId="10363"/>
    <cellStyle name="Comma (0,000) TBD- 14 83" xfId="10364"/>
    <cellStyle name="Comma (0,000) TBD 14 84" xfId="10365"/>
    <cellStyle name="Comma (0,000) TBD- 14 84" xfId="10366"/>
    <cellStyle name="Comma (0,000) TBD 14 85" xfId="10367"/>
    <cellStyle name="Comma (0,000) TBD- 14 85" xfId="10368"/>
    <cellStyle name="Comma (0,000) TBD 14 86" xfId="10369"/>
    <cellStyle name="Comma (0,000) TBD- 14 86" xfId="10370"/>
    <cellStyle name="Comma (0,000) TBD 14 87" xfId="10371"/>
    <cellStyle name="Comma (0,000) TBD- 14 87" xfId="10372"/>
    <cellStyle name="Comma (0,000) TBD 14 88" xfId="10373"/>
    <cellStyle name="Comma (0,000) TBD- 14 88" xfId="10374"/>
    <cellStyle name="Comma (0,000) TBD 14 89" xfId="10375"/>
    <cellStyle name="Comma (0,000) TBD- 14 89" xfId="10376"/>
    <cellStyle name="Comma (0,000) TBD 14 9" xfId="10377"/>
    <cellStyle name="Comma (0,000) TBD- 14 9" xfId="10378"/>
    <cellStyle name="Comma (0,000) TBD 14 90" xfId="10379"/>
    <cellStyle name="Comma (0,000) TBD- 14 90" xfId="10380"/>
    <cellStyle name="Comma (0,000) TBD 14 91" xfId="10381"/>
    <cellStyle name="Comma (0,000) TBD- 14 91" xfId="10382"/>
    <cellStyle name="Comma (0,000) TBD 14 92" xfId="10383"/>
    <cellStyle name="Comma (0,000) TBD- 14 92" xfId="10384"/>
    <cellStyle name="Comma (0,000) TBD 14 93" xfId="10385"/>
    <cellStyle name="Comma (0,000) TBD- 14 93" xfId="10386"/>
    <cellStyle name="Comma (0,000) TBD 14 94" xfId="10387"/>
    <cellStyle name="Comma (0,000) TBD- 14 94" xfId="10388"/>
    <cellStyle name="Comma (0,000) TBD 14 95" xfId="10389"/>
    <cellStyle name="Comma (0,000) TBD- 14 95" xfId="10390"/>
    <cellStyle name="Comma (0,000) TBD 14 96" xfId="10391"/>
    <cellStyle name="Comma (0,000) TBD- 14 96" xfId="10392"/>
    <cellStyle name="Comma (0,000) TBD 14 97" xfId="10393"/>
    <cellStyle name="Comma (0,000) TBD- 14 97" xfId="10394"/>
    <cellStyle name="Comma (0,000) TBD 14 98" xfId="10395"/>
    <cellStyle name="Comma (0,000) TBD- 14 98" xfId="10396"/>
    <cellStyle name="Comma (0,000) TBD 14 99" xfId="10397"/>
    <cellStyle name="Comma (0,000) TBD- 14 99" xfId="10398"/>
    <cellStyle name="Comma (0,000) TBD 2" xfId="10399"/>
    <cellStyle name="Comma (0,000) TBD- 2" xfId="10400"/>
    <cellStyle name="Comma (0,000) TBD 2 10" xfId="10401"/>
    <cellStyle name="Comma (0,000) TBD- 2 10" xfId="10402"/>
    <cellStyle name="Comma (0,000) TBD 2 100" xfId="10403"/>
    <cellStyle name="Comma (0,000) TBD- 2 100" xfId="10404"/>
    <cellStyle name="Comma (0,000) TBD 2 101" xfId="10405"/>
    <cellStyle name="Comma (0,000) TBD- 2 101" xfId="10406"/>
    <cellStyle name="Comma (0,000) TBD 2 102" xfId="10407"/>
    <cellStyle name="Comma (0,000) TBD- 2 102" xfId="10408"/>
    <cellStyle name="Comma (0,000) TBD 2 103" xfId="10409"/>
    <cellStyle name="Comma (0,000) TBD- 2 103" xfId="10410"/>
    <cellStyle name="Comma (0,000) TBD 2 104" xfId="10411"/>
    <cellStyle name="Comma (0,000) TBD- 2 104" xfId="10412"/>
    <cellStyle name="Comma (0,000) TBD 2 105" xfId="10413"/>
    <cellStyle name="Comma (0,000) TBD- 2 105" xfId="10414"/>
    <cellStyle name="Comma (0,000) TBD 2 106" xfId="10415"/>
    <cellStyle name="Comma (0,000) TBD- 2 106" xfId="10416"/>
    <cellStyle name="Comma (0,000) TBD 2 107" xfId="10417"/>
    <cellStyle name="Comma (0,000) TBD- 2 107" xfId="10418"/>
    <cellStyle name="Comma (0,000) TBD 2 108" xfId="10419"/>
    <cellStyle name="Comma (0,000) TBD- 2 108" xfId="10420"/>
    <cellStyle name="Comma (0,000) TBD 2 109" xfId="10421"/>
    <cellStyle name="Comma (0,000) TBD- 2 109" xfId="10422"/>
    <cellStyle name="Comma (0,000) TBD 2 11" xfId="10423"/>
    <cellStyle name="Comma (0,000) TBD- 2 11" xfId="10424"/>
    <cellStyle name="Comma (0,000) TBD 2 110" xfId="10425"/>
    <cellStyle name="Comma (0,000) TBD- 2 110" xfId="10426"/>
    <cellStyle name="Comma (0,000) TBD 2 111" xfId="10427"/>
    <cellStyle name="Comma (0,000) TBD- 2 111" xfId="10428"/>
    <cellStyle name="Comma (0,000) TBD 2 112" xfId="10429"/>
    <cellStyle name="Comma (0,000) TBD- 2 112" xfId="10430"/>
    <cellStyle name="Comma (0,000) TBD 2 113" xfId="10431"/>
    <cellStyle name="Comma (0,000) TBD- 2 113" xfId="10432"/>
    <cellStyle name="Comma (0,000) TBD 2 114" xfId="10433"/>
    <cellStyle name="Comma (0,000) TBD- 2 114" xfId="10434"/>
    <cellStyle name="Comma (0,000) TBD 2 115" xfId="10435"/>
    <cellStyle name="Comma (0,000) TBD- 2 115" xfId="10436"/>
    <cellStyle name="Comma (0,000) TBD 2 116" xfId="10437"/>
    <cellStyle name="Comma (0,000) TBD- 2 116" xfId="10438"/>
    <cellStyle name="Comma (0,000) TBD 2 117" xfId="10439"/>
    <cellStyle name="Comma (0,000) TBD- 2 117" xfId="10440"/>
    <cellStyle name="Comma (0,000) TBD 2 118" xfId="10441"/>
    <cellStyle name="Comma (0,000) TBD- 2 118" xfId="10442"/>
    <cellStyle name="Comma (0,000) TBD 2 119" xfId="10443"/>
    <cellStyle name="Comma (0,000) TBD- 2 119" xfId="10444"/>
    <cellStyle name="Comma (0,000) TBD 2 12" xfId="10445"/>
    <cellStyle name="Comma (0,000) TBD- 2 12" xfId="10446"/>
    <cellStyle name="Comma (0,000) TBD 2 120" xfId="10447"/>
    <cellStyle name="Comma (0,000) TBD- 2 120" xfId="10448"/>
    <cellStyle name="Comma (0,000) TBD 2 121" xfId="10449"/>
    <cellStyle name="Comma (0,000) TBD- 2 121" xfId="10450"/>
    <cellStyle name="Comma (0,000) TBD 2 122" xfId="10451"/>
    <cellStyle name="Comma (0,000) TBD- 2 122" xfId="10452"/>
    <cellStyle name="Comma (0,000) TBD 2 123" xfId="10453"/>
    <cellStyle name="Comma (0,000) TBD- 2 123" xfId="10454"/>
    <cellStyle name="Comma (0,000) TBD 2 124" xfId="10455"/>
    <cellStyle name="Comma (0,000) TBD- 2 124" xfId="10456"/>
    <cellStyle name="Comma (0,000) TBD 2 125" xfId="10457"/>
    <cellStyle name="Comma (0,000) TBD- 2 125" xfId="10458"/>
    <cellStyle name="Comma (0,000) TBD 2 126" xfId="10459"/>
    <cellStyle name="Comma (0,000) TBD- 2 126" xfId="10460"/>
    <cellStyle name="Comma (0,000) TBD 2 127" xfId="10461"/>
    <cellStyle name="Comma (0,000) TBD- 2 127" xfId="10462"/>
    <cellStyle name="Comma (0,000) TBD 2 128" xfId="10463"/>
    <cellStyle name="Comma (0,000) TBD- 2 128" xfId="10464"/>
    <cellStyle name="Comma (0,000) TBD 2 129" xfId="10465"/>
    <cellStyle name="Comma (0,000) TBD- 2 129" xfId="10466"/>
    <cellStyle name="Comma (0,000) TBD 2 13" xfId="10467"/>
    <cellStyle name="Comma (0,000) TBD- 2 13" xfId="10468"/>
    <cellStyle name="Comma (0,000) TBD 2 130" xfId="10469"/>
    <cellStyle name="Comma (0,000) TBD- 2 130" xfId="10470"/>
    <cellStyle name="Comma (0,000) TBD 2 131" xfId="10471"/>
    <cellStyle name="Comma (0,000) TBD- 2 131" xfId="10472"/>
    <cellStyle name="Comma (0,000) TBD 2 132" xfId="10473"/>
    <cellStyle name="Comma (0,000) TBD- 2 132" xfId="10474"/>
    <cellStyle name="Comma (0,000) TBD 2 133" xfId="10475"/>
    <cellStyle name="Comma (0,000) TBD- 2 133" xfId="10476"/>
    <cellStyle name="Comma (0,000) TBD 2 134" xfId="10477"/>
    <cellStyle name="Comma (0,000) TBD- 2 134" xfId="10478"/>
    <cellStyle name="Comma (0,000) TBD 2 135" xfId="10479"/>
    <cellStyle name="Comma (0,000) TBD- 2 135" xfId="10480"/>
    <cellStyle name="Comma (0,000) TBD 2 136" xfId="10481"/>
    <cellStyle name="Comma (0,000) TBD- 2 136" xfId="10482"/>
    <cellStyle name="Comma (0,000) TBD 2 137" xfId="10483"/>
    <cellStyle name="Comma (0,000) TBD- 2 137" xfId="10484"/>
    <cellStyle name="Comma (0,000) TBD 2 138" xfId="10485"/>
    <cellStyle name="Comma (0,000) TBD- 2 138" xfId="10486"/>
    <cellStyle name="Comma (0,000) TBD 2 139" xfId="10487"/>
    <cellStyle name="Comma (0,000) TBD- 2 139" xfId="10488"/>
    <cellStyle name="Comma (0,000) TBD 2 14" xfId="10489"/>
    <cellStyle name="Comma (0,000) TBD- 2 14" xfId="10490"/>
    <cellStyle name="Comma (0,000) TBD 2 140" xfId="10491"/>
    <cellStyle name="Comma (0,000) TBD- 2 140" xfId="10492"/>
    <cellStyle name="Comma (0,000) TBD 2 141" xfId="10493"/>
    <cellStyle name="Comma (0,000) TBD- 2 141" xfId="10494"/>
    <cellStyle name="Comma (0,000) TBD 2 142" xfId="10495"/>
    <cellStyle name="Comma (0,000) TBD- 2 142" xfId="10496"/>
    <cellStyle name="Comma (0,000) TBD 2 143" xfId="10497"/>
    <cellStyle name="Comma (0,000) TBD- 2 143" xfId="10498"/>
    <cellStyle name="Comma (0,000) TBD 2 144" xfId="10499"/>
    <cellStyle name="Comma (0,000) TBD- 2 144" xfId="10500"/>
    <cellStyle name="Comma (0,000) TBD 2 145" xfId="10501"/>
    <cellStyle name="Comma (0,000) TBD- 2 145" xfId="10502"/>
    <cellStyle name="Comma (0,000) TBD 2 146" xfId="10503"/>
    <cellStyle name="Comma (0,000) TBD- 2 146" xfId="10504"/>
    <cellStyle name="Comma (0,000) TBD 2 147" xfId="10505"/>
    <cellStyle name="Comma (0,000) TBD- 2 147" xfId="10506"/>
    <cellStyle name="Comma (0,000) TBD 2 148" xfId="10507"/>
    <cellStyle name="Comma (0,000) TBD- 2 148" xfId="10508"/>
    <cellStyle name="Comma (0,000) TBD 2 149" xfId="10509"/>
    <cellStyle name="Comma (0,000) TBD- 2 149" xfId="10510"/>
    <cellStyle name="Comma (0,000) TBD 2 15" xfId="10511"/>
    <cellStyle name="Comma (0,000) TBD- 2 15" xfId="10512"/>
    <cellStyle name="Comma (0,000) TBD 2 150" xfId="10513"/>
    <cellStyle name="Comma (0,000) TBD- 2 150" xfId="10514"/>
    <cellStyle name="Comma (0,000) TBD 2 151" xfId="10515"/>
    <cellStyle name="Comma (0,000) TBD- 2 151" xfId="10516"/>
    <cellStyle name="Comma (0,000) TBD 2 152" xfId="10517"/>
    <cellStyle name="Comma (0,000) TBD- 2 152" xfId="10518"/>
    <cellStyle name="Comma (0,000) TBD 2 153" xfId="10519"/>
    <cellStyle name="Comma (0,000) TBD- 2 153" xfId="10520"/>
    <cellStyle name="Comma (0,000) TBD 2 16" xfId="10521"/>
    <cellStyle name="Comma (0,000) TBD- 2 16" xfId="10522"/>
    <cellStyle name="Comma (0,000) TBD 2 17" xfId="10523"/>
    <cellStyle name="Comma (0,000) TBD- 2 17" xfId="10524"/>
    <cellStyle name="Comma (0,000) TBD 2 18" xfId="10525"/>
    <cellStyle name="Comma (0,000) TBD- 2 18" xfId="10526"/>
    <cellStyle name="Comma (0,000) TBD 2 19" xfId="10527"/>
    <cellStyle name="Comma (0,000) TBD- 2 19" xfId="10528"/>
    <cellStyle name="Comma (0,000) TBD 2 2" xfId="10529"/>
    <cellStyle name="Comma (0,000) TBD- 2 2" xfId="10530"/>
    <cellStyle name="Comma (0,000) TBD 2 20" xfId="10531"/>
    <cellStyle name="Comma (0,000) TBD- 2 20" xfId="10532"/>
    <cellStyle name="Comma (0,000) TBD 2 21" xfId="10533"/>
    <cellStyle name="Comma (0,000) TBD- 2 21" xfId="10534"/>
    <cellStyle name="Comma (0,000) TBD 2 22" xfId="10535"/>
    <cellStyle name="Comma (0,000) TBD- 2 22" xfId="10536"/>
    <cellStyle name="Comma (0,000) TBD 2 23" xfId="10537"/>
    <cellStyle name="Comma (0,000) TBD- 2 23" xfId="10538"/>
    <cellStyle name="Comma (0,000) TBD 2 24" xfId="10539"/>
    <cellStyle name="Comma (0,000) TBD- 2 24" xfId="10540"/>
    <cellStyle name="Comma (0,000) TBD 2 25" xfId="10541"/>
    <cellStyle name="Comma (0,000) TBD- 2 25" xfId="10542"/>
    <cellStyle name="Comma (0,000) TBD 2 26" xfId="10543"/>
    <cellStyle name="Comma (0,000) TBD- 2 26" xfId="10544"/>
    <cellStyle name="Comma (0,000) TBD 2 27" xfId="10545"/>
    <cellStyle name="Comma (0,000) TBD- 2 27" xfId="10546"/>
    <cellStyle name="Comma (0,000) TBD 2 28" xfId="10547"/>
    <cellStyle name="Comma (0,000) TBD- 2 28" xfId="10548"/>
    <cellStyle name="Comma (0,000) TBD 2 29" xfId="10549"/>
    <cellStyle name="Comma (0,000) TBD- 2 29" xfId="10550"/>
    <cellStyle name="Comma (0,000) TBD 2 3" xfId="10551"/>
    <cellStyle name="Comma (0,000) TBD- 2 3" xfId="10552"/>
    <cellStyle name="Comma (0,000) TBD 2 30" xfId="10553"/>
    <cellStyle name="Comma (0,000) TBD- 2 30" xfId="10554"/>
    <cellStyle name="Comma (0,000) TBD 2 31" xfId="10555"/>
    <cellStyle name="Comma (0,000) TBD- 2 31" xfId="10556"/>
    <cellStyle name="Comma (0,000) TBD 2 32" xfId="10557"/>
    <cellStyle name="Comma (0,000) TBD- 2 32" xfId="10558"/>
    <cellStyle name="Comma (0,000) TBD 2 33" xfId="10559"/>
    <cellStyle name="Comma (0,000) TBD- 2 33" xfId="10560"/>
    <cellStyle name="Comma (0,000) TBD 2 34" xfId="10561"/>
    <cellStyle name="Comma (0,000) TBD- 2 34" xfId="10562"/>
    <cellStyle name="Comma (0,000) TBD 2 35" xfId="10563"/>
    <cellStyle name="Comma (0,000) TBD- 2 35" xfId="10564"/>
    <cellStyle name="Comma (0,000) TBD 2 36" xfId="10565"/>
    <cellStyle name="Comma (0,000) TBD- 2 36" xfId="10566"/>
    <cellStyle name="Comma (0,000) TBD 2 37" xfId="10567"/>
    <cellStyle name="Comma (0,000) TBD- 2 37" xfId="10568"/>
    <cellStyle name="Comma (0,000) TBD 2 38" xfId="10569"/>
    <cellStyle name="Comma (0,000) TBD- 2 38" xfId="10570"/>
    <cellStyle name="Comma (0,000) TBD 2 39" xfId="10571"/>
    <cellStyle name="Comma (0,000) TBD- 2 39" xfId="10572"/>
    <cellStyle name="Comma (0,000) TBD 2 4" xfId="10573"/>
    <cellStyle name="Comma (0,000) TBD- 2 4" xfId="10574"/>
    <cellStyle name="Comma (0,000) TBD 2 40" xfId="10575"/>
    <cellStyle name="Comma (0,000) TBD- 2 40" xfId="10576"/>
    <cellStyle name="Comma (0,000) TBD 2 41" xfId="10577"/>
    <cellStyle name="Comma (0,000) TBD- 2 41" xfId="10578"/>
    <cellStyle name="Comma (0,000) TBD 2 42" xfId="10579"/>
    <cellStyle name="Comma (0,000) TBD- 2 42" xfId="10580"/>
    <cellStyle name="Comma (0,000) TBD 2 43" xfId="10581"/>
    <cellStyle name="Comma (0,000) TBD- 2 43" xfId="10582"/>
    <cellStyle name="Comma (0,000) TBD 2 44" xfId="10583"/>
    <cellStyle name="Comma (0,000) TBD- 2 44" xfId="10584"/>
    <cellStyle name="Comma (0,000) TBD 2 45" xfId="10585"/>
    <cellStyle name="Comma (0,000) TBD- 2 45" xfId="10586"/>
    <cellStyle name="Comma (0,000) TBD 2 46" xfId="10587"/>
    <cellStyle name="Comma (0,000) TBD- 2 46" xfId="10588"/>
    <cellStyle name="Comma (0,000) TBD 2 47" xfId="10589"/>
    <cellStyle name="Comma (0,000) TBD- 2 47" xfId="10590"/>
    <cellStyle name="Comma (0,000) TBD 2 48" xfId="10591"/>
    <cellStyle name="Comma (0,000) TBD- 2 48" xfId="10592"/>
    <cellStyle name="Comma (0,000) TBD 2 49" xfId="10593"/>
    <cellStyle name="Comma (0,000) TBD- 2 49" xfId="10594"/>
    <cellStyle name="Comma (0,000) TBD 2 5" xfId="10595"/>
    <cellStyle name="Comma (0,000) TBD- 2 5" xfId="10596"/>
    <cellStyle name="Comma (0,000) TBD 2 50" xfId="10597"/>
    <cellStyle name="Comma (0,000) TBD- 2 50" xfId="10598"/>
    <cellStyle name="Comma (0,000) TBD 2 51" xfId="10599"/>
    <cellStyle name="Comma (0,000) TBD- 2 51" xfId="10600"/>
    <cellStyle name="Comma (0,000) TBD 2 52" xfId="10601"/>
    <cellStyle name="Comma (0,000) TBD- 2 52" xfId="10602"/>
    <cellStyle name="Comma (0,000) TBD 2 53" xfId="10603"/>
    <cellStyle name="Comma (0,000) TBD- 2 53" xfId="10604"/>
    <cellStyle name="Comma (0,000) TBD 2 54" xfId="10605"/>
    <cellStyle name="Comma (0,000) TBD- 2 54" xfId="10606"/>
    <cellStyle name="Comma (0,000) TBD 2 55" xfId="10607"/>
    <cellStyle name="Comma (0,000) TBD- 2 55" xfId="10608"/>
    <cellStyle name="Comma (0,000) TBD 2 56" xfId="10609"/>
    <cellStyle name="Comma (0,000) TBD- 2 56" xfId="10610"/>
    <cellStyle name="Comma (0,000) TBD 2 57" xfId="10611"/>
    <cellStyle name="Comma (0,000) TBD- 2 57" xfId="10612"/>
    <cellStyle name="Comma (0,000) TBD 2 58" xfId="10613"/>
    <cellStyle name="Comma (0,000) TBD- 2 58" xfId="10614"/>
    <cellStyle name="Comma (0,000) TBD 2 59" xfId="10615"/>
    <cellStyle name="Comma (0,000) TBD- 2 59" xfId="10616"/>
    <cellStyle name="Comma (0,000) TBD 2 6" xfId="10617"/>
    <cellStyle name="Comma (0,000) TBD- 2 6" xfId="10618"/>
    <cellStyle name="Comma (0,000) TBD 2 60" xfId="10619"/>
    <cellStyle name="Comma (0,000) TBD- 2 60" xfId="10620"/>
    <cellStyle name="Comma (0,000) TBD 2 61" xfId="10621"/>
    <cellStyle name="Comma (0,000) TBD- 2 61" xfId="10622"/>
    <cellStyle name="Comma (0,000) TBD 2 62" xfId="10623"/>
    <cellStyle name="Comma (0,000) TBD- 2 62" xfId="10624"/>
    <cellStyle name="Comma (0,000) TBD 2 63" xfId="10625"/>
    <cellStyle name="Comma (0,000) TBD- 2 63" xfId="10626"/>
    <cellStyle name="Comma (0,000) TBD 2 64" xfId="10627"/>
    <cellStyle name="Comma (0,000) TBD- 2 64" xfId="10628"/>
    <cellStyle name="Comma (0,000) TBD 2 65" xfId="10629"/>
    <cellStyle name="Comma (0,000) TBD- 2 65" xfId="10630"/>
    <cellStyle name="Comma (0,000) TBD 2 66" xfId="10631"/>
    <cellStyle name="Comma (0,000) TBD- 2 66" xfId="10632"/>
    <cellStyle name="Comma (0,000) TBD 2 67" xfId="10633"/>
    <cellStyle name="Comma (0,000) TBD- 2 67" xfId="10634"/>
    <cellStyle name="Comma (0,000) TBD 2 68" xfId="10635"/>
    <cellStyle name="Comma (0,000) TBD- 2 68" xfId="10636"/>
    <cellStyle name="Comma (0,000) TBD 2 69" xfId="10637"/>
    <cellStyle name="Comma (0,000) TBD- 2 69" xfId="10638"/>
    <cellStyle name="Comma (0,000) TBD 2 7" xfId="10639"/>
    <cellStyle name="Comma (0,000) TBD- 2 7" xfId="10640"/>
    <cellStyle name="Comma (0,000) TBD 2 70" xfId="10641"/>
    <cellStyle name="Comma (0,000) TBD- 2 70" xfId="10642"/>
    <cellStyle name="Comma (0,000) TBD 2 71" xfId="10643"/>
    <cellStyle name="Comma (0,000) TBD- 2 71" xfId="10644"/>
    <cellStyle name="Comma (0,000) TBD 2 72" xfId="10645"/>
    <cellStyle name="Comma (0,000) TBD- 2 72" xfId="10646"/>
    <cellStyle name="Comma (0,000) TBD 2 73" xfId="10647"/>
    <cellStyle name="Comma (0,000) TBD- 2 73" xfId="10648"/>
    <cellStyle name="Comma (0,000) TBD 2 74" xfId="10649"/>
    <cellStyle name="Comma (0,000) TBD- 2 74" xfId="10650"/>
    <cellStyle name="Comma (0,000) TBD 2 75" xfId="10651"/>
    <cellStyle name="Comma (0,000) TBD- 2 75" xfId="10652"/>
    <cellStyle name="Comma (0,000) TBD 2 76" xfId="10653"/>
    <cellStyle name="Comma (0,000) TBD- 2 76" xfId="10654"/>
    <cellStyle name="Comma (0,000) TBD 2 77" xfId="10655"/>
    <cellStyle name="Comma (0,000) TBD- 2 77" xfId="10656"/>
    <cellStyle name="Comma (0,000) TBD 2 78" xfId="10657"/>
    <cellStyle name="Comma (0,000) TBD- 2 78" xfId="10658"/>
    <cellStyle name="Comma (0,000) TBD 2 79" xfId="10659"/>
    <cellStyle name="Comma (0,000) TBD- 2 79" xfId="10660"/>
    <cellStyle name="Comma (0,000) TBD 2 8" xfId="10661"/>
    <cellStyle name="Comma (0,000) TBD- 2 8" xfId="10662"/>
    <cellStyle name="Comma (0,000) TBD 2 80" xfId="10663"/>
    <cellStyle name="Comma (0,000) TBD- 2 80" xfId="10664"/>
    <cellStyle name="Comma (0,000) TBD 2 81" xfId="10665"/>
    <cellStyle name="Comma (0,000) TBD- 2 81" xfId="10666"/>
    <cellStyle name="Comma (0,000) TBD 2 82" xfId="10667"/>
    <cellStyle name="Comma (0,000) TBD- 2 82" xfId="10668"/>
    <cellStyle name="Comma (0,000) TBD 2 83" xfId="10669"/>
    <cellStyle name="Comma (0,000) TBD- 2 83" xfId="10670"/>
    <cellStyle name="Comma (0,000) TBD 2 84" xfId="10671"/>
    <cellStyle name="Comma (0,000) TBD- 2 84" xfId="10672"/>
    <cellStyle name="Comma (0,000) TBD 2 85" xfId="10673"/>
    <cellStyle name="Comma (0,000) TBD- 2 85" xfId="10674"/>
    <cellStyle name="Comma (0,000) TBD 2 86" xfId="10675"/>
    <cellStyle name="Comma (0,000) TBD- 2 86" xfId="10676"/>
    <cellStyle name="Comma (0,000) TBD 2 87" xfId="10677"/>
    <cellStyle name="Comma (0,000) TBD- 2 87" xfId="10678"/>
    <cellStyle name="Comma (0,000) TBD 2 88" xfId="10679"/>
    <cellStyle name="Comma (0,000) TBD- 2 88" xfId="10680"/>
    <cellStyle name="Comma (0,000) TBD 2 89" xfId="10681"/>
    <cellStyle name="Comma (0,000) TBD- 2 89" xfId="10682"/>
    <cellStyle name="Comma (0,000) TBD 2 9" xfId="10683"/>
    <cellStyle name="Comma (0,000) TBD- 2 9" xfId="10684"/>
    <cellStyle name="Comma (0,000) TBD 2 90" xfId="10685"/>
    <cellStyle name="Comma (0,000) TBD- 2 90" xfId="10686"/>
    <cellStyle name="Comma (0,000) TBD 2 91" xfId="10687"/>
    <cellStyle name="Comma (0,000) TBD- 2 91" xfId="10688"/>
    <cellStyle name="Comma (0,000) TBD 2 92" xfId="10689"/>
    <cellStyle name="Comma (0,000) TBD- 2 92" xfId="10690"/>
    <cellStyle name="Comma (0,000) TBD 2 93" xfId="10691"/>
    <cellStyle name="Comma (0,000) TBD- 2 93" xfId="10692"/>
    <cellStyle name="Comma (0,000) TBD 2 94" xfId="10693"/>
    <cellStyle name="Comma (0,000) TBD- 2 94" xfId="10694"/>
    <cellStyle name="Comma (0,000) TBD 2 95" xfId="10695"/>
    <cellStyle name="Comma (0,000) TBD- 2 95" xfId="10696"/>
    <cellStyle name="Comma (0,000) TBD 2 96" xfId="10697"/>
    <cellStyle name="Comma (0,000) TBD- 2 96" xfId="10698"/>
    <cellStyle name="Comma (0,000) TBD 2 97" xfId="10699"/>
    <cellStyle name="Comma (0,000) TBD- 2 97" xfId="10700"/>
    <cellStyle name="Comma (0,000) TBD 2 98" xfId="10701"/>
    <cellStyle name="Comma (0,000) TBD- 2 98" xfId="10702"/>
    <cellStyle name="Comma (0,000) TBD 2 99" xfId="10703"/>
    <cellStyle name="Comma (0,000) TBD- 2 99" xfId="10704"/>
    <cellStyle name="Comma (0,000) TBD 3" xfId="10705"/>
    <cellStyle name="Comma (0,000) TBD- 3" xfId="10706"/>
    <cellStyle name="Comma (0,000) TBD 3 10" xfId="10707"/>
    <cellStyle name="Comma (0,000) TBD- 3 10" xfId="10708"/>
    <cellStyle name="Comma (0,000) TBD 3 100" xfId="10709"/>
    <cellStyle name="Comma (0,000) TBD- 3 100" xfId="10710"/>
    <cellStyle name="Comma (0,000) TBD 3 101" xfId="10711"/>
    <cellStyle name="Comma (0,000) TBD- 3 101" xfId="10712"/>
    <cellStyle name="Comma (0,000) TBD 3 102" xfId="10713"/>
    <cellStyle name="Comma (0,000) TBD- 3 102" xfId="10714"/>
    <cellStyle name="Comma (0,000) TBD 3 103" xfId="10715"/>
    <cellStyle name="Comma (0,000) TBD- 3 103" xfId="10716"/>
    <cellStyle name="Comma (0,000) TBD 3 104" xfId="10717"/>
    <cellStyle name="Comma (0,000) TBD- 3 104" xfId="10718"/>
    <cellStyle name="Comma (0,000) TBD 3 105" xfId="10719"/>
    <cellStyle name="Comma (0,000) TBD- 3 105" xfId="10720"/>
    <cellStyle name="Comma (0,000) TBD 3 106" xfId="10721"/>
    <cellStyle name="Comma (0,000) TBD- 3 106" xfId="10722"/>
    <cellStyle name="Comma (0,000) TBD 3 107" xfId="10723"/>
    <cellStyle name="Comma (0,000) TBD- 3 107" xfId="10724"/>
    <cellStyle name="Comma (0,000) TBD 3 108" xfId="10725"/>
    <cellStyle name="Comma (0,000) TBD- 3 108" xfId="10726"/>
    <cellStyle name="Comma (0,000) TBD 3 109" xfId="10727"/>
    <cellStyle name="Comma (0,000) TBD- 3 109" xfId="10728"/>
    <cellStyle name="Comma (0,000) TBD 3 11" xfId="10729"/>
    <cellStyle name="Comma (0,000) TBD- 3 11" xfId="10730"/>
    <cellStyle name="Comma (0,000) TBD 3 110" xfId="10731"/>
    <cellStyle name="Comma (0,000) TBD- 3 110" xfId="10732"/>
    <cellStyle name="Comma (0,000) TBD 3 111" xfId="10733"/>
    <cellStyle name="Comma (0,000) TBD- 3 111" xfId="10734"/>
    <cellStyle name="Comma (0,000) TBD 3 112" xfId="10735"/>
    <cellStyle name="Comma (0,000) TBD- 3 112" xfId="10736"/>
    <cellStyle name="Comma (0,000) TBD 3 113" xfId="10737"/>
    <cellStyle name="Comma (0,000) TBD- 3 113" xfId="10738"/>
    <cellStyle name="Comma (0,000) TBD 3 114" xfId="10739"/>
    <cellStyle name="Comma (0,000) TBD- 3 114" xfId="10740"/>
    <cellStyle name="Comma (0,000) TBD 3 115" xfId="10741"/>
    <cellStyle name="Comma (0,000) TBD- 3 115" xfId="10742"/>
    <cellStyle name="Comma (0,000) TBD 3 116" xfId="10743"/>
    <cellStyle name="Comma (0,000) TBD- 3 116" xfId="10744"/>
    <cellStyle name="Comma (0,000) TBD 3 117" xfId="10745"/>
    <cellStyle name="Comma (0,000) TBD- 3 117" xfId="10746"/>
    <cellStyle name="Comma (0,000) TBD 3 118" xfId="10747"/>
    <cellStyle name="Comma (0,000) TBD- 3 118" xfId="10748"/>
    <cellStyle name="Comma (0,000) TBD 3 119" xfId="10749"/>
    <cellStyle name="Comma (0,000) TBD- 3 119" xfId="10750"/>
    <cellStyle name="Comma (0,000) TBD 3 12" xfId="10751"/>
    <cellStyle name="Comma (0,000) TBD- 3 12" xfId="10752"/>
    <cellStyle name="Comma (0,000) TBD 3 120" xfId="10753"/>
    <cellStyle name="Comma (0,000) TBD- 3 120" xfId="10754"/>
    <cellStyle name="Comma (0,000) TBD 3 121" xfId="10755"/>
    <cellStyle name="Comma (0,000) TBD- 3 121" xfId="10756"/>
    <cellStyle name="Comma (0,000) TBD 3 122" xfId="10757"/>
    <cellStyle name="Comma (0,000) TBD- 3 122" xfId="10758"/>
    <cellStyle name="Comma (0,000) TBD 3 123" xfId="10759"/>
    <cellStyle name="Comma (0,000) TBD- 3 123" xfId="10760"/>
    <cellStyle name="Comma (0,000) TBD 3 124" xfId="10761"/>
    <cellStyle name="Comma (0,000) TBD- 3 124" xfId="10762"/>
    <cellStyle name="Comma (0,000) TBD 3 125" xfId="10763"/>
    <cellStyle name="Comma (0,000) TBD- 3 125" xfId="10764"/>
    <cellStyle name="Comma (0,000) TBD 3 126" xfId="10765"/>
    <cellStyle name="Comma (0,000) TBD- 3 126" xfId="10766"/>
    <cellStyle name="Comma (0,000) TBD 3 127" xfId="10767"/>
    <cellStyle name="Comma (0,000) TBD- 3 127" xfId="10768"/>
    <cellStyle name="Comma (0,000) TBD 3 128" xfId="10769"/>
    <cellStyle name="Comma (0,000) TBD- 3 128" xfId="10770"/>
    <cellStyle name="Comma (0,000) TBD 3 129" xfId="10771"/>
    <cellStyle name="Comma (0,000) TBD- 3 129" xfId="10772"/>
    <cellStyle name="Comma (0,000) TBD 3 13" xfId="10773"/>
    <cellStyle name="Comma (0,000) TBD- 3 13" xfId="10774"/>
    <cellStyle name="Comma (0,000) TBD 3 130" xfId="10775"/>
    <cellStyle name="Comma (0,000) TBD- 3 130" xfId="10776"/>
    <cellStyle name="Comma (0,000) TBD 3 131" xfId="10777"/>
    <cellStyle name="Comma (0,000) TBD- 3 131" xfId="10778"/>
    <cellStyle name="Comma (0,000) TBD 3 132" xfId="10779"/>
    <cellStyle name="Comma (0,000) TBD- 3 132" xfId="10780"/>
    <cellStyle name="Comma (0,000) TBD 3 133" xfId="10781"/>
    <cellStyle name="Comma (0,000) TBD- 3 133" xfId="10782"/>
    <cellStyle name="Comma (0,000) TBD 3 134" xfId="10783"/>
    <cellStyle name="Comma (0,000) TBD- 3 134" xfId="10784"/>
    <cellStyle name="Comma (0,000) TBD 3 135" xfId="10785"/>
    <cellStyle name="Comma (0,000) TBD- 3 135" xfId="10786"/>
    <cellStyle name="Comma (0,000) TBD 3 136" xfId="10787"/>
    <cellStyle name="Comma (0,000) TBD- 3 136" xfId="10788"/>
    <cellStyle name="Comma (0,000) TBD 3 137" xfId="10789"/>
    <cellStyle name="Comma (0,000) TBD- 3 137" xfId="10790"/>
    <cellStyle name="Comma (0,000) TBD 3 138" xfId="10791"/>
    <cellStyle name="Comma (0,000) TBD- 3 138" xfId="10792"/>
    <cellStyle name="Comma (0,000) TBD 3 139" xfId="10793"/>
    <cellStyle name="Comma (0,000) TBD- 3 139" xfId="10794"/>
    <cellStyle name="Comma (0,000) TBD 3 14" xfId="10795"/>
    <cellStyle name="Comma (0,000) TBD- 3 14" xfId="10796"/>
    <cellStyle name="Comma (0,000) TBD 3 140" xfId="10797"/>
    <cellStyle name="Comma (0,000) TBD- 3 140" xfId="10798"/>
    <cellStyle name="Comma (0,000) TBD 3 141" xfId="10799"/>
    <cellStyle name="Comma (0,000) TBD- 3 141" xfId="10800"/>
    <cellStyle name="Comma (0,000) TBD 3 142" xfId="10801"/>
    <cellStyle name="Comma (0,000) TBD- 3 142" xfId="10802"/>
    <cellStyle name="Comma (0,000) TBD 3 143" xfId="10803"/>
    <cellStyle name="Comma (0,000) TBD- 3 143" xfId="10804"/>
    <cellStyle name="Comma (0,000) TBD 3 144" xfId="10805"/>
    <cellStyle name="Comma (0,000) TBD- 3 144" xfId="10806"/>
    <cellStyle name="Comma (0,000) TBD 3 145" xfId="10807"/>
    <cellStyle name="Comma (0,000) TBD- 3 145" xfId="10808"/>
    <cellStyle name="Comma (0,000) TBD 3 146" xfId="10809"/>
    <cellStyle name="Comma (0,000) TBD- 3 146" xfId="10810"/>
    <cellStyle name="Comma (0,000) TBD 3 147" xfId="10811"/>
    <cellStyle name="Comma (0,000) TBD- 3 147" xfId="10812"/>
    <cellStyle name="Comma (0,000) TBD 3 148" xfId="10813"/>
    <cellStyle name="Comma (0,000) TBD- 3 148" xfId="10814"/>
    <cellStyle name="Comma (0,000) TBD 3 149" xfId="10815"/>
    <cellStyle name="Comma (0,000) TBD- 3 149" xfId="10816"/>
    <cellStyle name="Comma (0,000) TBD 3 15" xfId="10817"/>
    <cellStyle name="Comma (0,000) TBD- 3 15" xfId="10818"/>
    <cellStyle name="Comma (0,000) TBD 3 150" xfId="10819"/>
    <cellStyle name="Comma (0,000) TBD- 3 150" xfId="10820"/>
    <cellStyle name="Comma (0,000) TBD 3 151" xfId="10821"/>
    <cellStyle name="Comma (0,000) TBD- 3 151" xfId="10822"/>
    <cellStyle name="Comma (0,000) TBD 3 152" xfId="10823"/>
    <cellStyle name="Comma (0,000) TBD- 3 152" xfId="10824"/>
    <cellStyle name="Comma (0,000) TBD 3 153" xfId="10825"/>
    <cellStyle name="Comma (0,000) TBD- 3 153" xfId="10826"/>
    <cellStyle name="Comma (0,000) TBD 3 16" xfId="10827"/>
    <cellStyle name="Comma (0,000) TBD- 3 16" xfId="10828"/>
    <cellStyle name="Comma (0,000) TBD 3 17" xfId="10829"/>
    <cellStyle name="Comma (0,000) TBD- 3 17" xfId="10830"/>
    <cellStyle name="Comma (0,000) TBD 3 18" xfId="10831"/>
    <cellStyle name="Comma (0,000) TBD- 3 18" xfId="10832"/>
    <cellStyle name="Comma (0,000) TBD 3 19" xfId="10833"/>
    <cellStyle name="Comma (0,000) TBD- 3 19" xfId="10834"/>
    <cellStyle name="Comma (0,000) TBD 3 2" xfId="10835"/>
    <cellStyle name="Comma (0,000) TBD- 3 2" xfId="10836"/>
    <cellStyle name="Comma (0,000) TBD 3 20" xfId="10837"/>
    <cellStyle name="Comma (0,000) TBD- 3 20" xfId="10838"/>
    <cellStyle name="Comma (0,000) TBD 3 21" xfId="10839"/>
    <cellStyle name="Comma (0,000) TBD- 3 21" xfId="10840"/>
    <cellStyle name="Comma (0,000) TBD 3 22" xfId="10841"/>
    <cellStyle name="Comma (0,000) TBD- 3 22" xfId="10842"/>
    <cellStyle name="Comma (0,000) TBD 3 23" xfId="10843"/>
    <cellStyle name="Comma (0,000) TBD- 3 23" xfId="10844"/>
    <cellStyle name="Comma (0,000) TBD 3 24" xfId="10845"/>
    <cellStyle name="Comma (0,000) TBD- 3 24" xfId="10846"/>
    <cellStyle name="Comma (0,000) TBD 3 25" xfId="10847"/>
    <cellStyle name="Comma (0,000) TBD- 3 25" xfId="10848"/>
    <cellStyle name="Comma (0,000) TBD 3 26" xfId="10849"/>
    <cellStyle name="Comma (0,000) TBD- 3 26" xfId="10850"/>
    <cellStyle name="Comma (0,000) TBD 3 27" xfId="10851"/>
    <cellStyle name="Comma (0,000) TBD- 3 27" xfId="10852"/>
    <cellStyle name="Comma (0,000) TBD 3 28" xfId="10853"/>
    <cellStyle name="Comma (0,000) TBD- 3 28" xfId="10854"/>
    <cellStyle name="Comma (0,000) TBD 3 29" xfId="10855"/>
    <cellStyle name="Comma (0,000) TBD- 3 29" xfId="10856"/>
    <cellStyle name="Comma (0,000) TBD 3 3" xfId="10857"/>
    <cellStyle name="Comma (0,000) TBD- 3 3" xfId="10858"/>
    <cellStyle name="Comma (0,000) TBD 3 30" xfId="10859"/>
    <cellStyle name="Comma (0,000) TBD- 3 30" xfId="10860"/>
    <cellStyle name="Comma (0,000) TBD 3 31" xfId="10861"/>
    <cellStyle name="Comma (0,000) TBD- 3 31" xfId="10862"/>
    <cellStyle name="Comma (0,000) TBD 3 32" xfId="10863"/>
    <cellStyle name="Comma (0,000) TBD- 3 32" xfId="10864"/>
    <cellStyle name="Comma (0,000) TBD 3 33" xfId="10865"/>
    <cellStyle name="Comma (0,000) TBD- 3 33" xfId="10866"/>
    <cellStyle name="Comma (0,000) TBD 3 34" xfId="10867"/>
    <cellStyle name="Comma (0,000) TBD- 3 34" xfId="10868"/>
    <cellStyle name="Comma (0,000) TBD 3 35" xfId="10869"/>
    <cellStyle name="Comma (0,000) TBD- 3 35" xfId="10870"/>
    <cellStyle name="Comma (0,000) TBD 3 36" xfId="10871"/>
    <cellStyle name="Comma (0,000) TBD- 3 36" xfId="10872"/>
    <cellStyle name="Comma (0,000) TBD 3 37" xfId="10873"/>
    <cellStyle name="Comma (0,000) TBD- 3 37" xfId="10874"/>
    <cellStyle name="Comma (0,000) TBD 3 38" xfId="10875"/>
    <cellStyle name="Comma (0,000) TBD- 3 38" xfId="10876"/>
    <cellStyle name="Comma (0,000) TBD 3 39" xfId="10877"/>
    <cellStyle name="Comma (0,000) TBD- 3 39" xfId="10878"/>
    <cellStyle name="Comma (0,000) TBD 3 4" xfId="10879"/>
    <cellStyle name="Comma (0,000) TBD- 3 4" xfId="10880"/>
    <cellStyle name="Comma (0,000) TBD 3 40" xfId="10881"/>
    <cellStyle name="Comma (0,000) TBD- 3 40" xfId="10882"/>
    <cellStyle name="Comma (0,000) TBD 3 41" xfId="10883"/>
    <cellStyle name="Comma (0,000) TBD- 3 41" xfId="10884"/>
    <cellStyle name="Comma (0,000) TBD 3 42" xfId="10885"/>
    <cellStyle name="Comma (0,000) TBD- 3 42" xfId="10886"/>
    <cellStyle name="Comma (0,000) TBD 3 43" xfId="10887"/>
    <cellStyle name="Comma (0,000) TBD- 3 43" xfId="10888"/>
    <cellStyle name="Comma (0,000) TBD 3 44" xfId="10889"/>
    <cellStyle name="Comma (0,000) TBD- 3 44" xfId="10890"/>
    <cellStyle name="Comma (0,000) TBD 3 45" xfId="10891"/>
    <cellStyle name="Comma (0,000) TBD- 3 45" xfId="10892"/>
    <cellStyle name="Comma (0,000) TBD 3 46" xfId="10893"/>
    <cellStyle name="Comma (0,000) TBD- 3 46" xfId="10894"/>
    <cellStyle name="Comma (0,000) TBD 3 47" xfId="10895"/>
    <cellStyle name="Comma (0,000) TBD- 3 47" xfId="10896"/>
    <cellStyle name="Comma (0,000) TBD 3 48" xfId="10897"/>
    <cellStyle name="Comma (0,000) TBD- 3 48" xfId="10898"/>
    <cellStyle name="Comma (0,000) TBD 3 49" xfId="10899"/>
    <cellStyle name="Comma (0,000) TBD- 3 49" xfId="10900"/>
    <cellStyle name="Comma (0,000) TBD 3 5" xfId="10901"/>
    <cellStyle name="Comma (0,000) TBD- 3 5" xfId="10902"/>
    <cellStyle name="Comma (0,000) TBD 3 50" xfId="10903"/>
    <cellStyle name="Comma (0,000) TBD- 3 50" xfId="10904"/>
    <cellStyle name="Comma (0,000) TBD 3 51" xfId="10905"/>
    <cellStyle name="Comma (0,000) TBD- 3 51" xfId="10906"/>
    <cellStyle name="Comma (0,000) TBD 3 52" xfId="10907"/>
    <cellStyle name="Comma (0,000) TBD- 3 52" xfId="10908"/>
    <cellStyle name="Comma (0,000) TBD 3 53" xfId="10909"/>
    <cellStyle name="Comma (0,000) TBD- 3 53" xfId="10910"/>
    <cellStyle name="Comma (0,000) TBD 3 54" xfId="10911"/>
    <cellStyle name="Comma (0,000) TBD- 3 54" xfId="10912"/>
    <cellStyle name="Comma (0,000) TBD 3 55" xfId="10913"/>
    <cellStyle name="Comma (0,000) TBD- 3 55" xfId="10914"/>
    <cellStyle name="Comma (0,000) TBD 3 56" xfId="10915"/>
    <cellStyle name="Comma (0,000) TBD- 3 56" xfId="10916"/>
    <cellStyle name="Comma (0,000) TBD 3 57" xfId="10917"/>
    <cellStyle name="Comma (0,000) TBD- 3 57" xfId="10918"/>
    <cellStyle name="Comma (0,000) TBD 3 58" xfId="10919"/>
    <cellStyle name="Comma (0,000) TBD- 3 58" xfId="10920"/>
    <cellStyle name="Comma (0,000) TBD 3 59" xfId="10921"/>
    <cellStyle name="Comma (0,000) TBD- 3 59" xfId="10922"/>
    <cellStyle name="Comma (0,000) TBD 3 6" xfId="10923"/>
    <cellStyle name="Comma (0,000) TBD- 3 6" xfId="10924"/>
    <cellStyle name="Comma (0,000) TBD 3 60" xfId="10925"/>
    <cellStyle name="Comma (0,000) TBD- 3 60" xfId="10926"/>
    <cellStyle name="Comma (0,000) TBD 3 61" xfId="10927"/>
    <cellStyle name="Comma (0,000) TBD- 3 61" xfId="10928"/>
    <cellStyle name="Comma (0,000) TBD 3 62" xfId="10929"/>
    <cellStyle name="Comma (0,000) TBD- 3 62" xfId="10930"/>
    <cellStyle name="Comma (0,000) TBD 3 63" xfId="10931"/>
    <cellStyle name="Comma (0,000) TBD- 3 63" xfId="10932"/>
    <cellStyle name="Comma (0,000) TBD 3 64" xfId="10933"/>
    <cellStyle name="Comma (0,000) TBD- 3 64" xfId="10934"/>
    <cellStyle name="Comma (0,000) TBD 3 65" xfId="10935"/>
    <cellStyle name="Comma (0,000) TBD- 3 65" xfId="10936"/>
    <cellStyle name="Comma (0,000) TBD 3 66" xfId="10937"/>
    <cellStyle name="Comma (0,000) TBD- 3 66" xfId="10938"/>
    <cellStyle name="Comma (0,000) TBD 3 67" xfId="10939"/>
    <cellStyle name="Comma (0,000) TBD- 3 67" xfId="10940"/>
    <cellStyle name="Comma (0,000) TBD 3 68" xfId="10941"/>
    <cellStyle name="Comma (0,000) TBD- 3 68" xfId="10942"/>
    <cellStyle name="Comma (0,000) TBD 3 69" xfId="10943"/>
    <cellStyle name="Comma (0,000) TBD- 3 69" xfId="10944"/>
    <cellStyle name="Comma (0,000) TBD 3 7" xfId="10945"/>
    <cellStyle name="Comma (0,000) TBD- 3 7" xfId="10946"/>
    <cellStyle name="Comma (0,000) TBD 3 70" xfId="10947"/>
    <cellStyle name="Comma (0,000) TBD- 3 70" xfId="10948"/>
    <cellStyle name="Comma (0,000) TBD 3 71" xfId="10949"/>
    <cellStyle name="Comma (0,000) TBD- 3 71" xfId="10950"/>
    <cellStyle name="Comma (0,000) TBD 3 72" xfId="10951"/>
    <cellStyle name="Comma (0,000) TBD- 3 72" xfId="10952"/>
    <cellStyle name="Comma (0,000) TBD 3 73" xfId="10953"/>
    <cellStyle name="Comma (0,000) TBD- 3 73" xfId="10954"/>
    <cellStyle name="Comma (0,000) TBD 3 74" xfId="10955"/>
    <cellStyle name="Comma (0,000) TBD- 3 74" xfId="10956"/>
    <cellStyle name="Comma (0,000) TBD 3 75" xfId="10957"/>
    <cellStyle name="Comma (0,000) TBD- 3 75" xfId="10958"/>
    <cellStyle name="Comma (0,000) TBD 3 76" xfId="10959"/>
    <cellStyle name="Comma (0,000) TBD- 3 76" xfId="10960"/>
    <cellStyle name="Comma (0,000) TBD 3 77" xfId="10961"/>
    <cellStyle name="Comma (0,000) TBD- 3 77" xfId="10962"/>
    <cellStyle name="Comma (0,000) TBD 3 78" xfId="10963"/>
    <cellStyle name="Comma (0,000) TBD- 3 78" xfId="10964"/>
    <cellStyle name="Comma (0,000) TBD 3 79" xfId="10965"/>
    <cellStyle name="Comma (0,000) TBD- 3 79" xfId="10966"/>
    <cellStyle name="Comma (0,000) TBD 3 8" xfId="10967"/>
    <cellStyle name="Comma (0,000) TBD- 3 8" xfId="10968"/>
    <cellStyle name="Comma (0,000) TBD 3 80" xfId="10969"/>
    <cellStyle name="Comma (0,000) TBD- 3 80" xfId="10970"/>
    <cellStyle name="Comma (0,000) TBD 3 81" xfId="10971"/>
    <cellStyle name="Comma (0,000) TBD- 3 81" xfId="10972"/>
    <cellStyle name="Comma (0,000) TBD 3 82" xfId="10973"/>
    <cellStyle name="Comma (0,000) TBD- 3 82" xfId="10974"/>
    <cellStyle name="Comma (0,000) TBD 3 83" xfId="10975"/>
    <cellStyle name="Comma (0,000) TBD- 3 83" xfId="10976"/>
    <cellStyle name="Comma (0,000) TBD 3 84" xfId="10977"/>
    <cellStyle name="Comma (0,000) TBD- 3 84" xfId="10978"/>
    <cellStyle name="Comma (0,000) TBD 3 85" xfId="10979"/>
    <cellStyle name="Comma (0,000) TBD- 3 85" xfId="10980"/>
    <cellStyle name="Comma (0,000) TBD 3 86" xfId="10981"/>
    <cellStyle name="Comma (0,000) TBD- 3 86" xfId="10982"/>
    <cellStyle name="Comma (0,000) TBD 3 87" xfId="10983"/>
    <cellStyle name="Comma (0,000) TBD- 3 87" xfId="10984"/>
    <cellStyle name="Comma (0,000) TBD 3 88" xfId="10985"/>
    <cellStyle name="Comma (0,000) TBD- 3 88" xfId="10986"/>
    <cellStyle name="Comma (0,000) TBD 3 89" xfId="10987"/>
    <cellStyle name="Comma (0,000) TBD- 3 89" xfId="10988"/>
    <cellStyle name="Comma (0,000) TBD 3 9" xfId="10989"/>
    <cellStyle name="Comma (0,000) TBD- 3 9" xfId="10990"/>
    <cellStyle name="Comma (0,000) TBD 3 90" xfId="10991"/>
    <cellStyle name="Comma (0,000) TBD- 3 90" xfId="10992"/>
    <cellStyle name="Comma (0,000) TBD 3 91" xfId="10993"/>
    <cellStyle name="Comma (0,000) TBD- 3 91" xfId="10994"/>
    <cellStyle name="Comma (0,000) TBD 3 92" xfId="10995"/>
    <cellStyle name="Comma (0,000) TBD- 3 92" xfId="10996"/>
    <cellStyle name="Comma (0,000) TBD 3 93" xfId="10997"/>
    <cellStyle name="Comma (0,000) TBD- 3 93" xfId="10998"/>
    <cellStyle name="Comma (0,000) TBD 3 94" xfId="10999"/>
    <cellStyle name="Comma (0,000) TBD- 3 94" xfId="11000"/>
    <cellStyle name="Comma (0,000) TBD 3 95" xfId="11001"/>
    <cellStyle name="Comma (0,000) TBD- 3 95" xfId="11002"/>
    <cellStyle name="Comma (0,000) TBD 3 96" xfId="11003"/>
    <cellStyle name="Comma (0,000) TBD- 3 96" xfId="11004"/>
    <cellStyle name="Comma (0,000) TBD 3 97" xfId="11005"/>
    <cellStyle name="Comma (0,000) TBD- 3 97" xfId="11006"/>
    <cellStyle name="Comma (0,000) TBD 3 98" xfId="11007"/>
    <cellStyle name="Comma (0,000) TBD- 3 98" xfId="11008"/>
    <cellStyle name="Comma (0,000) TBD 3 99" xfId="11009"/>
    <cellStyle name="Comma (0,000) TBD- 3 99" xfId="11010"/>
    <cellStyle name="Comma (0,000) TBD 4" xfId="11011"/>
    <cellStyle name="Comma (0,000) TBD- 4" xfId="11012"/>
    <cellStyle name="Comma (0,000) TBD 4 10" xfId="11013"/>
    <cellStyle name="Comma (0,000) TBD- 4 10" xfId="11014"/>
    <cellStyle name="Comma (0,000) TBD 4 100" xfId="11015"/>
    <cellStyle name="Comma (0,000) TBD- 4 100" xfId="11016"/>
    <cellStyle name="Comma (0,000) TBD 4 101" xfId="11017"/>
    <cellStyle name="Comma (0,000) TBD- 4 101" xfId="11018"/>
    <cellStyle name="Comma (0,000) TBD 4 102" xfId="11019"/>
    <cellStyle name="Comma (0,000) TBD- 4 102" xfId="11020"/>
    <cellStyle name="Comma (0,000) TBD 4 103" xfId="11021"/>
    <cellStyle name="Comma (0,000) TBD- 4 103" xfId="11022"/>
    <cellStyle name="Comma (0,000) TBD 4 104" xfId="11023"/>
    <cellStyle name="Comma (0,000) TBD- 4 104" xfId="11024"/>
    <cellStyle name="Comma (0,000) TBD 4 105" xfId="11025"/>
    <cellStyle name="Comma (0,000) TBD- 4 105" xfId="11026"/>
    <cellStyle name="Comma (0,000) TBD 4 106" xfId="11027"/>
    <cellStyle name="Comma (0,000) TBD- 4 106" xfId="11028"/>
    <cellStyle name="Comma (0,000) TBD 4 107" xfId="11029"/>
    <cellStyle name="Comma (0,000) TBD- 4 107" xfId="11030"/>
    <cellStyle name="Comma (0,000) TBD 4 108" xfId="11031"/>
    <cellStyle name="Comma (0,000) TBD- 4 108" xfId="11032"/>
    <cellStyle name="Comma (0,000) TBD 4 109" xfId="11033"/>
    <cellStyle name="Comma (0,000) TBD- 4 109" xfId="11034"/>
    <cellStyle name="Comma (0,000) TBD 4 11" xfId="11035"/>
    <cellStyle name="Comma (0,000) TBD- 4 11" xfId="11036"/>
    <cellStyle name="Comma (0,000) TBD 4 110" xfId="11037"/>
    <cellStyle name="Comma (0,000) TBD- 4 110" xfId="11038"/>
    <cellStyle name="Comma (0,000) TBD 4 111" xfId="11039"/>
    <cellStyle name="Comma (0,000) TBD- 4 111" xfId="11040"/>
    <cellStyle name="Comma (0,000) TBD 4 112" xfId="11041"/>
    <cellStyle name="Comma (0,000) TBD- 4 112" xfId="11042"/>
    <cellStyle name="Comma (0,000) TBD 4 113" xfId="11043"/>
    <cellStyle name="Comma (0,000) TBD- 4 113" xfId="11044"/>
    <cellStyle name="Comma (0,000) TBD 4 114" xfId="11045"/>
    <cellStyle name="Comma (0,000) TBD- 4 114" xfId="11046"/>
    <cellStyle name="Comma (0,000) TBD 4 115" xfId="11047"/>
    <cellStyle name="Comma (0,000) TBD- 4 115" xfId="11048"/>
    <cellStyle name="Comma (0,000) TBD 4 116" xfId="11049"/>
    <cellStyle name="Comma (0,000) TBD- 4 116" xfId="11050"/>
    <cellStyle name="Comma (0,000) TBD 4 117" xfId="11051"/>
    <cellStyle name="Comma (0,000) TBD- 4 117" xfId="11052"/>
    <cellStyle name="Comma (0,000) TBD 4 118" xfId="11053"/>
    <cellStyle name="Comma (0,000) TBD- 4 118" xfId="11054"/>
    <cellStyle name="Comma (0,000) TBD 4 119" xfId="11055"/>
    <cellStyle name="Comma (0,000) TBD- 4 119" xfId="11056"/>
    <cellStyle name="Comma (0,000) TBD 4 12" xfId="11057"/>
    <cellStyle name="Comma (0,000) TBD- 4 12" xfId="11058"/>
    <cellStyle name="Comma (0,000) TBD 4 120" xfId="11059"/>
    <cellStyle name="Comma (0,000) TBD- 4 120" xfId="11060"/>
    <cellStyle name="Comma (0,000) TBD 4 121" xfId="11061"/>
    <cellStyle name="Comma (0,000) TBD- 4 121" xfId="11062"/>
    <cellStyle name="Comma (0,000) TBD 4 122" xfId="11063"/>
    <cellStyle name="Comma (0,000) TBD- 4 122" xfId="11064"/>
    <cellStyle name="Comma (0,000) TBD 4 123" xfId="11065"/>
    <cellStyle name="Comma (0,000) TBD- 4 123" xfId="11066"/>
    <cellStyle name="Comma (0,000) TBD 4 124" xfId="11067"/>
    <cellStyle name="Comma (0,000) TBD- 4 124" xfId="11068"/>
    <cellStyle name="Comma (0,000) TBD 4 125" xfId="11069"/>
    <cellStyle name="Comma (0,000) TBD- 4 125" xfId="11070"/>
    <cellStyle name="Comma (0,000) TBD 4 126" xfId="11071"/>
    <cellStyle name="Comma (0,000) TBD- 4 126" xfId="11072"/>
    <cellStyle name="Comma (0,000) TBD 4 127" xfId="11073"/>
    <cellStyle name="Comma (0,000) TBD- 4 127" xfId="11074"/>
    <cellStyle name="Comma (0,000) TBD 4 128" xfId="11075"/>
    <cellStyle name="Comma (0,000) TBD- 4 128" xfId="11076"/>
    <cellStyle name="Comma (0,000) TBD 4 129" xfId="11077"/>
    <cellStyle name="Comma (0,000) TBD- 4 129" xfId="11078"/>
    <cellStyle name="Comma (0,000) TBD 4 13" xfId="11079"/>
    <cellStyle name="Comma (0,000) TBD- 4 13" xfId="11080"/>
    <cellStyle name="Comma (0,000) TBD 4 130" xfId="11081"/>
    <cellStyle name="Comma (0,000) TBD- 4 130" xfId="11082"/>
    <cellStyle name="Comma (0,000) TBD 4 131" xfId="11083"/>
    <cellStyle name="Comma (0,000) TBD- 4 131" xfId="11084"/>
    <cellStyle name="Comma (0,000) TBD 4 132" xfId="11085"/>
    <cellStyle name="Comma (0,000) TBD- 4 132" xfId="11086"/>
    <cellStyle name="Comma (0,000) TBD 4 133" xfId="11087"/>
    <cellStyle name="Comma (0,000) TBD- 4 133" xfId="11088"/>
    <cellStyle name="Comma (0,000) TBD 4 134" xfId="11089"/>
    <cellStyle name="Comma (0,000) TBD- 4 134" xfId="11090"/>
    <cellStyle name="Comma (0,000) TBD 4 135" xfId="11091"/>
    <cellStyle name="Comma (0,000) TBD- 4 135" xfId="11092"/>
    <cellStyle name="Comma (0,000) TBD 4 136" xfId="11093"/>
    <cellStyle name="Comma (0,000) TBD- 4 136" xfId="11094"/>
    <cellStyle name="Comma (0,000) TBD 4 137" xfId="11095"/>
    <cellStyle name="Comma (0,000) TBD- 4 137" xfId="11096"/>
    <cellStyle name="Comma (0,000) TBD 4 138" xfId="11097"/>
    <cellStyle name="Comma (0,000) TBD- 4 138" xfId="11098"/>
    <cellStyle name="Comma (0,000) TBD 4 139" xfId="11099"/>
    <cellStyle name="Comma (0,000) TBD- 4 139" xfId="11100"/>
    <cellStyle name="Comma (0,000) TBD 4 14" xfId="11101"/>
    <cellStyle name="Comma (0,000) TBD- 4 14" xfId="11102"/>
    <cellStyle name="Comma (0,000) TBD 4 140" xfId="11103"/>
    <cellStyle name="Comma (0,000) TBD- 4 140" xfId="11104"/>
    <cellStyle name="Comma (0,000) TBD 4 141" xfId="11105"/>
    <cellStyle name="Comma (0,000) TBD- 4 141" xfId="11106"/>
    <cellStyle name="Comma (0,000) TBD 4 142" xfId="11107"/>
    <cellStyle name="Comma (0,000) TBD- 4 142" xfId="11108"/>
    <cellStyle name="Comma (0,000) TBD 4 143" xfId="11109"/>
    <cellStyle name="Comma (0,000) TBD- 4 143" xfId="11110"/>
    <cellStyle name="Comma (0,000) TBD 4 144" xfId="11111"/>
    <cellStyle name="Comma (0,000) TBD- 4 144" xfId="11112"/>
    <cellStyle name="Comma (0,000) TBD 4 145" xfId="11113"/>
    <cellStyle name="Comma (0,000) TBD- 4 145" xfId="11114"/>
    <cellStyle name="Comma (0,000) TBD 4 146" xfId="11115"/>
    <cellStyle name="Comma (0,000) TBD- 4 146" xfId="11116"/>
    <cellStyle name="Comma (0,000) TBD 4 147" xfId="11117"/>
    <cellStyle name="Comma (0,000) TBD- 4 147" xfId="11118"/>
    <cellStyle name="Comma (0,000) TBD 4 148" xfId="11119"/>
    <cellStyle name="Comma (0,000) TBD- 4 148" xfId="11120"/>
    <cellStyle name="Comma (0,000) TBD 4 149" xfId="11121"/>
    <cellStyle name="Comma (0,000) TBD- 4 149" xfId="11122"/>
    <cellStyle name="Comma (0,000) TBD 4 15" xfId="11123"/>
    <cellStyle name="Comma (0,000) TBD- 4 15" xfId="11124"/>
    <cellStyle name="Comma (0,000) TBD 4 150" xfId="11125"/>
    <cellStyle name="Comma (0,000) TBD- 4 150" xfId="11126"/>
    <cellStyle name="Comma (0,000) TBD 4 151" xfId="11127"/>
    <cellStyle name="Comma (0,000) TBD- 4 151" xfId="11128"/>
    <cellStyle name="Comma (0,000) TBD 4 152" xfId="11129"/>
    <cellStyle name="Comma (0,000) TBD- 4 152" xfId="11130"/>
    <cellStyle name="Comma (0,000) TBD 4 153" xfId="11131"/>
    <cellStyle name="Comma (0,000) TBD- 4 153" xfId="11132"/>
    <cellStyle name="Comma (0,000) TBD 4 16" xfId="11133"/>
    <cellStyle name="Comma (0,000) TBD- 4 16" xfId="11134"/>
    <cellStyle name="Comma (0,000) TBD 4 17" xfId="11135"/>
    <cellStyle name="Comma (0,000) TBD- 4 17" xfId="11136"/>
    <cellStyle name="Comma (0,000) TBD 4 18" xfId="11137"/>
    <cellStyle name="Comma (0,000) TBD- 4 18" xfId="11138"/>
    <cellStyle name="Comma (0,000) TBD 4 19" xfId="11139"/>
    <cellStyle name="Comma (0,000) TBD- 4 19" xfId="11140"/>
    <cellStyle name="Comma (0,000) TBD 4 2" xfId="11141"/>
    <cellStyle name="Comma (0,000) TBD- 4 2" xfId="11142"/>
    <cellStyle name="Comma (0,000) TBD 4 20" xfId="11143"/>
    <cellStyle name="Comma (0,000) TBD- 4 20" xfId="11144"/>
    <cellStyle name="Comma (0,000) TBD 4 21" xfId="11145"/>
    <cellStyle name="Comma (0,000) TBD- 4 21" xfId="11146"/>
    <cellStyle name="Comma (0,000) TBD 4 22" xfId="11147"/>
    <cellStyle name="Comma (0,000) TBD- 4 22" xfId="11148"/>
    <cellStyle name="Comma (0,000) TBD 4 23" xfId="11149"/>
    <cellStyle name="Comma (0,000) TBD- 4 23" xfId="11150"/>
    <cellStyle name="Comma (0,000) TBD 4 24" xfId="11151"/>
    <cellStyle name="Comma (0,000) TBD- 4 24" xfId="11152"/>
    <cellStyle name="Comma (0,000) TBD 4 25" xfId="11153"/>
    <cellStyle name="Comma (0,000) TBD- 4 25" xfId="11154"/>
    <cellStyle name="Comma (0,000) TBD 4 26" xfId="11155"/>
    <cellStyle name="Comma (0,000) TBD- 4 26" xfId="11156"/>
    <cellStyle name="Comma (0,000) TBD 4 27" xfId="11157"/>
    <cellStyle name="Comma (0,000) TBD- 4 27" xfId="11158"/>
    <cellStyle name="Comma (0,000) TBD 4 28" xfId="11159"/>
    <cellStyle name="Comma (0,000) TBD- 4 28" xfId="11160"/>
    <cellStyle name="Comma (0,000) TBD 4 29" xfId="11161"/>
    <cellStyle name="Comma (0,000) TBD- 4 29" xfId="11162"/>
    <cellStyle name="Comma (0,000) TBD 4 3" xfId="11163"/>
    <cellStyle name="Comma (0,000) TBD- 4 3" xfId="11164"/>
    <cellStyle name="Comma (0,000) TBD 4 30" xfId="11165"/>
    <cellStyle name="Comma (0,000) TBD- 4 30" xfId="11166"/>
    <cellStyle name="Comma (0,000) TBD 4 31" xfId="11167"/>
    <cellStyle name="Comma (0,000) TBD- 4 31" xfId="11168"/>
    <cellStyle name="Comma (0,000) TBD 4 32" xfId="11169"/>
    <cellStyle name="Comma (0,000) TBD- 4 32" xfId="11170"/>
    <cellStyle name="Comma (0,000) TBD 4 33" xfId="11171"/>
    <cellStyle name="Comma (0,000) TBD- 4 33" xfId="11172"/>
    <cellStyle name="Comma (0,000) TBD 4 34" xfId="11173"/>
    <cellStyle name="Comma (0,000) TBD- 4 34" xfId="11174"/>
    <cellStyle name="Comma (0,000) TBD 4 35" xfId="11175"/>
    <cellStyle name="Comma (0,000) TBD- 4 35" xfId="11176"/>
    <cellStyle name="Comma (0,000) TBD 4 36" xfId="11177"/>
    <cellStyle name="Comma (0,000) TBD- 4 36" xfId="11178"/>
    <cellStyle name="Comma (0,000) TBD 4 37" xfId="11179"/>
    <cellStyle name="Comma (0,000) TBD- 4 37" xfId="11180"/>
    <cellStyle name="Comma (0,000) TBD 4 38" xfId="11181"/>
    <cellStyle name="Comma (0,000) TBD- 4 38" xfId="11182"/>
    <cellStyle name="Comma (0,000) TBD 4 39" xfId="11183"/>
    <cellStyle name="Comma (0,000) TBD- 4 39" xfId="11184"/>
    <cellStyle name="Comma (0,000) TBD 4 4" xfId="11185"/>
    <cellStyle name="Comma (0,000) TBD- 4 4" xfId="11186"/>
    <cellStyle name="Comma (0,000) TBD 4 40" xfId="11187"/>
    <cellStyle name="Comma (0,000) TBD- 4 40" xfId="11188"/>
    <cellStyle name="Comma (0,000) TBD 4 41" xfId="11189"/>
    <cellStyle name="Comma (0,000) TBD- 4 41" xfId="11190"/>
    <cellStyle name="Comma (0,000) TBD 4 42" xfId="11191"/>
    <cellStyle name="Comma (0,000) TBD- 4 42" xfId="11192"/>
    <cellStyle name="Comma (0,000) TBD 4 43" xfId="11193"/>
    <cellStyle name="Comma (0,000) TBD- 4 43" xfId="11194"/>
    <cellStyle name="Comma (0,000) TBD 4 44" xfId="11195"/>
    <cellStyle name="Comma (0,000) TBD- 4 44" xfId="11196"/>
    <cellStyle name="Comma (0,000) TBD 4 45" xfId="11197"/>
    <cellStyle name="Comma (0,000) TBD- 4 45" xfId="11198"/>
    <cellStyle name="Comma (0,000) TBD 4 46" xfId="11199"/>
    <cellStyle name="Comma (0,000) TBD- 4 46" xfId="11200"/>
    <cellStyle name="Comma (0,000) TBD 4 47" xfId="11201"/>
    <cellStyle name="Comma (0,000) TBD- 4 47" xfId="11202"/>
    <cellStyle name="Comma (0,000) TBD 4 48" xfId="11203"/>
    <cellStyle name="Comma (0,000) TBD- 4 48" xfId="11204"/>
    <cellStyle name="Comma (0,000) TBD 4 49" xfId="11205"/>
    <cellStyle name="Comma (0,000) TBD- 4 49" xfId="11206"/>
    <cellStyle name="Comma (0,000) TBD 4 5" xfId="11207"/>
    <cellStyle name="Comma (0,000) TBD- 4 5" xfId="11208"/>
    <cellStyle name="Comma (0,000) TBD 4 50" xfId="11209"/>
    <cellStyle name="Comma (0,000) TBD- 4 50" xfId="11210"/>
    <cellStyle name="Comma (0,000) TBD 4 51" xfId="11211"/>
    <cellStyle name="Comma (0,000) TBD- 4 51" xfId="11212"/>
    <cellStyle name="Comma (0,000) TBD 4 52" xfId="11213"/>
    <cellStyle name="Comma (0,000) TBD- 4 52" xfId="11214"/>
    <cellStyle name="Comma (0,000) TBD 4 53" xfId="11215"/>
    <cellStyle name="Comma (0,000) TBD- 4 53" xfId="11216"/>
    <cellStyle name="Comma (0,000) TBD 4 54" xfId="11217"/>
    <cellStyle name="Comma (0,000) TBD- 4 54" xfId="11218"/>
    <cellStyle name="Comma (0,000) TBD 4 55" xfId="11219"/>
    <cellStyle name="Comma (0,000) TBD- 4 55" xfId="11220"/>
    <cellStyle name="Comma (0,000) TBD 4 56" xfId="11221"/>
    <cellStyle name="Comma (0,000) TBD- 4 56" xfId="11222"/>
    <cellStyle name="Comma (0,000) TBD 4 57" xfId="11223"/>
    <cellStyle name="Comma (0,000) TBD- 4 57" xfId="11224"/>
    <cellStyle name="Comma (0,000) TBD 4 58" xfId="11225"/>
    <cellStyle name="Comma (0,000) TBD- 4 58" xfId="11226"/>
    <cellStyle name="Comma (0,000) TBD 4 59" xfId="11227"/>
    <cellStyle name="Comma (0,000) TBD- 4 59" xfId="11228"/>
    <cellStyle name="Comma (0,000) TBD 4 6" xfId="11229"/>
    <cellStyle name="Comma (0,000) TBD- 4 6" xfId="11230"/>
    <cellStyle name="Comma (0,000) TBD 4 60" xfId="11231"/>
    <cellStyle name="Comma (0,000) TBD- 4 60" xfId="11232"/>
    <cellStyle name="Comma (0,000) TBD 4 61" xfId="11233"/>
    <cellStyle name="Comma (0,000) TBD- 4 61" xfId="11234"/>
    <cellStyle name="Comma (0,000) TBD 4 62" xfId="11235"/>
    <cellStyle name="Comma (0,000) TBD- 4 62" xfId="11236"/>
    <cellStyle name="Comma (0,000) TBD 4 63" xfId="11237"/>
    <cellStyle name="Comma (0,000) TBD- 4 63" xfId="11238"/>
    <cellStyle name="Comma (0,000) TBD 4 64" xfId="11239"/>
    <cellStyle name="Comma (0,000) TBD- 4 64" xfId="11240"/>
    <cellStyle name="Comma (0,000) TBD 4 65" xfId="11241"/>
    <cellStyle name="Comma (0,000) TBD- 4 65" xfId="11242"/>
    <cellStyle name="Comma (0,000) TBD 4 66" xfId="11243"/>
    <cellStyle name="Comma (0,000) TBD- 4 66" xfId="11244"/>
    <cellStyle name="Comma (0,000) TBD 4 67" xfId="11245"/>
    <cellStyle name="Comma (0,000) TBD- 4 67" xfId="11246"/>
    <cellStyle name="Comma (0,000) TBD 4 68" xfId="11247"/>
    <cellStyle name="Comma (0,000) TBD- 4 68" xfId="11248"/>
    <cellStyle name="Comma (0,000) TBD 4 69" xfId="11249"/>
    <cellStyle name="Comma (0,000) TBD- 4 69" xfId="11250"/>
    <cellStyle name="Comma (0,000) TBD 4 7" xfId="11251"/>
    <cellStyle name="Comma (0,000) TBD- 4 7" xfId="11252"/>
    <cellStyle name="Comma (0,000) TBD 4 70" xfId="11253"/>
    <cellStyle name="Comma (0,000) TBD- 4 70" xfId="11254"/>
    <cellStyle name="Comma (0,000) TBD 4 71" xfId="11255"/>
    <cellStyle name="Comma (0,000) TBD- 4 71" xfId="11256"/>
    <cellStyle name="Comma (0,000) TBD 4 72" xfId="11257"/>
    <cellStyle name="Comma (0,000) TBD- 4 72" xfId="11258"/>
    <cellStyle name="Comma (0,000) TBD 4 73" xfId="11259"/>
    <cellStyle name="Comma (0,000) TBD- 4 73" xfId="11260"/>
    <cellStyle name="Comma (0,000) TBD 4 74" xfId="11261"/>
    <cellStyle name="Comma (0,000) TBD- 4 74" xfId="11262"/>
    <cellStyle name="Comma (0,000) TBD 4 75" xfId="11263"/>
    <cellStyle name="Comma (0,000) TBD- 4 75" xfId="11264"/>
    <cellStyle name="Comma (0,000) TBD 4 76" xfId="11265"/>
    <cellStyle name="Comma (0,000) TBD- 4 76" xfId="11266"/>
    <cellStyle name="Comma (0,000) TBD 4 77" xfId="11267"/>
    <cellStyle name="Comma (0,000) TBD- 4 77" xfId="11268"/>
    <cellStyle name="Comma (0,000) TBD 4 78" xfId="11269"/>
    <cellStyle name="Comma (0,000) TBD- 4 78" xfId="11270"/>
    <cellStyle name="Comma (0,000) TBD 4 79" xfId="11271"/>
    <cellStyle name="Comma (0,000) TBD- 4 79" xfId="11272"/>
    <cellStyle name="Comma (0,000) TBD 4 8" xfId="11273"/>
    <cellStyle name="Comma (0,000) TBD- 4 8" xfId="11274"/>
    <cellStyle name="Comma (0,000) TBD 4 80" xfId="11275"/>
    <cellStyle name="Comma (0,000) TBD- 4 80" xfId="11276"/>
    <cellStyle name="Comma (0,000) TBD 4 81" xfId="11277"/>
    <cellStyle name="Comma (0,000) TBD- 4 81" xfId="11278"/>
    <cellStyle name="Comma (0,000) TBD 4 82" xfId="11279"/>
    <cellStyle name="Comma (0,000) TBD- 4 82" xfId="11280"/>
    <cellStyle name="Comma (0,000) TBD 4 83" xfId="11281"/>
    <cellStyle name="Comma (0,000) TBD- 4 83" xfId="11282"/>
    <cellStyle name="Comma (0,000) TBD 4 84" xfId="11283"/>
    <cellStyle name="Comma (0,000) TBD- 4 84" xfId="11284"/>
    <cellStyle name="Comma (0,000) TBD 4 85" xfId="11285"/>
    <cellStyle name="Comma (0,000) TBD- 4 85" xfId="11286"/>
    <cellStyle name="Comma (0,000) TBD 4 86" xfId="11287"/>
    <cellStyle name="Comma (0,000) TBD- 4 86" xfId="11288"/>
    <cellStyle name="Comma (0,000) TBD 4 87" xfId="11289"/>
    <cellStyle name="Comma (0,000) TBD- 4 87" xfId="11290"/>
    <cellStyle name="Comma (0,000) TBD 4 88" xfId="11291"/>
    <cellStyle name="Comma (0,000) TBD- 4 88" xfId="11292"/>
    <cellStyle name="Comma (0,000) TBD 4 89" xfId="11293"/>
    <cellStyle name="Comma (0,000) TBD- 4 89" xfId="11294"/>
    <cellStyle name="Comma (0,000) TBD 4 9" xfId="11295"/>
    <cellStyle name="Comma (0,000) TBD- 4 9" xfId="11296"/>
    <cellStyle name="Comma (0,000) TBD 4 90" xfId="11297"/>
    <cellStyle name="Comma (0,000) TBD- 4 90" xfId="11298"/>
    <cellStyle name="Comma (0,000) TBD 4 91" xfId="11299"/>
    <cellStyle name="Comma (0,000) TBD- 4 91" xfId="11300"/>
    <cellStyle name="Comma (0,000) TBD 4 92" xfId="11301"/>
    <cellStyle name="Comma (0,000) TBD- 4 92" xfId="11302"/>
    <cellStyle name="Comma (0,000) TBD 4 93" xfId="11303"/>
    <cellStyle name="Comma (0,000) TBD- 4 93" xfId="11304"/>
    <cellStyle name="Comma (0,000) TBD 4 94" xfId="11305"/>
    <cellStyle name="Comma (0,000) TBD- 4 94" xfId="11306"/>
    <cellStyle name="Comma (0,000) TBD 4 95" xfId="11307"/>
    <cellStyle name="Comma (0,000) TBD- 4 95" xfId="11308"/>
    <cellStyle name="Comma (0,000) TBD 4 96" xfId="11309"/>
    <cellStyle name="Comma (0,000) TBD- 4 96" xfId="11310"/>
    <cellStyle name="Comma (0,000) TBD 4 97" xfId="11311"/>
    <cellStyle name="Comma (0,000) TBD- 4 97" xfId="11312"/>
    <cellStyle name="Comma (0,000) TBD 4 98" xfId="11313"/>
    <cellStyle name="Comma (0,000) TBD- 4 98" xfId="11314"/>
    <cellStyle name="Comma (0,000) TBD 4 99" xfId="11315"/>
    <cellStyle name="Comma (0,000) TBD- 4 99" xfId="11316"/>
    <cellStyle name="Comma (0,000) TBD 5" xfId="11317"/>
    <cellStyle name="Comma (0,000) TBD- 5" xfId="11318"/>
    <cellStyle name="Comma (0,000) TBD 5 10" xfId="11319"/>
    <cellStyle name="Comma (0,000) TBD- 5 10" xfId="11320"/>
    <cellStyle name="Comma (0,000) TBD 5 100" xfId="11321"/>
    <cellStyle name="Comma (0,000) TBD- 5 100" xfId="11322"/>
    <cellStyle name="Comma (0,000) TBD 5 101" xfId="11323"/>
    <cellStyle name="Comma (0,000) TBD- 5 101" xfId="11324"/>
    <cellStyle name="Comma (0,000) TBD 5 102" xfId="11325"/>
    <cellStyle name="Comma (0,000) TBD- 5 102" xfId="11326"/>
    <cellStyle name="Comma (0,000) TBD 5 103" xfId="11327"/>
    <cellStyle name="Comma (0,000) TBD- 5 103" xfId="11328"/>
    <cellStyle name="Comma (0,000) TBD 5 104" xfId="11329"/>
    <cellStyle name="Comma (0,000) TBD- 5 104" xfId="11330"/>
    <cellStyle name="Comma (0,000) TBD 5 105" xfId="11331"/>
    <cellStyle name="Comma (0,000) TBD- 5 105" xfId="11332"/>
    <cellStyle name="Comma (0,000) TBD 5 106" xfId="11333"/>
    <cellStyle name="Comma (0,000) TBD- 5 106" xfId="11334"/>
    <cellStyle name="Comma (0,000) TBD 5 107" xfId="11335"/>
    <cellStyle name="Comma (0,000) TBD- 5 107" xfId="11336"/>
    <cellStyle name="Comma (0,000) TBD 5 108" xfId="11337"/>
    <cellStyle name="Comma (0,000) TBD- 5 108" xfId="11338"/>
    <cellStyle name="Comma (0,000) TBD 5 109" xfId="11339"/>
    <cellStyle name="Comma (0,000) TBD- 5 109" xfId="11340"/>
    <cellStyle name="Comma (0,000) TBD 5 11" xfId="11341"/>
    <cellStyle name="Comma (0,000) TBD- 5 11" xfId="11342"/>
    <cellStyle name="Comma (0,000) TBD 5 110" xfId="11343"/>
    <cellStyle name="Comma (0,000) TBD- 5 110" xfId="11344"/>
    <cellStyle name="Comma (0,000) TBD 5 111" xfId="11345"/>
    <cellStyle name="Comma (0,000) TBD- 5 111" xfId="11346"/>
    <cellStyle name="Comma (0,000) TBD 5 112" xfId="11347"/>
    <cellStyle name="Comma (0,000) TBD- 5 112" xfId="11348"/>
    <cellStyle name="Comma (0,000) TBD 5 113" xfId="11349"/>
    <cellStyle name="Comma (0,000) TBD- 5 113" xfId="11350"/>
    <cellStyle name="Comma (0,000) TBD 5 114" xfId="11351"/>
    <cellStyle name="Comma (0,000) TBD- 5 114" xfId="11352"/>
    <cellStyle name="Comma (0,000) TBD 5 115" xfId="11353"/>
    <cellStyle name="Comma (0,000) TBD- 5 115" xfId="11354"/>
    <cellStyle name="Comma (0,000) TBD 5 116" xfId="11355"/>
    <cellStyle name="Comma (0,000) TBD- 5 116" xfId="11356"/>
    <cellStyle name="Comma (0,000) TBD 5 117" xfId="11357"/>
    <cellStyle name="Comma (0,000) TBD- 5 117" xfId="11358"/>
    <cellStyle name="Comma (0,000) TBD 5 118" xfId="11359"/>
    <cellStyle name="Comma (0,000) TBD- 5 118" xfId="11360"/>
    <cellStyle name="Comma (0,000) TBD 5 119" xfId="11361"/>
    <cellStyle name="Comma (0,000) TBD- 5 119" xfId="11362"/>
    <cellStyle name="Comma (0,000) TBD 5 12" xfId="11363"/>
    <cellStyle name="Comma (0,000) TBD- 5 12" xfId="11364"/>
    <cellStyle name="Comma (0,000) TBD 5 120" xfId="11365"/>
    <cellStyle name="Comma (0,000) TBD- 5 120" xfId="11366"/>
    <cellStyle name="Comma (0,000) TBD 5 121" xfId="11367"/>
    <cellStyle name="Comma (0,000) TBD- 5 121" xfId="11368"/>
    <cellStyle name="Comma (0,000) TBD 5 122" xfId="11369"/>
    <cellStyle name="Comma (0,000) TBD- 5 122" xfId="11370"/>
    <cellStyle name="Comma (0,000) TBD 5 123" xfId="11371"/>
    <cellStyle name="Comma (0,000) TBD- 5 123" xfId="11372"/>
    <cellStyle name="Comma (0,000) TBD 5 124" xfId="11373"/>
    <cellStyle name="Comma (0,000) TBD- 5 124" xfId="11374"/>
    <cellStyle name="Comma (0,000) TBD 5 125" xfId="11375"/>
    <cellStyle name="Comma (0,000) TBD- 5 125" xfId="11376"/>
    <cellStyle name="Comma (0,000) TBD 5 126" xfId="11377"/>
    <cellStyle name="Comma (0,000) TBD- 5 126" xfId="11378"/>
    <cellStyle name="Comma (0,000) TBD 5 127" xfId="11379"/>
    <cellStyle name="Comma (0,000) TBD- 5 127" xfId="11380"/>
    <cellStyle name="Comma (0,000) TBD 5 128" xfId="11381"/>
    <cellStyle name="Comma (0,000) TBD- 5 128" xfId="11382"/>
    <cellStyle name="Comma (0,000) TBD 5 129" xfId="11383"/>
    <cellStyle name="Comma (0,000) TBD- 5 129" xfId="11384"/>
    <cellStyle name="Comma (0,000) TBD 5 13" xfId="11385"/>
    <cellStyle name="Comma (0,000) TBD- 5 13" xfId="11386"/>
    <cellStyle name="Comma (0,000) TBD 5 130" xfId="11387"/>
    <cellStyle name="Comma (0,000) TBD- 5 130" xfId="11388"/>
    <cellStyle name="Comma (0,000) TBD 5 131" xfId="11389"/>
    <cellStyle name="Comma (0,000) TBD- 5 131" xfId="11390"/>
    <cellStyle name="Comma (0,000) TBD 5 132" xfId="11391"/>
    <cellStyle name="Comma (0,000) TBD- 5 132" xfId="11392"/>
    <cellStyle name="Comma (0,000) TBD 5 133" xfId="11393"/>
    <cellStyle name="Comma (0,000) TBD- 5 133" xfId="11394"/>
    <cellStyle name="Comma (0,000) TBD 5 134" xfId="11395"/>
    <cellStyle name="Comma (0,000) TBD- 5 134" xfId="11396"/>
    <cellStyle name="Comma (0,000) TBD 5 135" xfId="11397"/>
    <cellStyle name="Comma (0,000) TBD- 5 135" xfId="11398"/>
    <cellStyle name="Comma (0,000) TBD 5 136" xfId="11399"/>
    <cellStyle name="Comma (0,000) TBD- 5 136" xfId="11400"/>
    <cellStyle name="Comma (0,000) TBD 5 137" xfId="11401"/>
    <cellStyle name="Comma (0,000) TBD- 5 137" xfId="11402"/>
    <cellStyle name="Comma (0,000) TBD 5 138" xfId="11403"/>
    <cellStyle name="Comma (0,000) TBD- 5 138" xfId="11404"/>
    <cellStyle name="Comma (0,000) TBD 5 139" xfId="11405"/>
    <cellStyle name="Comma (0,000) TBD- 5 139" xfId="11406"/>
    <cellStyle name="Comma (0,000) TBD 5 14" xfId="11407"/>
    <cellStyle name="Comma (0,000) TBD- 5 14" xfId="11408"/>
    <cellStyle name="Comma (0,000) TBD 5 140" xfId="11409"/>
    <cellStyle name="Comma (0,000) TBD- 5 140" xfId="11410"/>
    <cellStyle name="Comma (0,000) TBD 5 141" xfId="11411"/>
    <cellStyle name="Comma (0,000) TBD- 5 141" xfId="11412"/>
    <cellStyle name="Comma (0,000) TBD 5 142" xfId="11413"/>
    <cellStyle name="Comma (0,000) TBD- 5 142" xfId="11414"/>
    <cellStyle name="Comma (0,000) TBD 5 143" xfId="11415"/>
    <cellStyle name="Comma (0,000) TBD- 5 143" xfId="11416"/>
    <cellStyle name="Comma (0,000) TBD 5 144" xfId="11417"/>
    <cellStyle name="Comma (0,000) TBD- 5 144" xfId="11418"/>
    <cellStyle name="Comma (0,000) TBD 5 145" xfId="11419"/>
    <cellStyle name="Comma (0,000) TBD- 5 145" xfId="11420"/>
    <cellStyle name="Comma (0,000) TBD 5 146" xfId="11421"/>
    <cellStyle name="Comma (0,000) TBD- 5 146" xfId="11422"/>
    <cellStyle name="Comma (0,000) TBD 5 147" xfId="11423"/>
    <cellStyle name="Comma (0,000) TBD- 5 147" xfId="11424"/>
    <cellStyle name="Comma (0,000) TBD 5 148" xfId="11425"/>
    <cellStyle name="Comma (0,000) TBD- 5 148" xfId="11426"/>
    <cellStyle name="Comma (0,000) TBD 5 149" xfId="11427"/>
    <cellStyle name="Comma (0,000) TBD- 5 149" xfId="11428"/>
    <cellStyle name="Comma (0,000) TBD 5 15" xfId="11429"/>
    <cellStyle name="Comma (0,000) TBD- 5 15" xfId="11430"/>
    <cellStyle name="Comma (0,000) TBD 5 150" xfId="11431"/>
    <cellStyle name="Comma (0,000) TBD- 5 150" xfId="11432"/>
    <cellStyle name="Comma (0,000) TBD 5 151" xfId="11433"/>
    <cellStyle name="Comma (0,000) TBD- 5 151" xfId="11434"/>
    <cellStyle name="Comma (0,000) TBD 5 152" xfId="11435"/>
    <cellStyle name="Comma (0,000) TBD- 5 152" xfId="11436"/>
    <cellStyle name="Comma (0,000) TBD 5 153" xfId="11437"/>
    <cellStyle name="Comma (0,000) TBD- 5 153" xfId="11438"/>
    <cellStyle name="Comma (0,000) TBD 5 16" xfId="11439"/>
    <cellStyle name="Comma (0,000) TBD- 5 16" xfId="11440"/>
    <cellStyle name="Comma (0,000) TBD 5 17" xfId="11441"/>
    <cellStyle name="Comma (0,000) TBD- 5 17" xfId="11442"/>
    <cellStyle name="Comma (0,000) TBD 5 18" xfId="11443"/>
    <cellStyle name="Comma (0,000) TBD- 5 18" xfId="11444"/>
    <cellStyle name="Comma (0,000) TBD 5 19" xfId="11445"/>
    <cellStyle name="Comma (0,000) TBD- 5 19" xfId="11446"/>
    <cellStyle name="Comma (0,000) TBD 5 2" xfId="11447"/>
    <cellStyle name="Comma (0,000) TBD- 5 2" xfId="11448"/>
    <cellStyle name="Comma (0,000) TBD 5 20" xfId="11449"/>
    <cellStyle name="Comma (0,000) TBD- 5 20" xfId="11450"/>
    <cellStyle name="Comma (0,000) TBD 5 21" xfId="11451"/>
    <cellStyle name="Comma (0,000) TBD- 5 21" xfId="11452"/>
    <cellStyle name="Comma (0,000) TBD 5 22" xfId="11453"/>
    <cellStyle name="Comma (0,000) TBD- 5 22" xfId="11454"/>
    <cellStyle name="Comma (0,000) TBD 5 23" xfId="11455"/>
    <cellStyle name="Comma (0,000) TBD- 5 23" xfId="11456"/>
    <cellStyle name="Comma (0,000) TBD 5 24" xfId="11457"/>
    <cellStyle name="Comma (0,000) TBD- 5 24" xfId="11458"/>
    <cellStyle name="Comma (0,000) TBD 5 25" xfId="11459"/>
    <cellStyle name="Comma (0,000) TBD- 5 25" xfId="11460"/>
    <cellStyle name="Comma (0,000) TBD 5 26" xfId="11461"/>
    <cellStyle name="Comma (0,000) TBD- 5 26" xfId="11462"/>
    <cellStyle name="Comma (0,000) TBD 5 27" xfId="11463"/>
    <cellStyle name="Comma (0,000) TBD- 5 27" xfId="11464"/>
    <cellStyle name="Comma (0,000) TBD 5 28" xfId="11465"/>
    <cellStyle name="Comma (0,000) TBD- 5 28" xfId="11466"/>
    <cellStyle name="Comma (0,000) TBD 5 29" xfId="11467"/>
    <cellStyle name="Comma (0,000) TBD- 5 29" xfId="11468"/>
    <cellStyle name="Comma (0,000) TBD 5 3" xfId="11469"/>
    <cellStyle name="Comma (0,000) TBD- 5 3" xfId="11470"/>
    <cellStyle name="Comma (0,000) TBD 5 30" xfId="11471"/>
    <cellStyle name="Comma (0,000) TBD- 5 30" xfId="11472"/>
    <cellStyle name="Comma (0,000) TBD 5 31" xfId="11473"/>
    <cellStyle name="Comma (0,000) TBD- 5 31" xfId="11474"/>
    <cellStyle name="Comma (0,000) TBD 5 32" xfId="11475"/>
    <cellStyle name="Comma (0,000) TBD- 5 32" xfId="11476"/>
    <cellStyle name="Comma (0,000) TBD 5 33" xfId="11477"/>
    <cellStyle name="Comma (0,000) TBD- 5 33" xfId="11478"/>
    <cellStyle name="Comma (0,000) TBD 5 34" xfId="11479"/>
    <cellStyle name="Comma (0,000) TBD- 5 34" xfId="11480"/>
    <cellStyle name="Comma (0,000) TBD 5 35" xfId="11481"/>
    <cellStyle name="Comma (0,000) TBD- 5 35" xfId="11482"/>
    <cellStyle name="Comma (0,000) TBD 5 36" xfId="11483"/>
    <cellStyle name="Comma (0,000) TBD- 5 36" xfId="11484"/>
    <cellStyle name="Comma (0,000) TBD 5 37" xfId="11485"/>
    <cellStyle name="Comma (0,000) TBD- 5 37" xfId="11486"/>
    <cellStyle name="Comma (0,000) TBD 5 38" xfId="11487"/>
    <cellStyle name="Comma (0,000) TBD- 5 38" xfId="11488"/>
    <cellStyle name="Comma (0,000) TBD 5 39" xfId="11489"/>
    <cellStyle name="Comma (0,000) TBD- 5 39" xfId="11490"/>
    <cellStyle name="Comma (0,000) TBD 5 4" xfId="11491"/>
    <cellStyle name="Comma (0,000) TBD- 5 4" xfId="11492"/>
    <cellStyle name="Comma (0,000) TBD 5 40" xfId="11493"/>
    <cellStyle name="Comma (0,000) TBD- 5 40" xfId="11494"/>
    <cellStyle name="Comma (0,000) TBD 5 41" xfId="11495"/>
    <cellStyle name="Comma (0,000) TBD- 5 41" xfId="11496"/>
    <cellStyle name="Comma (0,000) TBD 5 42" xfId="11497"/>
    <cellStyle name="Comma (0,000) TBD- 5 42" xfId="11498"/>
    <cellStyle name="Comma (0,000) TBD 5 43" xfId="11499"/>
    <cellStyle name="Comma (0,000) TBD- 5 43" xfId="11500"/>
    <cellStyle name="Comma (0,000) TBD 5 44" xfId="11501"/>
    <cellStyle name="Comma (0,000) TBD- 5 44" xfId="11502"/>
    <cellStyle name="Comma (0,000) TBD 5 45" xfId="11503"/>
    <cellStyle name="Comma (0,000) TBD- 5 45" xfId="11504"/>
    <cellStyle name="Comma (0,000) TBD 5 46" xfId="11505"/>
    <cellStyle name="Comma (0,000) TBD- 5 46" xfId="11506"/>
    <cellStyle name="Comma (0,000) TBD 5 47" xfId="11507"/>
    <cellStyle name="Comma (0,000) TBD- 5 47" xfId="11508"/>
    <cellStyle name="Comma (0,000) TBD 5 48" xfId="11509"/>
    <cellStyle name="Comma (0,000) TBD- 5 48" xfId="11510"/>
    <cellStyle name="Comma (0,000) TBD 5 49" xfId="11511"/>
    <cellStyle name="Comma (0,000) TBD- 5 49" xfId="11512"/>
    <cellStyle name="Comma (0,000) TBD 5 5" xfId="11513"/>
    <cellStyle name="Comma (0,000) TBD- 5 5" xfId="11514"/>
    <cellStyle name="Comma (0,000) TBD 5 50" xfId="11515"/>
    <cellStyle name="Comma (0,000) TBD- 5 50" xfId="11516"/>
    <cellStyle name="Comma (0,000) TBD 5 51" xfId="11517"/>
    <cellStyle name="Comma (0,000) TBD- 5 51" xfId="11518"/>
    <cellStyle name="Comma (0,000) TBD 5 52" xfId="11519"/>
    <cellStyle name="Comma (0,000) TBD- 5 52" xfId="11520"/>
    <cellStyle name="Comma (0,000) TBD 5 53" xfId="11521"/>
    <cellStyle name="Comma (0,000) TBD- 5 53" xfId="11522"/>
    <cellStyle name="Comma (0,000) TBD 5 54" xfId="11523"/>
    <cellStyle name="Comma (0,000) TBD- 5 54" xfId="11524"/>
    <cellStyle name="Comma (0,000) TBD 5 55" xfId="11525"/>
    <cellStyle name="Comma (0,000) TBD- 5 55" xfId="11526"/>
    <cellStyle name="Comma (0,000) TBD 5 56" xfId="11527"/>
    <cellStyle name="Comma (0,000) TBD- 5 56" xfId="11528"/>
    <cellStyle name="Comma (0,000) TBD 5 57" xfId="11529"/>
    <cellStyle name="Comma (0,000) TBD- 5 57" xfId="11530"/>
    <cellStyle name="Comma (0,000) TBD 5 58" xfId="11531"/>
    <cellStyle name="Comma (0,000) TBD- 5 58" xfId="11532"/>
    <cellStyle name="Comma (0,000) TBD 5 59" xfId="11533"/>
    <cellStyle name="Comma (0,000) TBD- 5 59" xfId="11534"/>
    <cellStyle name="Comma (0,000) TBD 5 6" xfId="11535"/>
    <cellStyle name="Comma (0,000) TBD- 5 6" xfId="11536"/>
    <cellStyle name="Comma (0,000) TBD 5 60" xfId="11537"/>
    <cellStyle name="Comma (0,000) TBD- 5 60" xfId="11538"/>
    <cellStyle name="Comma (0,000) TBD 5 61" xfId="11539"/>
    <cellStyle name="Comma (0,000) TBD- 5 61" xfId="11540"/>
    <cellStyle name="Comma (0,000) TBD 5 62" xfId="11541"/>
    <cellStyle name="Comma (0,000) TBD- 5 62" xfId="11542"/>
    <cellStyle name="Comma (0,000) TBD 5 63" xfId="11543"/>
    <cellStyle name="Comma (0,000) TBD- 5 63" xfId="11544"/>
    <cellStyle name="Comma (0,000) TBD 5 64" xfId="11545"/>
    <cellStyle name="Comma (0,000) TBD- 5 64" xfId="11546"/>
    <cellStyle name="Comma (0,000) TBD 5 65" xfId="11547"/>
    <cellStyle name="Comma (0,000) TBD- 5 65" xfId="11548"/>
    <cellStyle name="Comma (0,000) TBD 5 66" xfId="11549"/>
    <cellStyle name="Comma (0,000) TBD- 5 66" xfId="11550"/>
    <cellStyle name="Comma (0,000) TBD 5 67" xfId="11551"/>
    <cellStyle name="Comma (0,000) TBD- 5 67" xfId="11552"/>
    <cellStyle name="Comma (0,000) TBD 5 68" xfId="11553"/>
    <cellStyle name="Comma (0,000) TBD- 5 68" xfId="11554"/>
    <cellStyle name="Comma (0,000) TBD 5 69" xfId="11555"/>
    <cellStyle name="Comma (0,000) TBD- 5 69" xfId="11556"/>
    <cellStyle name="Comma (0,000) TBD 5 7" xfId="11557"/>
    <cellStyle name="Comma (0,000) TBD- 5 7" xfId="11558"/>
    <cellStyle name="Comma (0,000) TBD 5 70" xfId="11559"/>
    <cellStyle name="Comma (0,000) TBD- 5 70" xfId="11560"/>
    <cellStyle name="Comma (0,000) TBD 5 71" xfId="11561"/>
    <cellStyle name="Comma (0,000) TBD- 5 71" xfId="11562"/>
    <cellStyle name="Comma (0,000) TBD 5 72" xfId="11563"/>
    <cellStyle name="Comma (0,000) TBD- 5 72" xfId="11564"/>
    <cellStyle name="Comma (0,000) TBD 5 73" xfId="11565"/>
    <cellStyle name="Comma (0,000) TBD- 5 73" xfId="11566"/>
    <cellStyle name="Comma (0,000) TBD 5 74" xfId="11567"/>
    <cellStyle name="Comma (0,000) TBD- 5 74" xfId="11568"/>
    <cellStyle name="Comma (0,000) TBD 5 75" xfId="11569"/>
    <cellStyle name="Comma (0,000) TBD- 5 75" xfId="11570"/>
    <cellStyle name="Comma (0,000) TBD 5 76" xfId="11571"/>
    <cellStyle name="Comma (0,000) TBD- 5 76" xfId="11572"/>
    <cellStyle name="Comma (0,000) TBD 5 77" xfId="11573"/>
    <cellStyle name="Comma (0,000) TBD- 5 77" xfId="11574"/>
    <cellStyle name="Comma (0,000) TBD 5 78" xfId="11575"/>
    <cellStyle name="Comma (0,000) TBD- 5 78" xfId="11576"/>
    <cellStyle name="Comma (0,000) TBD 5 79" xfId="11577"/>
    <cellStyle name="Comma (0,000) TBD- 5 79" xfId="11578"/>
    <cellStyle name="Comma (0,000) TBD 5 8" xfId="11579"/>
    <cellStyle name="Comma (0,000) TBD- 5 8" xfId="11580"/>
    <cellStyle name="Comma (0,000) TBD 5 80" xfId="11581"/>
    <cellStyle name="Comma (0,000) TBD- 5 80" xfId="11582"/>
    <cellStyle name="Comma (0,000) TBD 5 81" xfId="11583"/>
    <cellStyle name="Comma (0,000) TBD- 5 81" xfId="11584"/>
    <cellStyle name="Comma (0,000) TBD 5 82" xfId="11585"/>
    <cellStyle name="Comma (0,000) TBD- 5 82" xfId="11586"/>
    <cellStyle name="Comma (0,000) TBD 5 83" xfId="11587"/>
    <cellStyle name="Comma (0,000) TBD- 5 83" xfId="11588"/>
    <cellStyle name="Comma (0,000) TBD 5 84" xfId="11589"/>
    <cellStyle name="Comma (0,000) TBD- 5 84" xfId="11590"/>
    <cellStyle name="Comma (0,000) TBD 5 85" xfId="11591"/>
    <cellStyle name="Comma (0,000) TBD- 5 85" xfId="11592"/>
    <cellStyle name="Comma (0,000) TBD 5 86" xfId="11593"/>
    <cellStyle name="Comma (0,000) TBD- 5 86" xfId="11594"/>
    <cellStyle name="Comma (0,000) TBD 5 87" xfId="11595"/>
    <cellStyle name="Comma (0,000) TBD- 5 87" xfId="11596"/>
    <cellStyle name="Comma (0,000) TBD 5 88" xfId="11597"/>
    <cellStyle name="Comma (0,000) TBD- 5 88" xfId="11598"/>
    <cellStyle name="Comma (0,000) TBD 5 89" xfId="11599"/>
    <cellStyle name="Comma (0,000) TBD- 5 89" xfId="11600"/>
    <cellStyle name="Comma (0,000) TBD 5 9" xfId="11601"/>
    <cellStyle name="Comma (0,000) TBD- 5 9" xfId="11602"/>
    <cellStyle name="Comma (0,000) TBD 5 90" xfId="11603"/>
    <cellStyle name="Comma (0,000) TBD- 5 90" xfId="11604"/>
    <cellStyle name="Comma (0,000) TBD 5 91" xfId="11605"/>
    <cellStyle name="Comma (0,000) TBD- 5 91" xfId="11606"/>
    <cellStyle name="Comma (0,000) TBD 5 92" xfId="11607"/>
    <cellStyle name="Comma (0,000) TBD- 5 92" xfId="11608"/>
    <cellStyle name="Comma (0,000) TBD 5 93" xfId="11609"/>
    <cellStyle name="Comma (0,000) TBD- 5 93" xfId="11610"/>
    <cellStyle name="Comma (0,000) TBD 5 94" xfId="11611"/>
    <cellStyle name="Comma (0,000) TBD- 5 94" xfId="11612"/>
    <cellStyle name="Comma (0,000) TBD 5 95" xfId="11613"/>
    <cellStyle name="Comma (0,000) TBD- 5 95" xfId="11614"/>
    <cellStyle name="Comma (0,000) TBD 5 96" xfId="11615"/>
    <cellStyle name="Comma (0,000) TBD- 5 96" xfId="11616"/>
    <cellStyle name="Comma (0,000) TBD 5 97" xfId="11617"/>
    <cellStyle name="Comma (0,000) TBD- 5 97" xfId="11618"/>
    <cellStyle name="Comma (0,000) TBD 5 98" xfId="11619"/>
    <cellStyle name="Comma (0,000) TBD- 5 98" xfId="11620"/>
    <cellStyle name="Comma (0,000) TBD 5 99" xfId="11621"/>
    <cellStyle name="Comma (0,000) TBD- 5 99" xfId="11622"/>
    <cellStyle name="Comma (0,000) TBD 6" xfId="11623"/>
    <cellStyle name="Comma (0,000) TBD- 6" xfId="11624"/>
    <cellStyle name="Comma (0,000) TBD 6 10" xfId="11625"/>
    <cellStyle name="Comma (0,000) TBD- 6 10" xfId="11626"/>
    <cellStyle name="Comma (0,000) TBD 6 100" xfId="11627"/>
    <cellStyle name="Comma (0,000) TBD- 6 100" xfId="11628"/>
    <cellStyle name="Comma (0,000) TBD 6 101" xfId="11629"/>
    <cellStyle name="Comma (0,000) TBD- 6 101" xfId="11630"/>
    <cellStyle name="Comma (0,000) TBD 6 102" xfId="11631"/>
    <cellStyle name="Comma (0,000) TBD- 6 102" xfId="11632"/>
    <cellStyle name="Comma (0,000) TBD 6 103" xfId="11633"/>
    <cellStyle name="Comma (0,000) TBD- 6 103" xfId="11634"/>
    <cellStyle name="Comma (0,000) TBD 6 104" xfId="11635"/>
    <cellStyle name="Comma (0,000) TBD- 6 104" xfId="11636"/>
    <cellStyle name="Comma (0,000) TBD 6 105" xfId="11637"/>
    <cellStyle name="Comma (0,000) TBD- 6 105" xfId="11638"/>
    <cellStyle name="Comma (0,000) TBD 6 106" xfId="11639"/>
    <cellStyle name="Comma (0,000) TBD- 6 106" xfId="11640"/>
    <cellStyle name="Comma (0,000) TBD 6 107" xfId="11641"/>
    <cellStyle name="Comma (0,000) TBD- 6 107" xfId="11642"/>
    <cellStyle name="Comma (0,000) TBD 6 108" xfId="11643"/>
    <cellStyle name="Comma (0,000) TBD- 6 108" xfId="11644"/>
    <cellStyle name="Comma (0,000) TBD 6 109" xfId="11645"/>
    <cellStyle name="Comma (0,000) TBD- 6 109" xfId="11646"/>
    <cellStyle name="Comma (0,000) TBD 6 11" xfId="11647"/>
    <cellStyle name="Comma (0,000) TBD- 6 11" xfId="11648"/>
    <cellStyle name="Comma (0,000) TBD 6 110" xfId="11649"/>
    <cellStyle name="Comma (0,000) TBD- 6 110" xfId="11650"/>
    <cellStyle name="Comma (0,000) TBD 6 111" xfId="11651"/>
    <cellStyle name="Comma (0,000) TBD- 6 111" xfId="11652"/>
    <cellStyle name="Comma (0,000) TBD 6 112" xfId="11653"/>
    <cellStyle name="Comma (0,000) TBD- 6 112" xfId="11654"/>
    <cellStyle name="Comma (0,000) TBD 6 113" xfId="11655"/>
    <cellStyle name="Comma (0,000) TBD- 6 113" xfId="11656"/>
    <cellStyle name="Comma (0,000) TBD 6 114" xfId="11657"/>
    <cellStyle name="Comma (0,000) TBD- 6 114" xfId="11658"/>
    <cellStyle name="Comma (0,000) TBD 6 115" xfId="11659"/>
    <cellStyle name="Comma (0,000) TBD- 6 115" xfId="11660"/>
    <cellStyle name="Comma (0,000) TBD 6 116" xfId="11661"/>
    <cellStyle name="Comma (0,000) TBD- 6 116" xfId="11662"/>
    <cellStyle name="Comma (0,000) TBD 6 117" xfId="11663"/>
    <cellStyle name="Comma (0,000) TBD- 6 117" xfId="11664"/>
    <cellStyle name="Comma (0,000) TBD 6 118" xfId="11665"/>
    <cellStyle name="Comma (0,000) TBD- 6 118" xfId="11666"/>
    <cellStyle name="Comma (0,000) TBD 6 119" xfId="11667"/>
    <cellStyle name="Comma (0,000) TBD- 6 119" xfId="11668"/>
    <cellStyle name="Comma (0,000) TBD 6 12" xfId="11669"/>
    <cellStyle name="Comma (0,000) TBD- 6 12" xfId="11670"/>
    <cellStyle name="Comma (0,000) TBD 6 120" xfId="11671"/>
    <cellStyle name="Comma (0,000) TBD- 6 120" xfId="11672"/>
    <cellStyle name="Comma (0,000) TBD 6 121" xfId="11673"/>
    <cellStyle name="Comma (0,000) TBD- 6 121" xfId="11674"/>
    <cellStyle name="Comma (0,000) TBD 6 122" xfId="11675"/>
    <cellStyle name="Comma (0,000) TBD- 6 122" xfId="11676"/>
    <cellStyle name="Comma (0,000) TBD 6 123" xfId="11677"/>
    <cellStyle name="Comma (0,000) TBD- 6 123" xfId="11678"/>
    <cellStyle name="Comma (0,000) TBD 6 124" xfId="11679"/>
    <cellStyle name="Comma (0,000) TBD- 6 124" xfId="11680"/>
    <cellStyle name="Comma (0,000) TBD 6 125" xfId="11681"/>
    <cellStyle name="Comma (0,000) TBD- 6 125" xfId="11682"/>
    <cellStyle name="Comma (0,000) TBD 6 126" xfId="11683"/>
    <cellStyle name="Comma (0,000) TBD- 6 126" xfId="11684"/>
    <cellStyle name="Comma (0,000) TBD 6 127" xfId="11685"/>
    <cellStyle name="Comma (0,000) TBD- 6 127" xfId="11686"/>
    <cellStyle name="Comma (0,000) TBD 6 128" xfId="11687"/>
    <cellStyle name="Comma (0,000) TBD- 6 128" xfId="11688"/>
    <cellStyle name="Comma (0,000) TBD 6 129" xfId="11689"/>
    <cellStyle name="Comma (0,000) TBD- 6 129" xfId="11690"/>
    <cellStyle name="Comma (0,000) TBD 6 13" xfId="11691"/>
    <cellStyle name="Comma (0,000) TBD- 6 13" xfId="11692"/>
    <cellStyle name="Comma (0,000) TBD 6 130" xfId="11693"/>
    <cellStyle name="Comma (0,000) TBD- 6 130" xfId="11694"/>
    <cellStyle name="Comma (0,000) TBD 6 131" xfId="11695"/>
    <cellStyle name="Comma (0,000) TBD- 6 131" xfId="11696"/>
    <cellStyle name="Comma (0,000) TBD 6 132" xfId="11697"/>
    <cellStyle name="Comma (0,000) TBD- 6 132" xfId="11698"/>
    <cellStyle name="Comma (0,000) TBD 6 133" xfId="11699"/>
    <cellStyle name="Comma (0,000) TBD- 6 133" xfId="11700"/>
    <cellStyle name="Comma (0,000) TBD 6 134" xfId="11701"/>
    <cellStyle name="Comma (0,000) TBD- 6 134" xfId="11702"/>
    <cellStyle name="Comma (0,000) TBD 6 135" xfId="11703"/>
    <cellStyle name="Comma (0,000) TBD- 6 135" xfId="11704"/>
    <cellStyle name="Comma (0,000) TBD 6 136" xfId="11705"/>
    <cellStyle name="Comma (0,000) TBD- 6 136" xfId="11706"/>
    <cellStyle name="Comma (0,000) TBD 6 137" xfId="11707"/>
    <cellStyle name="Comma (0,000) TBD- 6 137" xfId="11708"/>
    <cellStyle name="Comma (0,000) TBD 6 138" xfId="11709"/>
    <cellStyle name="Comma (0,000) TBD- 6 138" xfId="11710"/>
    <cellStyle name="Comma (0,000) TBD 6 139" xfId="11711"/>
    <cellStyle name="Comma (0,000) TBD- 6 139" xfId="11712"/>
    <cellStyle name="Comma (0,000) TBD 6 14" xfId="11713"/>
    <cellStyle name="Comma (0,000) TBD- 6 14" xfId="11714"/>
    <cellStyle name="Comma (0,000) TBD 6 140" xfId="11715"/>
    <cellStyle name="Comma (0,000) TBD- 6 140" xfId="11716"/>
    <cellStyle name="Comma (0,000) TBD 6 141" xfId="11717"/>
    <cellStyle name="Comma (0,000) TBD- 6 141" xfId="11718"/>
    <cellStyle name="Comma (0,000) TBD 6 142" xfId="11719"/>
    <cellStyle name="Comma (0,000) TBD- 6 142" xfId="11720"/>
    <cellStyle name="Comma (0,000) TBD 6 143" xfId="11721"/>
    <cellStyle name="Comma (0,000) TBD- 6 143" xfId="11722"/>
    <cellStyle name="Comma (0,000) TBD 6 144" xfId="11723"/>
    <cellStyle name="Comma (0,000) TBD- 6 144" xfId="11724"/>
    <cellStyle name="Comma (0,000) TBD 6 145" xfId="11725"/>
    <cellStyle name="Comma (0,000) TBD- 6 145" xfId="11726"/>
    <cellStyle name="Comma (0,000) TBD 6 146" xfId="11727"/>
    <cellStyle name="Comma (0,000) TBD- 6 146" xfId="11728"/>
    <cellStyle name="Comma (0,000) TBD 6 147" xfId="11729"/>
    <cellStyle name="Comma (0,000) TBD- 6 147" xfId="11730"/>
    <cellStyle name="Comma (0,000) TBD 6 148" xfId="11731"/>
    <cellStyle name="Comma (0,000) TBD- 6 148" xfId="11732"/>
    <cellStyle name="Comma (0,000) TBD 6 149" xfId="11733"/>
    <cellStyle name="Comma (0,000) TBD- 6 149" xfId="11734"/>
    <cellStyle name="Comma (0,000) TBD 6 15" xfId="11735"/>
    <cellStyle name="Comma (0,000) TBD- 6 15" xfId="11736"/>
    <cellStyle name="Comma (0,000) TBD 6 150" xfId="11737"/>
    <cellStyle name="Comma (0,000) TBD- 6 150" xfId="11738"/>
    <cellStyle name="Comma (0,000) TBD 6 151" xfId="11739"/>
    <cellStyle name="Comma (0,000) TBD- 6 151" xfId="11740"/>
    <cellStyle name="Comma (0,000) TBD 6 152" xfId="11741"/>
    <cellStyle name="Comma (0,000) TBD- 6 152" xfId="11742"/>
    <cellStyle name="Comma (0,000) TBD 6 153" xfId="11743"/>
    <cellStyle name="Comma (0,000) TBD- 6 153" xfId="11744"/>
    <cellStyle name="Comma (0,000) TBD 6 16" xfId="11745"/>
    <cellStyle name="Comma (0,000) TBD- 6 16" xfId="11746"/>
    <cellStyle name="Comma (0,000) TBD 6 17" xfId="11747"/>
    <cellStyle name="Comma (0,000) TBD- 6 17" xfId="11748"/>
    <cellStyle name="Comma (0,000) TBD 6 18" xfId="11749"/>
    <cellStyle name="Comma (0,000) TBD- 6 18" xfId="11750"/>
    <cellStyle name="Comma (0,000) TBD 6 19" xfId="11751"/>
    <cellStyle name="Comma (0,000) TBD- 6 19" xfId="11752"/>
    <cellStyle name="Comma (0,000) TBD 6 2" xfId="11753"/>
    <cellStyle name="Comma (0,000) TBD- 6 2" xfId="11754"/>
    <cellStyle name="Comma (0,000) TBD 6 20" xfId="11755"/>
    <cellStyle name="Comma (0,000) TBD- 6 20" xfId="11756"/>
    <cellStyle name="Comma (0,000) TBD 6 21" xfId="11757"/>
    <cellStyle name="Comma (0,000) TBD- 6 21" xfId="11758"/>
    <cellStyle name="Comma (0,000) TBD 6 22" xfId="11759"/>
    <cellStyle name="Comma (0,000) TBD- 6 22" xfId="11760"/>
    <cellStyle name="Comma (0,000) TBD 6 23" xfId="11761"/>
    <cellStyle name="Comma (0,000) TBD- 6 23" xfId="11762"/>
    <cellStyle name="Comma (0,000) TBD 6 24" xfId="11763"/>
    <cellStyle name="Comma (0,000) TBD- 6 24" xfId="11764"/>
    <cellStyle name="Comma (0,000) TBD 6 25" xfId="11765"/>
    <cellStyle name="Comma (0,000) TBD- 6 25" xfId="11766"/>
    <cellStyle name="Comma (0,000) TBD 6 26" xfId="11767"/>
    <cellStyle name="Comma (0,000) TBD- 6 26" xfId="11768"/>
    <cellStyle name="Comma (0,000) TBD 6 27" xfId="11769"/>
    <cellStyle name="Comma (0,000) TBD- 6 27" xfId="11770"/>
    <cellStyle name="Comma (0,000) TBD 6 28" xfId="11771"/>
    <cellStyle name="Comma (0,000) TBD- 6 28" xfId="11772"/>
    <cellStyle name="Comma (0,000) TBD 6 29" xfId="11773"/>
    <cellStyle name="Comma (0,000) TBD- 6 29" xfId="11774"/>
    <cellStyle name="Comma (0,000) TBD 6 3" xfId="11775"/>
    <cellStyle name="Comma (0,000) TBD- 6 3" xfId="11776"/>
    <cellStyle name="Comma (0,000) TBD 6 30" xfId="11777"/>
    <cellStyle name="Comma (0,000) TBD- 6 30" xfId="11778"/>
    <cellStyle name="Comma (0,000) TBD 6 31" xfId="11779"/>
    <cellStyle name="Comma (0,000) TBD- 6 31" xfId="11780"/>
    <cellStyle name="Comma (0,000) TBD 6 32" xfId="11781"/>
    <cellStyle name="Comma (0,000) TBD- 6 32" xfId="11782"/>
    <cellStyle name="Comma (0,000) TBD 6 33" xfId="11783"/>
    <cellStyle name="Comma (0,000) TBD- 6 33" xfId="11784"/>
    <cellStyle name="Comma (0,000) TBD 6 34" xfId="11785"/>
    <cellStyle name="Comma (0,000) TBD- 6 34" xfId="11786"/>
    <cellStyle name="Comma (0,000) TBD 6 35" xfId="11787"/>
    <cellStyle name="Comma (0,000) TBD- 6 35" xfId="11788"/>
    <cellStyle name="Comma (0,000) TBD 6 36" xfId="11789"/>
    <cellStyle name="Comma (0,000) TBD- 6 36" xfId="11790"/>
    <cellStyle name="Comma (0,000) TBD 6 37" xfId="11791"/>
    <cellStyle name="Comma (0,000) TBD- 6 37" xfId="11792"/>
    <cellStyle name="Comma (0,000) TBD 6 38" xfId="11793"/>
    <cellStyle name="Comma (0,000) TBD- 6 38" xfId="11794"/>
    <cellStyle name="Comma (0,000) TBD 6 39" xfId="11795"/>
    <cellStyle name="Comma (0,000) TBD- 6 39" xfId="11796"/>
    <cellStyle name="Comma (0,000) TBD 6 4" xfId="11797"/>
    <cellStyle name="Comma (0,000) TBD- 6 4" xfId="11798"/>
    <cellStyle name="Comma (0,000) TBD 6 40" xfId="11799"/>
    <cellStyle name="Comma (0,000) TBD- 6 40" xfId="11800"/>
    <cellStyle name="Comma (0,000) TBD 6 41" xfId="11801"/>
    <cellStyle name="Comma (0,000) TBD- 6 41" xfId="11802"/>
    <cellStyle name="Comma (0,000) TBD 6 42" xfId="11803"/>
    <cellStyle name="Comma (0,000) TBD- 6 42" xfId="11804"/>
    <cellStyle name="Comma (0,000) TBD 6 43" xfId="11805"/>
    <cellStyle name="Comma (0,000) TBD- 6 43" xfId="11806"/>
    <cellStyle name="Comma (0,000) TBD 6 44" xfId="11807"/>
    <cellStyle name="Comma (0,000) TBD- 6 44" xfId="11808"/>
    <cellStyle name="Comma (0,000) TBD 6 45" xfId="11809"/>
    <cellStyle name="Comma (0,000) TBD- 6 45" xfId="11810"/>
    <cellStyle name="Comma (0,000) TBD 6 46" xfId="11811"/>
    <cellStyle name="Comma (0,000) TBD- 6 46" xfId="11812"/>
    <cellStyle name="Comma (0,000) TBD 6 47" xfId="11813"/>
    <cellStyle name="Comma (0,000) TBD- 6 47" xfId="11814"/>
    <cellStyle name="Comma (0,000) TBD 6 48" xfId="11815"/>
    <cellStyle name="Comma (0,000) TBD- 6 48" xfId="11816"/>
    <cellStyle name="Comma (0,000) TBD 6 49" xfId="11817"/>
    <cellStyle name="Comma (0,000) TBD- 6 49" xfId="11818"/>
    <cellStyle name="Comma (0,000) TBD 6 5" xfId="11819"/>
    <cellStyle name="Comma (0,000) TBD- 6 5" xfId="11820"/>
    <cellStyle name="Comma (0,000) TBD 6 50" xfId="11821"/>
    <cellStyle name="Comma (0,000) TBD- 6 50" xfId="11822"/>
    <cellStyle name="Comma (0,000) TBD 6 51" xfId="11823"/>
    <cellStyle name="Comma (0,000) TBD- 6 51" xfId="11824"/>
    <cellStyle name="Comma (0,000) TBD 6 52" xfId="11825"/>
    <cellStyle name="Comma (0,000) TBD- 6 52" xfId="11826"/>
    <cellStyle name="Comma (0,000) TBD 6 53" xfId="11827"/>
    <cellStyle name="Comma (0,000) TBD- 6 53" xfId="11828"/>
    <cellStyle name="Comma (0,000) TBD 6 54" xfId="11829"/>
    <cellStyle name="Comma (0,000) TBD- 6 54" xfId="11830"/>
    <cellStyle name="Comma (0,000) TBD 6 55" xfId="11831"/>
    <cellStyle name="Comma (0,000) TBD- 6 55" xfId="11832"/>
    <cellStyle name="Comma (0,000) TBD 6 56" xfId="11833"/>
    <cellStyle name="Comma (0,000) TBD- 6 56" xfId="11834"/>
    <cellStyle name="Comma (0,000) TBD 6 57" xfId="11835"/>
    <cellStyle name="Comma (0,000) TBD- 6 57" xfId="11836"/>
    <cellStyle name="Comma (0,000) TBD 6 58" xfId="11837"/>
    <cellStyle name="Comma (0,000) TBD- 6 58" xfId="11838"/>
    <cellStyle name="Comma (0,000) TBD 6 59" xfId="11839"/>
    <cellStyle name="Comma (0,000) TBD- 6 59" xfId="11840"/>
    <cellStyle name="Comma (0,000) TBD 6 6" xfId="11841"/>
    <cellStyle name="Comma (0,000) TBD- 6 6" xfId="11842"/>
    <cellStyle name="Comma (0,000) TBD 6 60" xfId="11843"/>
    <cellStyle name="Comma (0,000) TBD- 6 60" xfId="11844"/>
    <cellStyle name="Comma (0,000) TBD 6 61" xfId="11845"/>
    <cellStyle name="Comma (0,000) TBD- 6 61" xfId="11846"/>
    <cellStyle name="Comma (0,000) TBD 6 62" xfId="11847"/>
    <cellStyle name="Comma (0,000) TBD- 6 62" xfId="11848"/>
    <cellStyle name="Comma (0,000) TBD 6 63" xfId="11849"/>
    <cellStyle name="Comma (0,000) TBD- 6 63" xfId="11850"/>
    <cellStyle name="Comma (0,000) TBD 6 64" xfId="11851"/>
    <cellStyle name="Comma (0,000) TBD- 6 64" xfId="11852"/>
    <cellStyle name="Comma (0,000) TBD 6 65" xfId="11853"/>
    <cellStyle name="Comma (0,000) TBD- 6 65" xfId="11854"/>
    <cellStyle name="Comma (0,000) TBD 6 66" xfId="11855"/>
    <cellStyle name="Comma (0,000) TBD- 6 66" xfId="11856"/>
    <cellStyle name="Comma (0,000) TBD 6 67" xfId="11857"/>
    <cellStyle name="Comma (0,000) TBD- 6 67" xfId="11858"/>
    <cellStyle name="Comma (0,000) TBD 6 68" xfId="11859"/>
    <cellStyle name="Comma (0,000) TBD- 6 68" xfId="11860"/>
    <cellStyle name="Comma (0,000) TBD 6 69" xfId="11861"/>
    <cellStyle name="Comma (0,000) TBD- 6 69" xfId="11862"/>
    <cellStyle name="Comma (0,000) TBD 6 7" xfId="11863"/>
    <cellStyle name="Comma (0,000) TBD- 6 7" xfId="11864"/>
    <cellStyle name="Comma (0,000) TBD 6 70" xfId="11865"/>
    <cellStyle name="Comma (0,000) TBD- 6 70" xfId="11866"/>
    <cellStyle name="Comma (0,000) TBD 6 71" xfId="11867"/>
    <cellStyle name="Comma (0,000) TBD- 6 71" xfId="11868"/>
    <cellStyle name="Comma (0,000) TBD 6 72" xfId="11869"/>
    <cellStyle name="Comma (0,000) TBD- 6 72" xfId="11870"/>
    <cellStyle name="Comma (0,000) TBD 6 73" xfId="11871"/>
    <cellStyle name="Comma (0,000) TBD- 6 73" xfId="11872"/>
    <cellStyle name="Comma (0,000) TBD 6 74" xfId="11873"/>
    <cellStyle name="Comma (0,000) TBD- 6 74" xfId="11874"/>
    <cellStyle name="Comma (0,000) TBD 6 75" xfId="11875"/>
    <cellStyle name="Comma (0,000) TBD- 6 75" xfId="11876"/>
    <cellStyle name="Comma (0,000) TBD 6 76" xfId="11877"/>
    <cellStyle name="Comma (0,000) TBD- 6 76" xfId="11878"/>
    <cellStyle name="Comma (0,000) TBD 6 77" xfId="11879"/>
    <cellStyle name="Comma (0,000) TBD- 6 77" xfId="11880"/>
    <cellStyle name="Comma (0,000) TBD 6 78" xfId="11881"/>
    <cellStyle name="Comma (0,000) TBD- 6 78" xfId="11882"/>
    <cellStyle name="Comma (0,000) TBD 6 79" xfId="11883"/>
    <cellStyle name="Comma (0,000) TBD- 6 79" xfId="11884"/>
    <cellStyle name="Comma (0,000) TBD 6 8" xfId="11885"/>
    <cellStyle name="Comma (0,000) TBD- 6 8" xfId="11886"/>
    <cellStyle name="Comma (0,000) TBD 6 80" xfId="11887"/>
    <cellStyle name="Comma (0,000) TBD- 6 80" xfId="11888"/>
    <cellStyle name="Comma (0,000) TBD 6 81" xfId="11889"/>
    <cellStyle name="Comma (0,000) TBD- 6 81" xfId="11890"/>
    <cellStyle name="Comma (0,000) TBD 6 82" xfId="11891"/>
    <cellStyle name="Comma (0,000) TBD- 6 82" xfId="11892"/>
    <cellStyle name="Comma (0,000) TBD 6 83" xfId="11893"/>
    <cellStyle name="Comma (0,000) TBD- 6 83" xfId="11894"/>
    <cellStyle name="Comma (0,000) TBD 6 84" xfId="11895"/>
    <cellStyle name="Comma (0,000) TBD- 6 84" xfId="11896"/>
    <cellStyle name="Comma (0,000) TBD 6 85" xfId="11897"/>
    <cellStyle name="Comma (0,000) TBD- 6 85" xfId="11898"/>
    <cellStyle name="Comma (0,000) TBD 6 86" xfId="11899"/>
    <cellStyle name="Comma (0,000) TBD- 6 86" xfId="11900"/>
    <cellStyle name="Comma (0,000) TBD 6 87" xfId="11901"/>
    <cellStyle name="Comma (0,000) TBD- 6 87" xfId="11902"/>
    <cellStyle name="Comma (0,000) TBD 6 88" xfId="11903"/>
    <cellStyle name="Comma (0,000) TBD- 6 88" xfId="11904"/>
    <cellStyle name="Comma (0,000) TBD 6 89" xfId="11905"/>
    <cellStyle name="Comma (0,000) TBD- 6 89" xfId="11906"/>
    <cellStyle name="Comma (0,000) TBD 6 9" xfId="11907"/>
    <cellStyle name="Comma (0,000) TBD- 6 9" xfId="11908"/>
    <cellStyle name="Comma (0,000) TBD 6 90" xfId="11909"/>
    <cellStyle name="Comma (0,000) TBD- 6 90" xfId="11910"/>
    <cellStyle name="Comma (0,000) TBD 6 91" xfId="11911"/>
    <cellStyle name="Comma (0,000) TBD- 6 91" xfId="11912"/>
    <cellStyle name="Comma (0,000) TBD 6 92" xfId="11913"/>
    <cellStyle name="Comma (0,000) TBD- 6 92" xfId="11914"/>
    <cellStyle name="Comma (0,000) TBD 6 93" xfId="11915"/>
    <cellStyle name="Comma (0,000) TBD- 6 93" xfId="11916"/>
    <cellStyle name="Comma (0,000) TBD 6 94" xfId="11917"/>
    <cellStyle name="Comma (0,000) TBD- 6 94" xfId="11918"/>
    <cellStyle name="Comma (0,000) TBD 6 95" xfId="11919"/>
    <cellStyle name="Comma (0,000) TBD- 6 95" xfId="11920"/>
    <cellStyle name="Comma (0,000) TBD 6 96" xfId="11921"/>
    <cellStyle name="Comma (0,000) TBD- 6 96" xfId="11922"/>
    <cellStyle name="Comma (0,000) TBD 6 97" xfId="11923"/>
    <cellStyle name="Comma (0,000) TBD- 6 97" xfId="11924"/>
    <cellStyle name="Comma (0,000) TBD 6 98" xfId="11925"/>
    <cellStyle name="Comma (0,000) TBD- 6 98" xfId="11926"/>
    <cellStyle name="Comma (0,000) TBD 6 99" xfId="11927"/>
    <cellStyle name="Comma (0,000) TBD- 6 99" xfId="11928"/>
    <cellStyle name="Comma (0,000) TBD 7" xfId="11929"/>
    <cellStyle name="Comma (0,000) TBD- 7" xfId="11930"/>
    <cellStyle name="Comma (0,000) TBD 7 10" xfId="11931"/>
    <cellStyle name="Comma (0,000) TBD- 7 10" xfId="11932"/>
    <cellStyle name="Comma (0,000) TBD 7 100" xfId="11933"/>
    <cellStyle name="Comma (0,000) TBD- 7 100" xfId="11934"/>
    <cellStyle name="Comma (0,000) TBD 7 101" xfId="11935"/>
    <cellStyle name="Comma (0,000) TBD- 7 101" xfId="11936"/>
    <cellStyle name="Comma (0,000) TBD 7 102" xfId="11937"/>
    <cellStyle name="Comma (0,000) TBD- 7 102" xfId="11938"/>
    <cellStyle name="Comma (0,000) TBD 7 103" xfId="11939"/>
    <cellStyle name="Comma (0,000) TBD- 7 103" xfId="11940"/>
    <cellStyle name="Comma (0,000) TBD 7 104" xfId="11941"/>
    <cellStyle name="Comma (0,000) TBD- 7 104" xfId="11942"/>
    <cellStyle name="Comma (0,000) TBD 7 105" xfId="11943"/>
    <cellStyle name="Comma (0,000) TBD- 7 105" xfId="11944"/>
    <cellStyle name="Comma (0,000) TBD 7 106" xfId="11945"/>
    <cellStyle name="Comma (0,000) TBD- 7 106" xfId="11946"/>
    <cellStyle name="Comma (0,000) TBD 7 107" xfId="11947"/>
    <cellStyle name="Comma (0,000) TBD- 7 107" xfId="11948"/>
    <cellStyle name="Comma (0,000) TBD 7 108" xfId="11949"/>
    <cellStyle name="Comma (0,000) TBD- 7 108" xfId="11950"/>
    <cellStyle name="Comma (0,000) TBD 7 109" xfId="11951"/>
    <cellStyle name="Comma (0,000) TBD- 7 109" xfId="11952"/>
    <cellStyle name="Comma (0,000) TBD 7 11" xfId="11953"/>
    <cellStyle name="Comma (0,000) TBD- 7 11" xfId="11954"/>
    <cellStyle name="Comma (0,000) TBD 7 110" xfId="11955"/>
    <cellStyle name="Comma (0,000) TBD- 7 110" xfId="11956"/>
    <cellStyle name="Comma (0,000) TBD 7 111" xfId="11957"/>
    <cellStyle name="Comma (0,000) TBD- 7 111" xfId="11958"/>
    <cellStyle name="Comma (0,000) TBD 7 112" xfId="11959"/>
    <cellStyle name="Comma (0,000) TBD- 7 112" xfId="11960"/>
    <cellStyle name="Comma (0,000) TBD 7 113" xfId="11961"/>
    <cellStyle name="Comma (0,000) TBD- 7 113" xfId="11962"/>
    <cellStyle name="Comma (0,000) TBD 7 114" xfId="11963"/>
    <cellStyle name="Comma (0,000) TBD- 7 114" xfId="11964"/>
    <cellStyle name="Comma (0,000) TBD 7 115" xfId="11965"/>
    <cellStyle name="Comma (0,000) TBD- 7 115" xfId="11966"/>
    <cellStyle name="Comma (0,000) TBD 7 116" xfId="11967"/>
    <cellStyle name="Comma (0,000) TBD- 7 116" xfId="11968"/>
    <cellStyle name="Comma (0,000) TBD 7 117" xfId="11969"/>
    <cellStyle name="Comma (0,000) TBD- 7 117" xfId="11970"/>
    <cellStyle name="Comma (0,000) TBD 7 118" xfId="11971"/>
    <cellStyle name="Comma (0,000) TBD- 7 118" xfId="11972"/>
    <cellStyle name="Comma (0,000) TBD 7 119" xfId="11973"/>
    <cellStyle name="Comma (0,000) TBD- 7 119" xfId="11974"/>
    <cellStyle name="Comma (0,000) TBD 7 12" xfId="11975"/>
    <cellStyle name="Comma (0,000) TBD- 7 12" xfId="11976"/>
    <cellStyle name="Comma (0,000) TBD 7 120" xfId="11977"/>
    <cellStyle name="Comma (0,000) TBD- 7 120" xfId="11978"/>
    <cellStyle name="Comma (0,000) TBD 7 121" xfId="11979"/>
    <cellStyle name="Comma (0,000) TBD- 7 121" xfId="11980"/>
    <cellStyle name="Comma (0,000) TBD 7 122" xfId="11981"/>
    <cellStyle name="Comma (0,000) TBD- 7 122" xfId="11982"/>
    <cellStyle name="Comma (0,000) TBD 7 123" xfId="11983"/>
    <cellStyle name="Comma (0,000) TBD- 7 123" xfId="11984"/>
    <cellStyle name="Comma (0,000) TBD 7 124" xfId="11985"/>
    <cellStyle name="Comma (0,000) TBD- 7 124" xfId="11986"/>
    <cellStyle name="Comma (0,000) TBD 7 125" xfId="11987"/>
    <cellStyle name="Comma (0,000) TBD- 7 125" xfId="11988"/>
    <cellStyle name="Comma (0,000) TBD 7 126" xfId="11989"/>
    <cellStyle name="Comma (0,000) TBD- 7 126" xfId="11990"/>
    <cellStyle name="Comma (0,000) TBD 7 127" xfId="11991"/>
    <cellStyle name="Comma (0,000) TBD- 7 127" xfId="11992"/>
    <cellStyle name="Comma (0,000) TBD 7 128" xfId="11993"/>
    <cellStyle name="Comma (0,000) TBD- 7 128" xfId="11994"/>
    <cellStyle name="Comma (0,000) TBD 7 129" xfId="11995"/>
    <cellStyle name="Comma (0,000) TBD- 7 129" xfId="11996"/>
    <cellStyle name="Comma (0,000) TBD 7 13" xfId="11997"/>
    <cellStyle name="Comma (0,000) TBD- 7 13" xfId="11998"/>
    <cellStyle name="Comma (0,000) TBD 7 130" xfId="11999"/>
    <cellStyle name="Comma (0,000) TBD- 7 130" xfId="12000"/>
    <cellStyle name="Comma (0,000) TBD 7 131" xfId="12001"/>
    <cellStyle name="Comma (0,000) TBD- 7 131" xfId="12002"/>
    <cellStyle name="Comma (0,000) TBD 7 132" xfId="12003"/>
    <cellStyle name="Comma (0,000) TBD- 7 132" xfId="12004"/>
    <cellStyle name="Comma (0,000) TBD 7 133" xfId="12005"/>
    <cellStyle name="Comma (0,000) TBD- 7 133" xfId="12006"/>
    <cellStyle name="Comma (0,000) TBD 7 134" xfId="12007"/>
    <cellStyle name="Comma (0,000) TBD- 7 134" xfId="12008"/>
    <cellStyle name="Comma (0,000) TBD 7 135" xfId="12009"/>
    <cellStyle name="Comma (0,000) TBD- 7 135" xfId="12010"/>
    <cellStyle name="Comma (0,000) TBD 7 136" xfId="12011"/>
    <cellStyle name="Comma (0,000) TBD- 7 136" xfId="12012"/>
    <cellStyle name="Comma (0,000) TBD 7 137" xfId="12013"/>
    <cellStyle name="Comma (0,000) TBD- 7 137" xfId="12014"/>
    <cellStyle name="Comma (0,000) TBD 7 138" xfId="12015"/>
    <cellStyle name="Comma (0,000) TBD- 7 138" xfId="12016"/>
    <cellStyle name="Comma (0,000) TBD 7 139" xfId="12017"/>
    <cellStyle name="Comma (0,000) TBD- 7 139" xfId="12018"/>
    <cellStyle name="Comma (0,000) TBD 7 14" xfId="12019"/>
    <cellStyle name="Comma (0,000) TBD- 7 14" xfId="12020"/>
    <cellStyle name="Comma (0,000) TBD 7 140" xfId="12021"/>
    <cellStyle name="Comma (0,000) TBD- 7 140" xfId="12022"/>
    <cellStyle name="Comma (0,000) TBD 7 141" xfId="12023"/>
    <cellStyle name="Comma (0,000) TBD- 7 141" xfId="12024"/>
    <cellStyle name="Comma (0,000) TBD 7 142" xfId="12025"/>
    <cellStyle name="Comma (0,000) TBD- 7 142" xfId="12026"/>
    <cellStyle name="Comma (0,000) TBD 7 143" xfId="12027"/>
    <cellStyle name="Comma (0,000) TBD- 7 143" xfId="12028"/>
    <cellStyle name="Comma (0,000) TBD 7 144" xfId="12029"/>
    <cellStyle name="Comma (0,000) TBD- 7 144" xfId="12030"/>
    <cellStyle name="Comma (0,000) TBD 7 145" xfId="12031"/>
    <cellStyle name="Comma (0,000) TBD- 7 145" xfId="12032"/>
    <cellStyle name="Comma (0,000) TBD 7 146" xfId="12033"/>
    <cellStyle name="Comma (0,000) TBD- 7 146" xfId="12034"/>
    <cellStyle name="Comma (0,000) TBD 7 147" xfId="12035"/>
    <cellStyle name="Comma (0,000) TBD- 7 147" xfId="12036"/>
    <cellStyle name="Comma (0,000) TBD 7 148" xfId="12037"/>
    <cellStyle name="Comma (0,000) TBD- 7 148" xfId="12038"/>
    <cellStyle name="Comma (0,000) TBD 7 149" xfId="12039"/>
    <cellStyle name="Comma (0,000) TBD- 7 149" xfId="12040"/>
    <cellStyle name="Comma (0,000) TBD 7 15" xfId="12041"/>
    <cellStyle name="Comma (0,000) TBD- 7 15" xfId="12042"/>
    <cellStyle name="Comma (0,000) TBD 7 150" xfId="12043"/>
    <cellStyle name="Comma (0,000) TBD- 7 150" xfId="12044"/>
    <cellStyle name="Comma (0,000) TBD 7 151" xfId="12045"/>
    <cellStyle name="Comma (0,000) TBD- 7 151" xfId="12046"/>
    <cellStyle name="Comma (0,000) TBD 7 152" xfId="12047"/>
    <cellStyle name="Comma (0,000) TBD- 7 152" xfId="12048"/>
    <cellStyle name="Comma (0,000) TBD 7 153" xfId="12049"/>
    <cellStyle name="Comma (0,000) TBD- 7 153" xfId="12050"/>
    <cellStyle name="Comma (0,000) TBD 7 16" xfId="12051"/>
    <cellStyle name="Comma (0,000) TBD- 7 16" xfId="12052"/>
    <cellStyle name="Comma (0,000) TBD 7 17" xfId="12053"/>
    <cellStyle name="Comma (0,000) TBD- 7 17" xfId="12054"/>
    <cellStyle name="Comma (0,000) TBD 7 18" xfId="12055"/>
    <cellStyle name="Comma (0,000) TBD- 7 18" xfId="12056"/>
    <cellStyle name="Comma (0,000) TBD 7 19" xfId="12057"/>
    <cellStyle name="Comma (0,000) TBD- 7 19" xfId="12058"/>
    <cellStyle name="Comma (0,000) TBD 7 2" xfId="12059"/>
    <cellStyle name="Comma (0,000) TBD- 7 2" xfId="12060"/>
    <cellStyle name="Comma (0,000) TBD 7 20" xfId="12061"/>
    <cellStyle name="Comma (0,000) TBD- 7 20" xfId="12062"/>
    <cellStyle name="Comma (0,000) TBD 7 21" xfId="12063"/>
    <cellStyle name="Comma (0,000) TBD- 7 21" xfId="12064"/>
    <cellStyle name="Comma (0,000) TBD 7 22" xfId="12065"/>
    <cellStyle name="Comma (0,000) TBD- 7 22" xfId="12066"/>
    <cellStyle name="Comma (0,000) TBD 7 23" xfId="12067"/>
    <cellStyle name="Comma (0,000) TBD- 7 23" xfId="12068"/>
    <cellStyle name="Comma (0,000) TBD 7 24" xfId="12069"/>
    <cellStyle name="Comma (0,000) TBD- 7 24" xfId="12070"/>
    <cellStyle name="Comma (0,000) TBD 7 25" xfId="12071"/>
    <cellStyle name="Comma (0,000) TBD- 7 25" xfId="12072"/>
    <cellStyle name="Comma (0,000) TBD 7 26" xfId="12073"/>
    <cellStyle name="Comma (0,000) TBD- 7 26" xfId="12074"/>
    <cellStyle name="Comma (0,000) TBD 7 27" xfId="12075"/>
    <cellStyle name="Comma (0,000) TBD- 7 27" xfId="12076"/>
    <cellStyle name="Comma (0,000) TBD 7 28" xfId="12077"/>
    <cellStyle name="Comma (0,000) TBD- 7 28" xfId="12078"/>
    <cellStyle name="Comma (0,000) TBD 7 29" xfId="12079"/>
    <cellStyle name="Comma (0,000) TBD- 7 29" xfId="12080"/>
    <cellStyle name="Comma (0,000) TBD 7 3" xfId="12081"/>
    <cellStyle name="Comma (0,000) TBD- 7 3" xfId="12082"/>
    <cellStyle name="Comma (0,000) TBD 7 30" xfId="12083"/>
    <cellStyle name="Comma (0,000) TBD- 7 30" xfId="12084"/>
    <cellStyle name="Comma (0,000) TBD 7 31" xfId="12085"/>
    <cellStyle name="Comma (0,000) TBD- 7 31" xfId="12086"/>
    <cellStyle name="Comma (0,000) TBD 7 32" xfId="12087"/>
    <cellStyle name="Comma (0,000) TBD- 7 32" xfId="12088"/>
    <cellStyle name="Comma (0,000) TBD 7 33" xfId="12089"/>
    <cellStyle name="Comma (0,000) TBD- 7 33" xfId="12090"/>
    <cellStyle name="Comma (0,000) TBD 7 34" xfId="12091"/>
    <cellStyle name="Comma (0,000) TBD- 7 34" xfId="12092"/>
    <cellStyle name="Comma (0,000) TBD 7 35" xfId="12093"/>
    <cellStyle name="Comma (0,000) TBD- 7 35" xfId="12094"/>
    <cellStyle name="Comma (0,000) TBD 7 36" xfId="12095"/>
    <cellStyle name="Comma (0,000) TBD- 7 36" xfId="12096"/>
    <cellStyle name="Comma (0,000) TBD 7 37" xfId="12097"/>
    <cellStyle name="Comma (0,000) TBD- 7 37" xfId="12098"/>
    <cellStyle name="Comma (0,000) TBD 7 38" xfId="12099"/>
    <cellStyle name="Comma (0,000) TBD- 7 38" xfId="12100"/>
    <cellStyle name="Comma (0,000) TBD 7 39" xfId="12101"/>
    <cellStyle name="Comma (0,000) TBD- 7 39" xfId="12102"/>
    <cellStyle name="Comma (0,000) TBD 7 4" xfId="12103"/>
    <cellStyle name="Comma (0,000) TBD- 7 4" xfId="12104"/>
    <cellStyle name="Comma (0,000) TBD 7 40" xfId="12105"/>
    <cellStyle name="Comma (0,000) TBD- 7 40" xfId="12106"/>
    <cellStyle name="Comma (0,000) TBD 7 41" xfId="12107"/>
    <cellStyle name="Comma (0,000) TBD- 7 41" xfId="12108"/>
    <cellStyle name="Comma (0,000) TBD 7 42" xfId="12109"/>
    <cellStyle name="Comma (0,000) TBD- 7 42" xfId="12110"/>
    <cellStyle name="Comma (0,000) TBD 7 43" xfId="12111"/>
    <cellStyle name="Comma (0,000) TBD- 7 43" xfId="12112"/>
    <cellStyle name="Comma (0,000) TBD 7 44" xfId="12113"/>
    <cellStyle name="Comma (0,000) TBD- 7 44" xfId="12114"/>
    <cellStyle name="Comma (0,000) TBD 7 45" xfId="12115"/>
    <cellStyle name="Comma (0,000) TBD- 7 45" xfId="12116"/>
    <cellStyle name="Comma (0,000) TBD 7 46" xfId="12117"/>
    <cellStyle name="Comma (0,000) TBD- 7 46" xfId="12118"/>
    <cellStyle name="Comma (0,000) TBD 7 47" xfId="12119"/>
    <cellStyle name="Comma (0,000) TBD- 7 47" xfId="12120"/>
    <cellStyle name="Comma (0,000) TBD 7 48" xfId="12121"/>
    <cellStyle name="Comma (0,000) TBD- 7 48" xfId="12122"/>
    <cellStyle name="Comma (0,000) TBD 7 49" xfId="12123"/>
    <cellStyle name="Comma (0,000) TBD- 7 49" xfId="12124"/>
    <cellStyle name="Comma (0,000) TBD 7 5" xfId="12125"/>
    <cellStyle name="Comma (0,000) TBD- 7 5" xfId="12126"/>
    <cellStyle name="Comma (0,000) TBD 7 50" xfId="12127"/>
    <cellStyle name="Comma (0,000) TBD- 7 50" xfId="12128"/>
    <cellStyle name="Comma (0,000) TBD 7 51" xfId="12129"/>
    <cellStyle name="Comma (0,000) TBD- 7 51" xfId="12130"/>
    <cellStyle name="Comma (0,000) TBD 7 52" xfId="12131"/>
    <cellStyle name="Comma (0,000) TBD- 7 52" xfId="12132"/>
    <cellStyle name="Comma (0,000) TBD 7 53" xfId="12133"/>
    <cellStyle name="Comma (0,000) TBD- 7 53" xfId="12134"/>
    <cellStyle name="Comma (0,000) TBD 7 54" xfId="12135"/>
    <cellStyle name="Comma (0,000) TBD- 7 54" xfId="12136"/>
    <cellStyle name="Comma (0,000) TBD 7 55" xfId="12137"/>
    <cellStyle name="Comma (0,000) TBD- 7 55" xfId="12138"/>
    <cellStyle name="Comma (0,000) TBD 7 56" xfId="12139"/>
    <cellStyle name="Comma (0,000) TBD- 7 56" xfId="12140"/>
    <cellStyle name="Comma (0,000) TBD 7 57" xfId="12141"/>
    <cellStyle name="Comma (0,000) TBD- 7 57" xfId="12142"/>
    <cellStyle name="Comma (0,000) TBD 7 58" xfId="12143"/>
    <cellStyle name="Comma (0,000) TBD- 7 58" xfId="12144"/>
    <cellStyle name="Comma (0,000) TBD 7 59" xfId="12145"/>
    <cellStyle name="Comma (0,000) TBD- 7 59" xfId="12146"/>
    <cellStyle name="Comma (0,000) TBD 7 6" xfId="12147"/>
    <cellStyle name="Comma (0,000) TBD- 7 6" xfId="12148"/>
    <cellStyle name="Comma (0,000) TBD 7 60" xfId="12149"/>
    <cellStyle name="Comma (0,000) TBD- 7 60" xfId="12150"/>
    <cellStyle name="Comma (0,000) TBD 7 61" xfId="12151"/>
    <cellStyle name="Comma (0,000) TBD- 7 61" xfId="12152"/>
    <cellStyle name="Comma (0,000) TBD 7 62" xfId="12153"/>
    <cellStyle name="Comma (0,000) TBD- 7 62" xfId="12154"/>
    <cellStyle name="Comma (0,000) TBD 7 63" xfId="12155"/>
    <cellStyle name="Comma (0,000) TBD- 7 63" xfId="12156"/>
    <cellStyle name="Comma (0,000) TBD 7 64" xfId="12157"/>
    <cellStyle name="Comma (0,000) TBD- 7 64" xfId="12158"/>
    <cellStyle name="Comma (0,000) TBD 7 65" xfId="12159"/>
    <cellStyle name="Comma (0,000) TBD- 7 65" xfId="12160"/>
    <cellStyle name="Comma (0,000) TBD 7 66" xfId="12161"/>
    <cellStyle name="Comma (0,000) TBD- 7 66" xfId="12162"/>
    <cellStyle name="Comma (0,000) TBD 7 67" xfId="12163"/>
    <cellStyle name="Comma (0,000) TBD- 7 67" xfId="12164"/>
    <cellStyle name="Comma (0,000) TBD 7 68" xfId="12165"/>
    <cellStyle name="Comma (0,000) TBD- 7 68" xfId="12166"/>
    <cellStyle name="Comma (0,000) TBD 7 69" xfId="12167"/>
    <cellStyle name="Comma (0,000) TBD- 7 69" xfId="12168"/>
    <cellStyle name="Comma (0,000) TBD 7 7" xfId="12169"/>
    <cellStyle name="Comma (0,000) TBD- 7 7" xfId="12170"/>
    <cellStyle name="Comma (0,000) TBD 7 70" xfId="12171"/>
    <cellStyle name="Comma (0,000) TBD- 7 70" xfId="12172"/>
    <cellStyle name="Comma (0,000) TBD 7 71" xfId="12173"/>
    <cellStyle name="Comma (0,000) TBD- 7 71" xfId="12174"/>
    <cellStyle name="Comma (0,000) TBD 7 72" xfId="12175"/>
    <cellStyle name="Comma (0,000) TBD- 7 72" xfId="12176"/>
    <cellStyle name="Comma (0,000) TBD 7 73" xfId="12177"/>
    <cellStyle name="Comma (0,000) TBD- 7 73" xfId="12178"/>
    <cellStyle name="Comma (0,000) TBD 7 74" xfId="12179"/>
    <cellStyle name="Comma (0,000) TBD- 7 74" xfId="12180"/>
    <cellStyle name="Comma (0,000) TBD 7 75" xfId="12181"/>
    <cellStyle name="Comma (0,000) TBD- 7 75" xfId="12182"/>
    <cellStyle name="Comma (0,000) TBD 7 76" xfId="12183"/>
    <cellStyle name="Comma (0,000) TBD- 7 76" xfId="12184"/>
    <cellStyle name="Comma (0,000) TBD 7 77" xfId="12185"/>
    <cellStyle name="Comma (0,000) TBD- 7 77" xfId="12186"/>
    <cellStyle name="Comma (0,000) TBD 7 78" xfId="12187"/>
    <cellStyle name="Comma (0,000) TBD- 7 78" xfId="12188"/>
    <cellStyle name="Comma (0,000) TBD 7 79" xfId="12189"/>
    <cellStyle name="Comma (0,000) TBD- 7 79" xfId="12190"/>
    <cellStyle name="Comma (0,000) TBD 7 8" xfId="12191"/>
    <cellStyle name="Comma (0,000) TBD- 7 8" xfId="12192"/>
    <cellStyle name="Comma (0,000) TBD 7 80" xfId="12193"/>
    <cellStyle name="Comma (0,000) TBD- 7 80" xfId="12194"/>
    <cellStyle name="Comma (0,000) TBD 7 81" xfId="12195"/>
    <cellStyle name="Comma (0,000) TBD- 7 81" xfId="12196"/>
    <cellStyle name="Comma (0,000) TBD 7 82" xfId="12197"/>
    <cellStyle name="Comma (0,000) TBD- 7 82" xfId="12198"/>
    <cellStyle name="Comma (0,000) TBD 7 83" xfId="12199"/>
    <cellStyle name="Comma (0,000) TBD- 7 83" xfId="12200"/>
    <cellStyle name="Comma (0,000) TBD 7 84" xfId="12201"/>
    <cellStyle name="Comma (0,000) TBD- 7 84" xfId="12202"/>
    <cellStyle name="Comma (0,000) TBD 7 85" xfId="12203"/>
    <cellStyle name="Comma (0,000) TBD- 7 85" xfId="12204"/>
    <cellStyle name="Comma (0,000) TBD 7 86" xfId="12205"/>
    <cellStyle name="Comma (0,000) TBD- 7 86" xfId="12206"/>
    <cellStyle name="Comma (0,000) TBD 7 87" xfId="12207"/>
    <cellStyle name="Comma (0,000) TBD- 7 87" xfId="12208"/>
    <cellStyle name="Comma (0,000) TBD 7 88" xfId="12209"/>
    <cellStyle name="Comma (0,000) TBD- 7 88" xfId="12210"/>
    <cellStyle name="Comma (0,000) TBD 7 89" xfId="12211"/>
    <cellStyle name="Comma (0,000) TBD- 7 89" xfId="12212"/>
    <cellStyle name="Comma (0,000) TBD 7 9" xfId="12213"/>
    <cellStyle name="Comma (0,000) TBD- 7 9" xfId="12214"/>
    <cellStyle name="Comma (0,000) TBD 7 90" xfId="12215"/>
    <cellStyle name="Comma (0,000) TBD- 7 90" xfId="12216"/>
    <cellStyle name="Comma (0,000) TBD 7 91" xfId="12217"/>
    <cellStyle name="Comma (0,000) TBD- 7 91" xfId="12218"/>
    <cellStyle name="Comma (0,000) TBD 7 92" xfId="12219"/>
    <cellStyle name="Comma (0,000) TBD- 7 92" xfId="12220"/>
    <cellStyle name="Comma (0,000) TBD 7 93" xfId="12221"/>
    <cellStyle name="Comma (0,000) TBD- 7 93" xfId="12222"/>
    <cellStyle name="Comma (0,000) TBD 7 94" xfId="12223"/>
    <cellStyle name="Comma (0,000) TBD- 7 94" xfId="12224"/>
    <cellStyle name="Comma (0,000) TBD 7 95" xfId="12225"/>
    <cellStyle name="Comma (0,000) TBD- 7 95" xfId="12226"/>
    <cellStyle name="Comma (0,000) TBD 7 96" xfId="12227"/>
    <cellStyle name="Comma (0,000) TBD- 7 96" xfId="12228"/>
    <cellStyle name="Comma (0,000) TBD 7 97" xfId="12229"/>
    <cellStyle name="Comma (0,000) TBD- 7 97" xfId="12230"/>
    <cellStyle name="Comma (0,000) TBD 7 98" xfId="12231"/>
    <cellStyle name="Comma (0,000) TBD- 7 98" xfId="12232"/>
    <cellStyle name="Comma (0,000) TBD 7 99" xfId="12233"/>
    <cellStyle name="Comma (0,000) TBD- 7 99" xfId="12234"/>
    <cellStyle name="Comma (0,000) TBD 8" xfId="12235"/>
    <cellStyle name="Comma (0,000) TBD- 8" xfId="12236"/>
    <cellStyle name="Comma (0,000) TBD 8 10" xfId="12237"/>
    <cellStyle name="Comma (0,000) TBD- 8 10" xfId="12238"/>
    <cellStyle name="Comma (0,000) TBD 8 100" xfId="12239"/>
    <cellStyle name="Comma (0,000) TBD- 8 100" xfId="12240"/>
    <cellStyle name="Comma (0,000) TBD 8 101" xfId="12241"/>
    <cellStyle name="Comma (0,000) TBD- 8 101" xfId="12242"/>
    <cellStyle name="Comma (0,000) TBD 8 102" xfId="12243"/>
    <cellStyle name="Comma (0,000) TBD- 8 102" xfId="12244"/>
    <cellStyle name="Comma (0,000) TBD 8 103" xfId="12245"/>
    <cellStyle name="Comma (0,000) TBD- 8 103" xfId="12246"/>
    <cellStyle name="Comma (0,000) TBD 8 104" xfId="12247"/>
    <cellStyle name="Comma (0,000) TBD- 8 104" xfId="12248"/>
    <cellStyle name="Comma (0,000) TBD 8 105" xfId="12249"/>
    <cellStyle name="Comma (0,000) TBD- 8 105" xfId="12250"/>
    <cellStyle name="Comma (0,000) TBD 8 106" xfId="12251"/>
    <cellStyle name="Comma (0,000) TBD- 8 106" xfId="12252"/>
    <cellStyle name="Comma (0,000) TBD 8 107" xfId="12253"/>
    <cellStyle name="Comma (0,000) TBD- 8 107" xfId="12254"/>
    <cellStyle name="Comma (0,000) TBD 8 108" xfId="12255"/>
    <cellStyle name="Comma (0,000) TBD- 8 108" xfId="12256"/>
    <cellStyle name="Comma (0,000) TBD 8 109" xfId="12257"/>
    <cellStyle name="Comma (0,000) TBD- 8 109" xfId="12258"/>
    <cellStyle name="Comma (0,000) TBD 8 11" xfId="12259"/>
    <cellStyle name="Comma (0,000) TBD- 8 11" xfId="12260"/>
    <cellStyle name="Comma (0,000) TBD 8 110" xfId="12261"/>
    <cellStyle name="Comma (0,000) TBD- 8 110" xfId="12262"/>
    <cellStyle name="Comma (0,000) TBD 8 111" xfId="12263"/>
    <cellStyle name="Comma (0,000) TBD- 8 111" xfId="12264"/>
    <cellStyle name="Comma (0,000) TBD 8 112" xfId="12265"/>
    <cellStyle name="Comma (0,000) TBD- 8 112" xfId="12266"/>
    <cellStyle name="Comma (0,000) TBD 8 113" xfId="12267"/>
    <cellStyle name="Comma (0,000) TBD- 8 113" xfId="12268"/>
    <cellStyle name="Comma (0,000) TBD 8 114" xfId="12269"/>
    <cellStyle name="Comma (0,000) TBD- 8 114" xfId="12270"/>
    <cellStyle name="Comma (0,000) TBD 8 115" xfId="12271"/>
    <cellStyle name="Comma (0,000) TBD- 8 115" xfId="12272"/>
    <cellStyle name="Comma (0,000) TBD 8 116" xfId="12273"/>
    <cellStyle name="Comma (0,000) TBD- 8 116" xfId="12274"/>
    <cellStyle name="Comma (0,000) TBD 8 117" xfId="12275"/>
    <cellStyle name="Comma (0,000) TBD- 8 117" xfId="12276"/>
    <cellStyle name="Comma (0,000) TBD 8 118" xfId="12277"/>
    <cellStyle name="Comma (0,000) TBD- 8 118" xfId="12278"/>
    <cellStyle name="Comma (0,000) TBD 8 119" xfId="12279"/>
    <cellStyle name="Comma (0,000) TBD- 8 119" xfId="12280"/>
    <cellStyle name="Comma (0,000) TBD 8 12" xfId="12281"/>
    <cellStyle name="Comma (0,000) TBD- 8 12" xfId="12282"/>
    <cellStyle name="Comma (0,000) TBD 8 120" xfId="12283"/>
    <cellStyle name="Comma (0,000) TBD- 8 120" xfId="12284"/>
    <cellStyle name="Comma (0,000) TBD 8 121" xfId="12285"/>
    <cellStyle name="Comma (0,000) TBD- 8 121" xfId="12286"/>
    <cellStyle name="Comma (0,000) TBD 8 122" xfId="12287"/>
    <cellStyle name="Comma (0,000) TBD- 8 122" xfId="12288"/>
    <cellStyle name="Comma (0,000) TBD 8 123" xfId="12289"/>
    <cellStyle name="Comma (0,000) TBD- 8 123" xfId="12290"/>
    <cellStyle name="Comma (0,000) TBD 8 124" xfId="12291"/>
    <cellStyle name="Comma (0,000) TBD- 8 124" xfId="12292"/>
    <cellStyle name="Comma (0,000) TBD 8 125" xfId="12293"/>
    <cellStyle name="Comma (0,000) TBD- 8 125" xfId="12294"/>
    <cellStyle name="Comma (0,000) TBD 8 126" xfId="12295"/>
    <cellStyle name="Comma (0,000) TBD- 8 126" xfId="12296"/>
    <cellStyle name="Comma (0,000) TBD 8 127" xfId="12297"/>
    <cellStyle name="Comma (0,000) TBD- 8 127" xfId="12298"/>
    <cellStyle name="Comma (0,000) TBD 8 128" xfId="12299"/>
    <cellStyle name="Comma (0,000) TBD- 8 128" xfId="12300"/>
    <cellStyle name="Comma (0,000) TBD 8 129" xfId="12301"/>
    <cellStyle name="Comma (0,000) TBD- 8 129" xfId="12302"/>
    <cellStyle name="Comma (0,000) TBD 8 13" xfId="12303"/>
    <cellStyle name="Comma (0,000) TBD- 8 13" xfId="12304"/>
    <cellStyle name="Comma (0,000) TBD 8 130" xfId="12305"/>
    <cellStyle name="Comma (0,000) TBD- 8 130" xfId="12306"/>
    <cellStyle name="Comma (0,000) TBD 8 131" xfId="12307"/>
    <cellStyle name="Comma (0,000) TBD- 8 131" xfId="12308"/>
    <cellStyle name="Comma (0,000) TBD 8 132" xfId="12309"/>
    <cellStyle name="Comma (0,000) TBD- 8 132" xfId="12310"/>
    <cellStyle name="Comma (0,000) TBD 8 133" xfId="12311"/>
    <cellStyle name="Comma (0,000) TBD- 8 133" xfId="12312"/>
    <cellStyle name="Comma (0,000) TBD 8 134" xfId="12313"/>
    <cellStyle name="Comma (0,000) TBD- 8 134" xfId="12314"/>
    <cellStyle name="Comma (0,000) TBD 8 135" xfId="12315"/>
    <cellStyle name="Comma (0,000) TBD- 8 135" xfId="12316"/>
    <cellStyle name="Comma (0,000) TBD 8 136" xfId="12317"/>
    <cellStyle name="Comma (0,000) TBD- 8 136" xfId="12318"/>
    <cellStyle name="Comma (0,000) TBD 8 137" xfId="12319"/>
    <cellStyle name="Comma (0,000) TBD- 8 137" xfId="12320"/>
    <cellStyle name="Comma (0,000) TBD 8 138" xfId="12321"/>
    <cellStyle name="Comma (0,000) TBD- 8 138" xfId="12322"/>
    <cellStyle name="Comma (0,000) TBD 8 139" xfId="12323"/>
    <cellStyle name="Comma (0,000) TBD- 8 139" xfId="12324"/>
    <cellStyle name="Comma (0,000) TBD 8 14" xfId="12325"/>
    <cellStyle name="Comma (0,000) TBD- 8 14" xfId="12326"/>
    <cellStyle name="Comma (0,000) TBD 8 140" xfId="12327"/>
    <cellStyle name="Comma (0,000) TBD- 8 140" xfId="12328"/>
    <cellStyle name="Comma (0,000) TBD 8 141" xfId="12329"/>
    <cellStyle name="Comma (0,000) TBD- 8 141" xfId="12330"/>
    <cellStyle name="Comma (0,000) TBD 8 142" xfId="12331"/>
    <cellStyle name="Comma (0,000) TBD- 8 142" xfId="12332"/>
    <cellStyle name="Comma (0,000) TBD 8 143" xfId="12333"/>
    <cellStyle name="Comma (0,000) TBD- 8 143" xfId="12334"/>
    <cellStyle name="Comma (0,000) TBD 8 144" xfId="12335"/>
    <cellStyle name="Comma (0,000) TBD- 8 144" xfId="12336"/>
    <cellStyle name="Comma (0,000) TBD 8 145" xfId="12337"/>
    <cellStyle name="Comma (0,000) TBD- 8 145" xfId="12338"/>
    <cellStyle name="Comma (0,000) TBD 8 146" xfId="12339"/>
    <cellStyle name="Comma (0,000) TBD- 8 146" xfId="12340"/>
    <cellStyle name="Comma (0,000) TBD 8 147" xfId="12341"/>
    <cellStyle name="Comma (0,000) TBD- 8 147" xfId="12342"/>
    <cellStyle name="Comma (0,000) TBD 8 148" xfId="12343"/>
    <cellStyle name="Comma (0,000) TBD- 8 148" xfId="12344"/>
    <cellStyle name="Comma (0,000) TBD 8 149" xfId="12345"/>
    <cellStyle name="Comma (0,000) TBD- 8 149" xfId="12346"/>
    <cellStyle name="Comma (0,000) TBD 8 15" xfId="12347"/>
    <cellStyle name="Comma (0,000) TBD- 8 15" xfId="12348"/>
    <cellStyle name="Comma (0,000) TBD 8 150" xfId="12349"/>
    <cellStyle name="Comma (0,000) TBD- 8 150" xfId="12350"/>
    <cellStyle name="Comma (0,000) TBD 8 151" xfId="12351"/>
    <cellStyle name="Comma (0,000) TBD- 8 151" xfId="12352"/>
    <cellStyle name="Comma (0,000) TBD 8 152" xfId="12353"/>
    <cellStyle name="Comma (0,000) TBD- 8 152" xfId="12354"/>
    <cellStyle name="Comma (0,000) TBD 8 153" xfId="12355"/>
    <cellStyle name="Comma (0,000) TBD- 8 153" xfId="12356"/>
    <cellStyle name="Comma (0,000) TBD 8 16" xfId="12357"/>
    <cellStyle name="Comma (0,000) TBD- 8 16" xfId="12358"/>
    <cellStyle name="Comma (0,000) TBD 8 17" xfId="12359"/>
    <cellStyle name="Comma (0,000) TBD- 8 17" xfId="12360"/>
    <cellStyle name="Comma (0,000) TBD 8 18" xfId="12361"/>
    <cellStyle name="Comma (0,000) TBD- 8 18" xfId="12362"/>
    <cellStyle name="Comma (0,000) TBD 8 19" xfId="12363"/>
    <cellStyle name="Comma (0,000) TBD- 8 19" xfId="12364"/>
    <cellStyle name="Comma (0,000) TBD 8 2" xfId="12365"/>
    <cellStyle name="Comma (0,000) TBD- 8 2" xfId="12366"/>
    <cellStyle name="Comma (0,000) TBD 8 20" xfId="12367"/>
    <cellStyle name="Comma (0,000) TBD- 8 20" xfId="12368"/>
    <cellStyle name="Comma (0,000) TBD 8 21" xfId="12369"/>
    <cellStyle name="Comma (0,000) TBD- 8 21" xfId="12370"/>
    <cellStyle name="Comma (0,000) TBD 8 22" xfId="12371"/>
    <cellStyle name="Comma (0,000) TBD- 8 22" xfId="12372"/>
    <cellStyle name="Comma (0,000) TBD 8 23" xfId="12373"/>
    <cellStyle name="Comma (0,000) TBD- 8 23" xfId="12374"/>
    <cellStyle name="Comma (0,000) TBD 8 24" xfId="12375"/>
    <cellStyle name="Comma (0,000) TBD- 8 24" xfId="12376"/>
    <cellStyle name="Comma (0,000) TBD 8 25" xfId="12377"/>
    <cellStyle name="Comma (0,000) TBD- 8 25" xfId="12378"/>
    <cellStyle name="Comma (0,000) TBD 8 26" xfId="12379"/>
    <cellStyle name="Comma (0,000) TBD- 8 26" xfId="12380"/>
    <cellStyle name="Comma (0,000) TBD 8 27" xfId="12381"/>
    <cellStyle name="Comma (0,000) TBD- 8 27" xfId="12382"/>
    <cellStyle name="Comma (0,000) TBD 8 28" xfId="12383"/>
    <cellStyle name="Comma (0,000) TBD- 8 28" xfId="12384"/>
    <cellStyle name="Comma (0,000) TBD 8 29" xfId="12385"/>
    <cellStyle name="Comma (0,000) TBD- 8 29" xfId="12386"/>
    <cellStyle name="Comma (0,000) TBD 8 3" xfId="12387"/>
    <cellStyle name="Comma (0,000) TBD- 8 3" xfId="12388"/>
    <cellStyle name="Comma (0,000) TBD 8 30" xfId="12389"/>
    <cellStyle name="Comma (0,000) TBD- 8 30" xfId="12390"/>
    <cellStyle name="Comma (0,000) TBD 8 31" xfId="12391"/>
    <cellStyle name="Comma (0,000) TBD- 8 31" xfId="12392"/>
    <cellStyle name="Comma (0,000) TBD 8 32" xfId="12393"/>
    <cellStyle name="Comma (0,000) TBD- 8 32" xfId="12394"/>
    <cellStyle name="Comma (0,000) TBD 8 33" xfId="12395"/>
    <cellStyle name="Comma (0,000) TBD- 8 33" xfId="12396"/>
    <cellStyle name="Comma (0,000) TBD 8 34" xfId="12397"/>
    <cellStyle name="Comma (0,000) TBD- 8 34" xfId="12398"/>
    <cellStyle name="Comma (0,000) TBD 8 35" xfId="12399"/>
    <cellStyle name="Comma (0,000) TBD- 8 35" xfId="12400"/>
    <cellStyle name="Comma (0,000) TBD 8 36" xfId="12401"/>
    <cellStyle name="Comma (0,000) TBD- 8 36" xfId="12402"/>
    <cellStyle name="Comma (0,000) TBD 8 37" xfId="12403"/>
    <cellStyle name="Comma (0,000) TBD- 8 37" xfId="12404"/>
    <cellStyle name="Comma (0,000) TBD 8 38" xfId="12405"/>
    <cellStyle name="Comma (0,000) TBD- 8 38" xfId="12406"/>
    <cellStyle name="Comma (0,000) TBD 8 39" xfId="12407"/>
    <cellStyle name="Comma (0,000) TBD- 8 39" xfId="12408"/>
    <cellStyle name="Comma (0,000) TBD 8 4" xfId="12409"/>
    <cellStyle name="Comma (0,000) TBD- 8 4" xfId="12410"/>
    <cellStyle name="Comma (0,000) TBD 8 40" xfId="12411"/>
    <cellStyle name="Comma (0,000) TBD- 8 40" xfId="12412"/>
    <cellStyle name="Comma (0,000) TBD 8 41" xfId="12413"/>
    <cellStyle name="Comma (0,000) TBD- 8 41" xfId="12414"/>
    <cellStyle name="Comma (0,000) TBD 8 42" xfId="12415"/>
    <cellStyle name="Comma (0,000) TBD- 8 42" xfId="12416"/>
    <cellStyle name="Comma (0,000) TBD 8 43" xfId="12417"/>
    <cellStyle name="Comma (0,000) TBD- 8 43" xfId="12418"/>
    <cellStyle name="Comma (0,000) TBD 8 44" xfId="12419"/>
    <cellStyle name="Comma (0,000) TBD- 8 44" xfId="12420"/>
    <cellStyle name="Comma (0,000) TBD 8 45" xfId="12421"/>
    <cellStyle name="Comma (0,000) TBD- 8 45" xfId="12422"/>
    <cellStyle name="Comma (0,000) TBD 8 46" xfId="12423"/>
    <cellStyle name="Comma (0,000) TBD- 8 46" xfId="12424"/>
    <cellStyle name="Comma (0,000) TBD 8 47" xfId="12425"/>
    <cellStyle name="Comma (0,000) TBD- 8 47" xfId="12426"/>
    <cellStyle name="Comma (0,000) TBD 8 48" xfId="12427"/>
    <cellStyle name="Comma (0,000) TBD- 8 48" xfId="12428"/>
    <cellStyle name="Comma (0,000) TBD 8 49" xfId="12429"/>
    <cellStyle name="Comma (0,000) TBD- 8 49" xfId="12430"/>
    <cellStyle name="Comma (0,000) TBD 8 5" xfId="12431"/>
    <cellStyle name="Comma (0,000) TBD- 8 5" xfId="12432"/>
    <cellStyle name="Comma (0,000) TBD 8 50" xfId="12433"/>
    <cellStyle name="Comma (0,000) TBD- 8 50" xfId="12434"/>
    <cellStyle name="Comma (0,000) TBD 8 51" xfId="12435"/>
    <cellStyle name="Comma (0,000) TBD- 8 51" xfId="12436"/>
    <cellStyle name="Comma (0,000) TBD 8 52" xfId="12437"/>
    <cellStyle name="Comma (0,000) TBD- 8 52" xfId="12438"/>
    <cellStyle name="Comma (0,000) TBD 8 53" xfId="12439"/>
    <cellStyle name="Comma (0,000) TBD- 8 53" xfId="12440"/>
    <cellStyle name="Comma (0,000) TBD 8 54" xfId="12441"/>
    <cellStyle name="Comma (0,000) TBD- 8 54" xfId="12442"/>
    <cellStyle name="Comma (0,000) TBD 8 55" xfId="12443"/>
    <cellStyle name="Comma (0,000) TBD- 8 55" xfId="12444"/>
    <cellStyle name="Comma (0,000) TBD 8 56" xfId="12445"/>
    <cellStyle name="Comma (0,000) TBD- 8 56" xfId="12446"/>
    <cellStyle name="Comma (0,000) TBD 8 57" xfId="12447"/>
    <cellStyle name="Comma (0,000) TBD- 8 57" xfId="12448"/>
    <cellStyle name="Comma (0,000) TBD 8 58" xfId="12449"/>
    <cellStyle name="Comma (0,000) TBD- 8 58" xfId="12450"/>
    <cellStyle name="Comma (0,000) TBD 8 59" xfId="12451"/>
    <cellStyle name="Comma (0,000) TBD- 8 59" xfId="12452"/>
    <cellStyle name="Comma (0,000) TBD 8 6" xfId="12453"/>
    <cellStyle name="Comma (0,000) TBD- 8 6" xfId="12454"/>
    <cellStyle name="Comma (0,000) TBD 8 60" xfId="12455"/>
    <cellStyle name="Comma (0,000) TBD- 8 60" xfId="12456"/>
    <cellStyle name="Comma (0,000) TBD 8 61" xfId="12457"/>
    <cellStyle name="Comma (0,000) TBD- 8 61" xfId="12458"/>
    <cellStyle name="Comma (0,000) TBD 8 62" xfId="12459"/>
    <cellStyle name="Comma (0,000) TBD- 8 62" xfId="12460"/>
    <cellStyle name="Comma (0,000) TBD 8 63" xfId="12461"/>
    <cellStyle name="Comma (0,000) TBD- 8 63" xfId="12462"/>
    <cellStyle name="Comma (0,000) TBD 8 64" xfId="12463"/>
    <cellStyle name="Comma (0,000) TBD- 8 64" xfId="12464"/>
    <cellStyle name="Comma (0,000) TBD 8 65" xfId="12465"/>
    <cellStyle name="Comma (0,000) TBD- 8 65" xfId="12466"/>
    <cellStyle name="Comma (0,000) TBD 8 66" xfId="12467"/>
    <cellStyle name="Comma (0,000) TBD- 8 66" xfId="12468"/>
    <cellStyle name="Comma (0,000) TBD 8 67" xfId="12469"/>
    <cellStyle name="Comma (0,000) TBD- 8 67" xfId="12470"/>
    <cellStyle name="Comma (0,000) TBD 8 68" xfId="12471"/>
    <cellStyle name="Comma (0,000) TBD- 8 68" xfId="12472"/>
    <cellStyle name="Comma (0,000) TBD 8 69" xfId="12473"/>
    <cellStyle name="Comma (0,000) TBD- 8 69" xfId="12474"/>
    <cellStyle name="Comma (0,000) TBD 8 7" xfId="12475"/>
    <cellStyle name="Comma (0,000) TBD- 8 7" xfId="12476"/>
    <cellStyle name="Comma (0,000) TBD 8 70" xfId="12477"/>
    <cellStyle name="Comma (0,000) TBD- 8 70" xfId="12478"/>
    <cellStyle name="Comma (0,000) TBD 8 71" xfId="12479"/>
    <cellStyle name="Comma (0,000) TBD- 8 71" xfId="12480"/>
    <cellStyle name="Comma (0,000) TBD 8 72" xfId="12481"/>
    <cellStyle name="Comma (0,000) TBD- 8 72" xfId="12482"/>
    <cellStyle name="Comma (0,000) TBD 8 73" xfId="12483"/>
    <cellStyle name="Comma (0,000) TBD- 8 73" xfId="12484"/>
    <cellStyle name="Comma (0,000) TBD 8 74" xfId="12485"/>
    <cellStyle name="Comma (0,000) TBD- 8 74" xfId="12486"/>
    <cellStyle name="Comma (0,000) TBD 8 75" xfId="12487"/>
    <cellStyle name="Comma (0,000) TBD- 8 75" xfId="12488"/>
    <cellStyle name="Comma (0,000) TBD 8 76" xfId="12489"/>
    <cellStyle name="Comma (0,000) TBD- 8 76" xfId="12490"/>
    <cellStyle name="Comma (0,000) TBD 8 77" xfId="12491"/>
    <cellStyle name="Comma (0,000) TBD- 8 77" xfId="12492"/>
    <cellStyle name="Comma (0,000) TBD 8 78" xfId="12493"/>
    <cellStyle name="Comma (0,000) TBD- 8 78" xfId="12494"/>
    <cellStyle name="Comma (0,000) TBD 8 79" xfId="12495"/>
    <cellStyle name="Comma (0,000) TBD- 8 79" xfId="12496"/>
    <cellStyle name="Comma (0,000) TBD 8 8" xfId="12497"/>
    <cellStyle name="Comma (0,000) TBD- 8 8" xfId="12498"/>
    <cellStyle name="Comma (0,000) TBD 8 80" xfId="12499"/>
    <cellStyle name="Comma (0,000) TBD- 8 80" xfId="12500"/>
    <cellStyle name="Comma (0,000) TBD 8 81" xfId="12501"/>
    <cellStyle name="Comma (0,000) TBD- 8 81" xfId="12502"/>
    <cellStyle name="Comma (0,000) TBD 8 82" xfId="12503"/>
    <cellStyle name="Comma (0,000) TBD- 8 82" xfId="12504"/>
    <cellStyle name="Comma (0,000) TBD 8 83" xfId="12505"/>
    <cellStyle name="Comma (0,000) TBD- 8 83" xfId="12506"/>
    <cellStyle name="Comma (0,000) TBD 8 84" xfId="12507"/>
    <cellStyle name="Comma (0,000) TBD- 8 84" xfId="12508"/>
    <cellStyle name="Comma (0,000) TBD 8 85" xfId="12509"/>
    <cellStyle name="Comma (0,000) TBD- 8 85" xfId="12510"/>
    <cellStyle name="Comma (0,000) TBD 8 86" xfId="12511"/>
    <cellStyle name="Comma (0,000) TBD- 8 86" xfId="12512"/>
    <cellStyle name="Comma (0,000) TBD 8 87" xfId="12513"/>
    <cellStyle name="Comma (0,000) TBD- 8 87" xfId="12514"/>
    <cellStyle name="Comma (0,000) TBD 8 88" xfId="12515"/>
    <cellStyle name="Comma (0,000) TBD- 8 88" xfId="12516"/>
    <cellStyle name="Comma (0,000) TBD 8 89" xfId="12517"/>
    <cellStyle name="Comma (0,000) TBD- 8 89" xfId="12518"/>
    <cellStyle name="Comma (0,000) TBD 8 9" xfId="12519"/>
    <cellStyle name="Comma (0,000) TBD- 8 9" xfId="12520"/>
    <cellStyle name="Comma (0,000) TBD 8 90" xfId="12521"/>
    <cellStyle name="Comma (0,000) TBD- 8 90" xfId="12522"/>
    <cellStyle name="Comma (0,000) TBD 8 91" xfId="12523"/>
    <cellStyle name="Comma (0,000) TBD- 8 91" xfId="12524"/>
    <cellStyle name="Comma (0,000) TBD 8 92" xfId="12525"/>
    <cellStyle name="Comma (0,000) TBD- 8 92" xfId="12526"/>
    <cellStyle name="Comma (0,000) TBD 8 93" xfId="12527"/>
    <cellStyle name="Comma (0,000) TBD- 8 93" xfId="12528"/>
    <cellStyle name="Comma (0,000) TBD 8 94" xfId="12529"/>
    <cellStyle name="Comma (0,000) TBD- 8 94" xfId="12530"/>
    <cellStyle name="Comma (0,000) TBD 8 95" xfId="12531"/>
    <cellStyle name="Comma (0,000) TBD- 8 95" xfId="12532"/>
    <cellStyle name="Comma (0,000) TBD 8 96" xfId="12533"/>
    <cellStyle name="Comma (0,000) TBD- 8 96" xfId="12534"/>
    <cellStyle name="Comma (0,000) TBD 8 97" xfId="12535"/>
    <cellStyle name="Comma (0,000) TBD- 8 97" xfId="12536"/>
    <cellStyle name="Comma (0,000) TBD 8 98" xfId="12537"/>
    <cellStyle name="Comma (0,000) TBD- 8 98" xfId="12538"/>
    <cellStyle name="Comma (0,000) TBD 8 99" xfId="12539"/>
    <cellStyle name="Comma (0,000) TBD- 8 99" xfId="12540"/>
    <cellStyle name="Comma (0,000) TBD 9" xfId="12541"/>
    <cellStyle name="Comma (0,000) TBD- 9" xfId="12542"/>
    <cellStyle name="Comma (0,000) TBD 9 10" xfId="12543"/>
    <cellStyle name="Comma (0,000) TBD- 9 10" xfId="12544"/>
    <cellStyle name="Comma (0,000) TBD 9 100" xfId="12545"/>
    <cellStyle name="Comma (0,000) TBD- 9 100" xfId="12546"/>
    <cellStyle name="Comma (0,000) TBD 9 101" xfId="12547"/>
    <cellStyle name="Comma (0,000) TBD- 9 101" xfId="12548"/>
    <cellStyle name="Comma (0,000) TBD 9 102" xfId="12549"/>
    <cellStyle name="Comma (0,000) TBD- 9 102" xfId="12550"/>
    <cellStyle name="Comma (0,000) TBD 9 103" xfId="12551"/>
    <cellStyle name="Comma (0,000) TBD- 9 103" xfId="12552"/>
    <cellStyle name="Comma (0,000) TBD 9 104" xfId="12553"/>
    <cellStyle name="Comma (0,000) TBD- 9 104" xfId="12554"/>
    <cellStyle name="Comma (0,000) TBD 9 105" xfId="12555"/>
    <cellStyle name="Comma (0,000) TBD- 9 105" xfId="12556"/>
    <cellStyle name="Comma (0,000) TBD 9 106" xfId="12557"/>
    <cellStyle name="Comma (0,000) TBD- 9 106" xfId="12558"/>
    <cellStyle name="Comma (0,000) TBD 9 107" xfId="12559"/>
    <cellStyle name="Comma (0,000) TBD- 9 107" xfId="12560"/>
    <cellStyle name="Comma (0,000) TBD 9 108" xfId="12561"/>
    <cellStyle name="Comma (0,000) TBD- 9 108" xfId="12562"/>
    <cellStyle name="Comma (0,000) TBD 9 109" xfId="12563"/>
    <cellStyle name="Comma (0,000) TBD- 9 109" xfId="12564"/>
    <cellStyle name="Comma (0,000) TBD 9 11" xfId="12565"/>
    <cellStyle name="Comma (0,000) TBD- 9 11" xfId="12566"/>
    <cellStyle name="Comma (0,000) TBD 9 110" xfId="12567"/>
    <cellStyle name="Comma (0,000) TBD- 9 110" xfId="12568"/>
    <cellStyle name="Comma (0,000) TBD 9 111" xfId="12569"/>
    <cellStyle name="Comma (0,000) TBD- 9 111" xfId="12570"/>
    <cellStyle name="Comma (0,000) TBD 9 112" xfId="12571"/>
    <cellStyle name="Comma (0,000) TBD- 9 112" xfId="12572"/>
    <cellStyle name="Comma (0,000) TBD 9 113" xfId="12573"/>
    <cellStyle name="Comma (0,000) TBD- 9 113" xfId="12574"/>
    <cellStyle name="Comma (0,000) TBD 9 114" xfId="12575"/>
    <cellStyle name="Comma (0,000) TBD- 9 114" xfId="12576"/>
    <cellStyle name="Comma (0,000) TBD 9 115" xfId="12577"/>
    <cellStyle name="Comma (0,000) TBD- 9 115" xfId="12578"/>
    <cellStyle name="Comma (0,000) TBD 9 116" xfId="12579"/>
    <cellStyle name="Comma (0,000) TBD- 9 116" xfId="12580"/>
    <cellStyle name="Comma (0,000) TBD 9 117" xfId="12581"/>
    <cellStyle name="Comma (0,000) TBD- 9 117" xfId="12582"/>
    <cellStyle name="Comma (0,000) TBD 9 118" xfId="12583"/>
    <cellStyle name="Comma (0,000) TBD- 9 118" xfId="12584"/>
    <cellStyle name="Comma (0,000) TBD 9 119" xfId="12585"/>
    <cellStyle name="Comma (0,000) TBD- 9 119" xfId="12586"/>
    <cellStyle name="Comma (0,000) TBD 9 12" xfId="12587"/>
    <cellStyle name="Comma (0,000) TBD- 9 12" xfId="12588"/>
    <cellStyle name="Comma (0,000) TBD 9 120" xfId="12589"/>
    <cellStyle name="Comma (0,000) TBD- 9 120" xfId="12590"/>
    <cellStyle name="Comma (0,000) TBD 9 121" xfId="12591"/>
    <cellStyle name="Comma (0,000) TBD- 9 121" xfId="12592"/>
    <cellStyle name="Comma (0,000) TBD 9 122" xfId="12593"/>
    <cellStyle name="Comma (0,000) TBD- 9 122" xfId="12594"/>
    <cellStyle name="Comma (0,000) TBD 9 123" xfId="12595"/>
    <cellStyle name="Comma (0,000) TBD- 9 123" xfId="12596"/>
    <cellStyle name="Comma (0,000) TBD 9 124" xfId="12597"/>
    <cellStyle name="Comma (0,000) TBD- 9 124" xfId="12598"/>
    <cellStyle name="Comma (0,000) TBD 9 125" xfId="12599"/>
    <cellStyle name="Comma (0,000) TBD- 9 125" xfId="12600"/>
    <cellStyle name="Comma (0,000) TBD 9 126" xfId="12601"/>
    <cellStyle name="Comma (0,000) TBD- 9 126" xfId="12602"/>
    <cellStyle name="Comma (0,000) TBD 9 127" xfId="12603"/>
    <cellStyle name="Comma (0,000) TBD- 9 127" xfId="12604"/>
    <cellStyle name="Comma (0,000) TBD 9 128" xfId="12605"/>
    <cellStyle name="Comma (0,000) TBD- 9 128" xfId="12606"/>
    <cellStyle name="Comma (0,000) TBD 9 129" xfId="12607"/>
    <cellStyle name="Comma (0,000) TBD- 9 129" xfId="12608"/>
    <cellStyle name="Comma (0,000) TBD 9 13" xfId="12609"/>
    <cellStyle name="Comma (0,000) TBD- 9 13" xfId="12610"/>
    <cellStyle name="Comma (0,000) TBD 9 130" xfId="12611"/>
    <cellStyle name="Comma (0,000) TBD- 9 130" xfId="12612"/>
    <cellStyle name="Comma (0,000) TBD 9 131" xfId="12613"/>
    <cellStyle name="Comma (0,000) TBD- 9 131" xfId="12614"/>
    <cellStyle name="Comma (0,000) TBD 9 132" xfId="12615"/>
    <cellStyle name="Comma (0,000) TBD- 9 132" xfId="12616"/>
    <cellStyle name="Comma (0,000) TBD 9 133" xfId="12617"/>
    <cellStyle name="Comma (0,000) TBD- 9 133" xfId="12618"/>
    <cellStyle name="Comma (0,000) TBD 9 134" xfId="12619"/>
    <cellStyle name="Comma (0,000) TBD- 9 134" xfId="12620"/>
    <cellStyle name="Comma (0,000) TBD 9 135" xfId="12621"/>
    <cellStyle name="Comma (0,000) TBD- 9 135" xfId="12622"/>
    <cellStyle name="Comma (0,000) TBD 9 136" xfId="12623"/>
    <cellStyle name="Comma (0,000) TBD- 9 136" xfId="12624"/>
    <cellStyle name="Comma (0,000) TBD 9 137" xfId="12625"/>
    <cellStyle name="Comma (0,000) TBD- 9 137" xfId="12626"/>
    <cellStyle name="Comma (0,000) TBD 9 138" xfId="12627"/>
    <cellStyle name="Comma (0,000) TBD- 9 138" xfId="12628"/>
    <cellStyle name="Comma (0,000) TBD 9 139" xfId="12629"/>
    <cellStyle name="Comma (0,000) TBD- 9 139" xfId="12630"/>
    <cellStyle name="Comma (0,000) TBD 9 14" xfId="12631"/>
    <cellStyle name="Comma (0,000) TBD- 9 14" xfId="12632"/>
    <cellStyle name="Comma (0,000) TBD 9 140" xfId="12633"/>
    <cellStyle name="Comma (0,000) TBD- 9 140" xfId="12634"/>
    <cellStyle name="Comma (0,000) TBD 9 141" xfId="12635"/>
    <cellStyle name="Comma (0,000) TBD- 9 141" xfId="12636"/>
    <cellStyle name="Comma (0,000) TBD 9 142" xfId="12637"/>
    <cellStyle name="Comma (0,000) TBD- 9 142" xfId="12638"/>
    <cellStyle name="Comma (0,000) TBD 9 143" xfId="12639"/>
    <cellStyle name="Comma (0,000) TBD- 9 143" xfId="12640"/>
    <cellStyle name="Comma (0,000) TBD 9 144" xfId="12641"/>
    <cellStyle name="Comma (0,000) TBD- 9 144" xfId="12642"/>
    <cellStyle name="Comma (0,000) TBD 9 145" xfId="12643"/>
    <cellStyle name="Comma (0,000) TBD- 9 145" xfId="12644"/>
    <cellStyle name="Comma (0,000) TBD 9 146" xfId="12645"/>
    <cellStyle name="Comma (0,000) TBD- 9 146" xfId="12646"/>
    <cellStyle name="Comma (0,000) TBD 9 147" xfId="12647"/>
    <cellStyle name="Comma (0,000) TBD- 9 147" xfId="12648"/>
    <cellStyle name="Comma (0,000) TBD 9 148" xfId="12649"/>
    <cellStyle name="Comma (0,000) TBD- 9 148" xfId="12650"/>
    <cellStyle name="Comma (0,000) TBD 9 149" xfId="12651"/>
    <cellStyle name="Comma (0,000) TBD- 9 149" xfId="12652"/>
    <cellStyle name="Comma (0,000) TBD 9 15" xfId="12653"/>
    <cellStyle name="Comma (0,000) TBD- 9 15" xfId="12654"/>
    <cellStyle name="Comma (0,000) TBD 9 150" xfId="12655"/>
    <cellStyle name="Comma (0,000) TBD- 9 150" xfId="12656"/>
    <cellStyle name="Comma (0,000) TBD 9 151" xfId="12657"/>
    <cellStyle name="Comma (0,000) TBD- 9 151" xfId="12658"/>
    <cellStyle name="Comma (0,000) TBD 9 152" xfId="12659"/>
    <cellStyle name="Comma (0,000) TBD- 9 152" xfId="12660"/>
    <cellStyle name="Comma (0,000) TBD 9 153" xfId="12661"/>
    <cellStyle name="Comma (0,000) TBD- 9 153" xfId="12662"/>
    <cellStyle name="Comma (0,000) TBD 9 16" xfId="12663"/>
    <cellStyle name="Comma (0,000) TBD- 9 16" xfId="12664"/>
    <cellStyle name="Comma (0,000) TBD 9 17" xfId="12665"/>
    <cellStyle name="Comma (0,000) TBD- 9 17" xfId="12666"/>
    <cellStyle name="Comma (0,000) TBD 9 18" xfId="12667"/>
    <cellStyle name="Comma (0,000) TBD- 9 18" xfId="12668"/>
    <cellStyle name="Comma (0,000) TBD 9 19" xfId="12669"/>
    <cellStyle name="Comma (0,000) TBD- 9 19" xfId="12670"/>
    <cellStyle name="Comma (0,000) TBD 9 2" xfId="12671"/>
    <cellStyle name="Comma (0,000) TBD- 9 2" xfId="12672"/>
    <cellStyle name="Comma (0,000) TBD 9 20" xfId="12673"/>
    <cellStyle name="Comma (0,000) TBD- 9 20" xfId="12674"/>
    <cellStyle name="Comma (0,000) TBD 9 21" xfId="12675"/>
    <cellStyle name="Comma (0,000) TBD- 9 21" xfId="12676"/>
    <cellStyle name="Comma (0,000) TBD 9 22" xfId="12677"/>
    <cellStyle name="Comma (0,000) TBD- 9 22" xfId="12678"/>
    <cellStyle name="Comma (0,000) TBD 9 23" xfId="12679"/>
    <cellStyle name="Comma (0,000) TBD- 9 23" xfId="12680"/>
    <cellStyle name="Comma (0,000) TBD 9 24" xfId="12681"/>
    <cellStyle name="Comma (0,000) TBD- 9 24" xfId="12682"/>
    <cellStyle name="Comma (0,000) TBD 9 25" xfId="12683"/>
    <cellStyle name="Comma (0,000) TBD- 9 25" xfId="12684"/>
    <cellStyle name="Comma (0,000) TBD 9 26" xfId="12685"/>
    <cellStyle name="Comma (0,000) TBD- 9 26" xfId="12686"/>
    <cellStyle name="Comma (0,000) TBD 9 27" xfId="12687"/>
    <cellStyle name="Comma (0,000) TBD- 9 27" xfId="12688"/>
    <cellStyle name="Comma (0,000) TBD 9 28" xfId="12689"/>
    <cellStyle name="Comma (0,000) TBD- 9 28" xfId="12690"/>
    <cellStyle name="Comma (0,000) TBD 9 29" xfId="12691"/>
    <cellStyle name="Comma (0,000) TBD- 9 29" xfId="12692"/>
    <cellStyle name="Comma (0,000) TBD 9 3" xfId="12693"/>
    <cellStyle name="Comma (0,000) TBD- 9 3" xfId="12694"/>
    <cellStyle name="Comma (0,000) TBD 9 30" xfId="12695"/>
    <cellStyle name="Comma (0,000) TBD- 9 30" xfId="12696"/>
    <cellStyle name="Comma (0,000) TBD 9 31" xfId="12697"/>
    <cellStyle name="Comma (0,000) TBD- 9 31" xfId="12698"/>
    <cellStyle name="Comma (0,000) TBD 9 32" xfId="12699"/>
    <cellStyle name="Comma (0,000) TBD- 9 32" xfId="12700"/>
    <cellStyle name="Comma (0,000) TBD 9 33" xfId="12701"/>
    <cellStyle name="Comma (0,000) TBD- 9 33" xfId="12702"/>
    <cellStyle name="Comma (0,000) TBD 9 34" xfId="12703"/>
    <cellStyle name="Comma (0,000) TBD- 9 34" xfId="12704"/>
    <cellStyle name="Comma (0,000) TBD 9 35" xfId="12705"/>
    <cellStyle name="Comma (0,000) TBD- 9 35" xfId="12706"/>
    <cellStyle name="Comma (0,000) TBD 9 36" xfId="12707"/>
    <cellStyle name="Comma (0,000) TBD- 9 36" xfId="12708"/>
    <cellStyle name="Comma (0,000) TBD 9 37" xfId="12709"/>
    <cellStyle name="Comma (0,000) TBD- 9 37" xfId="12710"/>
    <cellStyle name="Comma (0,000) TBD 9 38" xfId="12711"/>
    <cellStyle name="Comma (0,000) TBD- 9 38" xfId="12712"/>
    <cellStyle name="Comma (0,000) TBD 9 39" xfId="12713"/>
    <cellStyle name="Comma (0,000) TBD- 9 39" xfId="12714"/>
    <cellStyle name="Comma (0,000) TBD 9 4" xfId="12715"/>
    <cellStyle name="Comma (0,000) TBD- 9 4" xfId="12716"/>
    <cellStyle name="Comma (0,000) TBD 9 40" xfId="12717"/>
    <cellStyle name="Comma (0,000) TBD- 9 40" xfId="12718"/>
    <cellStyle name="Comma (0,000) TBD 9 41" xfId="12719"/>
    <cellStyle name="Comma (0,000) TBD- 9 41" xfId="12720"/>
    <cellStyle name="Comma (0,000) TBD 9 42" xfId="12721"/>
    <cellStyle name="Comma (0,000) TBD- 9 42" xfId="12722"/>
    <cellStyle name="Comma (0,000) TBD 9 43" xfId="12723"/>
    <cellStyle name="Comma (0,000) TBD- 9 43" xfId="12724"/>
    <cellStyle name="Comma (0,000) TBD 9 44" xfId="12725"/>
    <cellStyle name="Comma (0,000) TBD- 9 44" xfId="12726"/>
    <cellStyle name="Comma (0,000) TBD 9 45" xfId="12727"/>
    <cellStyle name="Comma (0,000) TBD- 9 45" xfId="12728"/>
    <cellStyle name="Comma (0,000) TBD 9 46" xfId="12729"/>
    <cellStyle name="Comma (0,000) TBD- 9 46" xfId="12730"/>
    <cellStyle name="Comma (0,000) TBD 9 47" xfId="12731"/>
    <cellStyle name="Comma (0,000) TBD- 9 47" xfId="12732"/>
    <cellStyle name="Comma (0,000) TBD 9 48" xfId="12733"/>
    <cellStyle name="Comma (0,000) TBD- 9 48" xfId="12734"/>
    <cellStyle name="Comma (0,000) TBD 9 49" xfId="12735"/>
    <cellStyle name="Comma (0,000) TBD- 9 49" xfId="12736"/>
    <cellStyle name="Comma (0,000) TBD 9 5" xfId="12737"/>
    <cellStyle name="Comma (0,000) TBD- 9 5" xfId="12738"/>
    <cellStyle name="Comma (0,000) TBD 9 50" xfId="12739"/>
    <cellStyle name="Comma (0,000) TBD- 9 50" xfId="12740"/>
    <cellStyle name="Comma (0,000) TBD 9 51" xfId="12741"/>
    <cellStyle name="Comma (0,000) TBD- 9 51" xfId="12742"/>
    <cellStyle name="Comma (0,000) TBD 9 52" xfId="12743"/>
    <cellStyle name="Comma (0,000) TBD- 9 52" xfId="12744"/>
    <cellStyle name="Comma (0,000) TBD 9 53" xfId="12745"/>
    <cellStyle name="Comma (0,000) TBD- 9 53" xfId="12746"/>
    <cellStyle name="Comma (0,000) TBD 9 54" xfId="12747"/>
    <cellStyle name="Comma (0,000) TBD- 9 54" xfId="12748"/>
    <cellStyle name="Comma (0,000) TBD 9 55" xfId="12749"/>
    <cellStyle name="Comma (0,000) TBD- 9 55" xfId="12750"/>
    <cellStyle name="Comma (0,000) TBD 9 56" xfId="12751"/>
    <cellStyle name="Comma (0,000) TBD- 9 56" xfId="12752"/>
    <cellStyle name="Comma (0,000) TBD 9 57" xfId="12753"/>
    <cellStyle name="Comma (0,000) TBD- 9 57" xfId="12754"/>
    <cellStyle name="Comma (0,000) TBD 9 58" xfId="12755"/>
    <cellStyle name="Comma (0,000) TBD- 9 58" xfId="12756"/>
    <cellStyle name="Comma (0,000) TBD 9 59" xfId="12757"/>
    <cellStyle name="Comma (0,000) TBD- 9 59" xfId="12758"/>
    <cellStyle name="Comma (0,000) TBD 9 6" xfId="12759"/>
    <cellStyle name="Comma (0,000) TBD- 9 6" xfId="12760"/>
    <cellStyle name="Comma (0,000) TBD 9 60" xfId="12761"/>
    <cellStyle name="Comma (0,000) TBD- 9 60" xfId="12762"/>
    <cellStyle name="Comma (0,000) TBD 9 61" xfId="12763"/>
    <cellStyle name="Comma (0,000) TBD- 9 61" xfId="12764"/>
    <cellStyle name="Comma (0,000) TBD 9 62" xfId="12765"/>
    <cellStyle name="Comma (0,000) TBD- 9 62" xfId="12766"/>
    <cellStyle name="Comma (0,000) TBD 9 63" xfId="12767"/>
    <cellStyle name="Comma (0,000) TBD- 9 63" xfId="12768"/>
    <cellStyle name="Comma (0,000) TBD 9 64" xfId="12769"/>
    <cellStyle name="Comma (0,000) TBD- 9 64" xfId="12770"/>
    <cellStyle name="Comma (0,000) TBD 9 65" xfId="12771"/>
    <cellStyle name="Comma (0,000) TBD- 9 65" xfId="12772"/>
    <cellStyle name="Comma (0,000) TBD 9 66" xfId="12773"/>
    <cellStyle name="Comma (0,000) TBD- 9 66" xfId="12774"/>
    <cellStyle name="Comma (0,000) TBD 9 67" xfId="12775"/>
    <cellStyle name="Comma (0,000) TBD- 9 67" xfId="12776"/>
    <cellStyle name="Comma (0,000) TBD 9 68" xfId="12777"/>
    <cellStyle name="Comma (0,000) TBD- 9 68" xfId="12778"/>
    <cellStyle name="Comma (0,000) TBD 9 69" xfId="12779"/>
    <cellStyle name="Comma (0,000) TBD- 9 69" xfId="12780"/>
    <cellStyle name="Comma (0,000) TBD 9 7" xfId="12781"/>
    <cellStyle name="Comma (0,000) TBD- 9 7" xfId="12782"/>
    <cellStyle name="Comma (0,000) TBD 9 70" xfId="12783"/>
    <cellStyle name="Comma (0,000) TBD- 9 70" xfId="12784"/>
    <cellStyle name="Comma (0,000) TBD 9 71" xfId="12785"/>
    <cellStyle name="Comma (0,000) TBD- 9 71" xfId="12786"/>
    <cellStyle name="Comma (0,000) TBD 9 72" xfId="12787"/>
    <cellStyle name="Comma (0,000) TBD- 9 72" xfId="12788"/>
    <cellStyle name="Comma (0,000) TBD 9 73" xfId="12789"/>
    <cellStyle name="Comma (0,000) TBD- 9 73" xfId="12790"/>
    <cellStyle name="Comma (0,000) TBD 9 74" xfId="12791"/>
    <cellStyle name="Comma (0,000) TBD- 9 74" xfId="12792"/>
    <cellStyle name="Comma (0,000) TBD 9 75" xfId="12793"/>
    <cellStyle name="Comma (0,000) TBD- 9 75" xfId="12794"/>
    <cellStyle name="Comma (0,000) TBD 9 76" xfId="12795"/>
    <cellStyle name="Comma (0,000) TBD- 9 76" xfId="12796"/>
    <cellStyle name="Comma (0,000) TBD 9 77" xfId="12797"/>
    <cellStyle name="Comma (0,000) TBD- 9 77" xfId="12798"/>
    <cellStyle name="Comma (0,000) TBD 9 78" xfId="12799"/>
    <cellStyle name="Comma (0,000) TBD- 9 78" xfId="12800"/>
    <cellStyle name="Comma (0,000) TBD 9 79" xfId="12801"/>
    <cellStyle name="Comma (0,000) TBD- 9 79" xfId="12802"/>
    <cellStyle name="Comma (0,000) TBD 9 8" xfId="12803"/>
    <cellStyle name="Comma (0,000) TBD- 9 8" xfId="12804"/>
    <cellStyle name="Comma (0,000) TBD 9 80" xfId="12805"/>
    <cellStyle name="Comma (0,000) TBD- 9 80" xfId="12806"/>
    <cellStyle name="Comma (0,000) TBD 9 81" xfId="12807"/>
    <cellStyle name="Comma (0,000) TBD- 9 81" xfId="12808"/>
    <cellStyle name="Comma (0,000) TBD 9 82" xfId="12809"/>
    <cellStyle name="Comma (0,000) TBD- 9 82" xfId="12810"/>
    <cellStyle name="Comma (0,000) TBD 9 83" xfId="12811"/>
    <cellStyle name="Comma (0,000) TBD- 9 83" xfId="12812"/>
    <cellStyle name="Comma (0,000) TBD 9 84" xfId="12813"/>
    <cellStyle name="Comma (0,000) TBD- 9 84" xfId="12814"/>
    <cellStyle name="Comma (0,000) TBD 9 85" xfId="12815"/>
    <cellStyle name="Comma (0,000) TBD- 9 85" xfId="12816"/>
    <cellStyle name="Comma (0,000) TBD 9 86" xfId="12817"/>
    <cellStyle name="Comma (0,000) TBD- 9 86" xfId="12818"/>
    <cellStyle name="Comma (0,000) TBD 9 87" xfId="12819"/>
    <cellStyle name="Comma (0,000) TBD- 9 87" xfId="12820"/>
    <cellStyle name="Comma (0,000) TBD 9 88" xfId="12821"/>
    <cellStyle name="Comma (0,000) TBD- 9 88" xfId="12822"/>
    <cellStyle name="Comma (0,000) TBD 9 89" xfId="12823"/>
    <cellStyle name="Comma (0,000) TBD- 9 89" xfId="12824"/>
    <cellStyle name="Comma (0,000) TBD 9 9" xfId="12825"/>
    <cellStyle name="Comma (0,000) TBD- 9 9" xfId="12826"/>
    <cellStyle name="Comma (0,000) TBD 9 90" xfId="12827"/>
    <cellStyle name="Comma (0,000) TBD- 9 90" xfId="12828"/>
    <cellStyle name="Comma (0,000) TBD 9 91" xfId="12829"/>
    <cellStyle name="Comma (0,000) TBD- 9 91" xfId="12830"/>
    <cellStyle name="Comma (0,000) TBD 9 92" xfId="12831"/>
    <cellStyle name="Comma (0,000) TBD- 9 92" xfId="12832"/>
    <cellStyle name="Comma (0,000) TBD 9 93" xfId="12833"/>
    <cellStyle name="Comma (0,000) TBD- 9 93" xfId="12834"/>
    <cellStyle name="Comma (0,000) TBD 9 94" xfId="12835"/>
    <cellStyle name="Comma (0,000) TBD- 9 94" xfId="12836"/>
    <cellStyle name="Comma (0,000) TBD 9 95" xfId="12837"/>
    <cellStyle name="Comma (0,000) TBD- 9 95" xfId="12838"/>
    <cellStyle name="Comma (0,000) TBD 9 96" xfId="12839"/>
    <cellStyle name="Comma (0,000) TBD- 9 96" xfId="12840"/>
    <cellStyle name="Comma (0,000) TBD 9 97" xfId="12841"/>
    <cellStyle name="Comma (0,000) TBD- 9 97" xfId="12842"/>
    <cellStyle name="Comma (0,000) TBD 9 98" xfId="12843"/>
    <cellStyle name="Comma (0,000) TBD- 9 98" xfId="12844"/>
    <cellStyle name="Comma (0,000) TBD 9 99" xfId="12845"/>
    <cellStyle name="Comma (0,000) TBD- 9 99" xfId="12846"/>
    <cellStyle name="Comma (0,000) TBD_Page 2f (2)" xfId="12847"/>
    <cellStyle name="Comma (0,000) TBD-_Page 2f (2)" xfId="12848"/>
    <cellStyle name="Comma (0,000) TBD_Page 2f (2) 10" xfId="12849"/>
    <cellStyle name="Comma (0,000) TBD-_Page 2f (2) 10" xfId="12850"/>
    <cellStyle name="Comma (0,000) TBD_Page 2f (2) 10 10" xfId="12851"/>
    <cellStyle name="Comma (0,000) TBD-_Page 2f (2) 10 10" xfId="12852"/>
    <cellStyle name="Comma (0,000) TBD_Page 2f (2) 10 100" xfId="12853"/>
    <cellStyle name="Comma (0,000) TBD-_Page 2f (2) 10 100" xfId="12854"/>
    <cellStyle name="Comma (0,000) TBD_Page 2f (2) 10 101" xfId="12855"/>
    <cellStyle name="Comma (0,000) TBD-_Page 2f (2) 10 101" xfId="12856"/>
    <cellStyle name="Comma (0,000) TBD_Page 2f (2) 10 102" xfId="12857"/>
    <cellStyle name="Comma (0,000) TBD-_Page 2f (2) 10 102" xfId="12858"/>
    <cellStyle name="Comma (0,000) TBD_Page 2f (2) 10 103" xfId="12859"/>
    <cellStyle name="Comma (0,000) TBD-_Page 2f (2) 10 103" xfId="12860"/>
    <cellStyle name="Comma (0,000) TBD_Page 2f (2) 10 104" xfId="12861"/>
    <cellStyle name="Comma (0,000) TBD-_Page 2f (2) 10 104" xfId="12862"/>
    <cellStyle name="Comma (0,000) TBD_Page 2f (2) 10 105" xfId="12863"/>
    <cellStyle name="Comma (0,000) TBD-_Page 2f (2) 10 105" xfId="12864"/>
    <cellStyle name="Comma (0,000) TBD_Page 2f (2) 10 106" xfId="12865"/>
    <cellStyle name="Comma (0,000) TBD-_Page 2f (2) 10 106" xfId="12866"/>
    <cellStyle name="Comma (0,000) TBD_Page 2f (2) 10 107" xfId="12867"/>
    <cellStyle name="Comma (0,000) TBD-_Page 2f (2) 10 107" xfId="12868"/>
    <cellStyle name="Comma (0,000) TBD_Page 2f (2) 10 108" xfId="12869"/>
    <cellStyle name="Comma (0,000) TBD-_Page 2f (2) 10 108" xfId="12870"/>
    <cellStyle name="Comma (0,000) TBD_Page 2f (2) 10 109" xfId="12871"/>
    <cellStyle name="Comma (0,000) TBD-_Page 2f (2) 10 109" xfId="12872"/>
    <cellStyle name="Comma (0,000) TBD_Page 2f (2) 10 11" xfId="12873"/>
    <cellStyle name="Comma (0,000) TBD-_Page 2f (2) 10 11" xfId="12874"/>
    <cellStyle name="Comma (0,000) TBD_Page 2f (2) 10 110" xfId="12875"/>
    <cellStyle name="Comma (0,000) TBD-_Page 2f (2) 10 110" xfId="12876"/>
    <cellStyle name="Comma (0,000) TBD_Page 2f (2) 10 111" xfId="12877"/>
    <cellStyle name="Comma (0,000) TBD-_Page 2f (2) 10 111" xfId="12878"/>
    <cellStyle name="Comma (0,000) TBD_Page 2f (2) 10 112" xfId="12879"/>
    <cellStyle name="Comma (0,000) TBD-_Page 2f (2) 10 112" xfId="12880"/>
    <cellStyle name="Comma (0,000) TBD_Page 2f (2) 10 113" xfId="12881"/>
    <cellStyle name="Comma (0,000) TBD-_Page 2f (2) 10 113" xfId="12882"/>
    <cellStyle name="Comma (0,000) TBD_Page 2f (2) 10 114" xfId="12883"/>
    <cellStyle name="Comma (0,000) TBD-_Page 2f (2) 10 114" xfId="12884"/>
    <cellStyle name="Comma (0,000) TBD_Page 2f (2) 10 115" xfId="12885"/>
    <cellStyle name="Comma (0,000) TBD-_Page 2f (2) 10 115" xfId="12886"/>
    <cellStyle name="Comma (0,000) TBD_Page 2f (2) 10 116" xfId="12887"/>
    <cellStyle name="Comma (0,000) TBD-_Page 2f (2) 10 116" xfId="12888"/>
    <cellStyle name="Comma (0,000) TBD_Page 2f (2) 10 117" xfId="12889"/>
    <cellStyle name="Comma (0,000) TBD-_Page 2f (2) 10 117" xfId="12890"/>
    <cellStyle name="Comma (0,000) TBD_Page 2f (2) 10 118" xfId="12891"/>
    <cellStyle name="Comma (0,000) TBD-_Page 2f (2) 10 118" xfId="12892"/>
    <cellStyle name="Comma (0,000) TBD_Page 2f (2) 10 119" xfId="12893"/>
    <cellStyle name="Comma (0,000) TBD-_Page 2f (2) 10 119" xfId="12894"/>
    <cellStyle name="Comma (0,000) TBD_Page 2f (2) 10 12" xfId="12895"/>
    <cellStyle name="Comma (0,000) TBD-_Page 2f (2) 10 12" xfId="12896"/>
    <cellStyle name="Comma (0,000) TBD_Page 2f (2) 10 120" xfId="12897"/>
    <cellStyle name="Comma (0,000) TBD-_Page 2f (2) 10 120" xfId="12898"/>
    <cellStyle name="Comma (0,000) TBD_Page 2f (2) 10 121" xfId="12899"/>
    <cellStyle name="Comma (0,000) TBD-_Page 2f (2) 10 121" xfId="12900"/>
    <cellStyle name="Comma (0,000) TBD_Page 2f (2) 10 122" xfId="12901"/>
    <cellStyle name="Comma (0,000) TBD-_Page 2f (2) 10 122" xfId="12902"/>
    <cellStyle name="Comma (0,000) TBD_Page 2f (2) 10 123" xfId="12903"/>
    <cellStyle name="Comma (0,000) TBD-_Page 2f (2) 10 123" xfId="12904"/>
    <cellStyle name="Comma (0,000) TBD_Page 2f (2) 10 124" xfId="12905"/>
    <cellStyle name="Comma (0,000) TBD-_Page 2f (2) 10 124" xfId="12906"/>
    <cellStyle name="Comma (0,000) TBD_Page 2f (2) 10 125" xfId="12907"/>
    <cellStyle name="Comma (0,000) TBD-_Page 2f (2) 10 125" xfId="12908"/>
    <cellStyle name="Comma (0,000) TBD_Page 2f (2) 10 126" xfId="12909"/>
    <cellStyle name="Comma (0,000) TBD-_Page 2f (2) 10 126" xfId="12910"/>
    <cellStyle name="Comma (0,000) TBD_Page 2f (2) 10 127" xfId="12911"/>
    <cellStyle name="Comma (0,000) TBD-_Page 2f (2) 10 127" xfId="12912"/>
    <cellStyle name="Comma (0,000) TBD_Page 2f (2) 10 128" xfId="12913"/>
    <cellStyle name="Comma (0,000) TBD-_Page 2f (2) 10 128" xfId="12914"/>
    <cellStyle name="Comma (0,000) TBD_Page 2f (2) 10 129" xfId="12915"/>
    <cellStyle name="Comma (0,000) TBD-_Page 2f (2) 10 129" xfId="12916"/>
    <cellStyle name="Comma (0,000) TBD_Page 2f (2) 10 13" xfId="12917"/>
    <cellStyle name="Comma (0,000) TBD-_Page 2f (2) 10 13" xfId="12918"/>
    <cellStyle name="Comma (0,000) TBD_Page 2f (2) 10 130" xfId="12919"/>
    <cellStyle name="Comma (0,000) TBD-_Page 2f (2) 10 130" xfId="12920"/>
    <cellStyle name="Comma (0,000) TBD_Page 2f (2) 10 131" xfId="12921"/>
    <cellStyle name="Comma (0,000) TBD-_Page 2f (2) 10 131" xfId="12922"/>
    <cellStyle name="Comma (0,000) TBD_Page 2f (2) 10 132" xfId="12923"/>
    <cellStyle name="Comma (0,000) TBD-_Page 2f (2) 10 132" xfId="12924"/>
    <cellStyle name="Comma (0,000) TBD_Page 2f (2) 10 133" xfId="12925"/>
    <cellStyle name="Comma (0,000) TBD-_Page 2f (2) 10 133" xfId="12926"/>
    <cellStyle name="Comma (0,000) TBD_Page 2f (2) 10 134" xfId="12927"/>
    <cellStyle name="Comma (0,000) TBD-_Page 2f (2) 10 134" xfId="12928"/>
    <cellStyle name="Comma (0,000) TBD_Page 2f (2) 10 135" xfId="12929"/>
    <cellStyle name="Comma (0,000) TBD-_Page 2f (2) 10 135" xfId="12930"/>
    <cellStyle name="Comma (0,000) TBD_Page 2f (2) 10 136" xfId="12931"/>
    <cellStyle name="Comma (0,000) TBD-_Page 2f (2) 10 136" xfId="12932"/>
    <cellStyle name="Comma (0,000) TBD_Page 2f (2) 10 137" xfId="12933"/>
    <cellStyle name="Comma (0,000) TBD-_Page 2f (2) 10 137" xfId="12934"/>
    <cellStyle name="Comma (0,000) TBD_Page 2f (2) 10 138" xfId="12935"/>
    <cellStyle name="Comma (0,000) TBD-_Page 2f (2) 10 138" xfId="12936"/>
    <cellStyle name="Comma (0,000) TBD_Page 2f (2) 10 139" xfId="12937"/>
    <cellStyle name="Comma (0,000) TBD-_Page 2f (2) 10 139" xfId="12938"/>
    <cellStyle name="Comma (0,000) TBD_Page 2f (2) 10 14" xfId="12939"/>
    <cellStyle name="Comma (0,000) TBD-_Page 2f (2) 10 14" xfId="12940"/>
    <cellStyle name="Comma (0,000) TBD_Page 2f (2) 10 140" xfId="12941"/>
    <cellStyle name="Comma (0,000) TBD-_Page 2f (2) 10 140" xfId="12942"/>
    <cellStyle name="Comma (0,000) TBD_Page 2f (2) 10 141" xfId="12943"/>
    <cellStyle name="Comma (0,000) TBD-_Page 2f (2) 10 141" xfId="12944"/>
    <cellStyle name="Comma (0,000) TBD_Page 2f (2) 10 142" xfId="12945"/>
    <cellStyle name="Comma (0,000) TBD-_Page 2f (2) 10 142" xfId="12946"/>
    <cellStyle name="Comma (0,000) TBD_Page 2f (2) 10 143" xfId="12947"/>
    <cellStyle name="Comma (0,000) TBD-_Page 2f (2) 10 143" xfId="12948"/>
    <cellStyle name="Comma (0,000) TBD_Page 2f (2) 10 144" xfId="12949"/>
    <cellStyle name="Comma (0,000) TBD-_Page 2f (2) 10 144" xfId="12950"/>
    <cellStyle name="Comma (0,000) TBD_Page 2f (2) 10 145" xfId="12951"/>
    <cellStyle name="Comma (0,000) TBD-_Page 2f (2) 10 145" xfId="12952"/>
    <cellStyle name="Comma (0,000) TBD_Page 2f (2) 10 146" xfId="12953"/>
    <cellStyle name="Comma (0,000) TBD-_Page 2f (2) 10 146" xfId="12954"/>
    <cellStyle name="Comma (0,000) TBD_Page 2f (2) 10 147" xfId="12955"/>
    <cellStyle name="Comma (0,000) TBD-_Page 2f (2) 10 147" xfId="12956"/>
    <cellStyle name="Comma (0,000) TBD_Page 2f (2) 10 148" xfId="12957"/>
    <cellStyle name="Comma (0,000) TBD-_Page 2f (2) 10 148" xfId="12958"/>
    <cellStyle name="Comma (0,000) TBD_Page 2f (2) 10 149" xfId="12959"/>
    <cellStyle name="Comma (0,000) TBD-_Page 2f (2) 10 149" xfId="12960"/>
    <cellStyle name="Comma (0,000) TBD_Page 2f (2) 10 15" xfId="12961"/>
    <cellStyle name="Comma (0,000) TBD-_Page 2f (2) 10 15" xfId="12962"/>
    <cellStyle name="Comma (0,000) TBD_Page 2f (2) 10 150" xfId="12963"/>
    <cellStyle name="Comma (0,000) TBD-_Page 2f (2) 10 150" xfId="12964"/>
    <cellStyle name="Comma (0,000) TBD_Page 2f (2) 10 151" xfId="12965"/>
    <cellStyle name="Comma (0,000) TBD-_Page 2f (2) 10 151" xfId="12966"/>
    <cellStyle name="Comma (0,000) TBD_Page 2f (2) 10 152" xfId="12967"/>
    <cellStyle name="Comma (0,000) TBD-_Page 2f (2) 10 152" xfId="12968"/>
    <cellStyle name="Comma (0,000) TBD_Page 2f (2) 10 153" xfId="12969"/>
    <cellStyle name="Comma (0,000) TBD-_Page 2f (2) 10 153" xfId="12970"/>
    <cellStyle name="Comma (0,000) TBD_Page 2f (2) 10 16" xfId="12971"/>
    <cellStyle name="Comma (0,000) TBD-_Page 2f (2) 10 16" xfId="12972"/>
    <cellStyle name="Comma (0,000) TBD_Page 2f (2) 10 17" xfId="12973"/>
    <cellStyle name="Comma (0,000) TBD-_Page 2f (2) 10 17" xfId="12974"/>
    <cellStyle name="Comma (0,000) TBD_Page 2f (2) 10 18" xfId="12975"/>
    <cellStyle name="Comma (0,000) TBD-_Page 2f (2) 10 18" xfId="12976"/>
    <cellStyle name="Comma (0,000) TBD_Page 2f (2) 10 19" xfId="12977"/>
    <cellStyle name="Comma (0,000) TBD-_Page 2f (2) 10 19" xfId="12978"/>
    <cellStyle name="Comma (0,000) TBD_Page 2f (2) 10 2" xfId="12979"/>
    <cellStyle name="Comma (0,000) TBD-_Page 2f (2) 10 2" xfId="12980"/>
    <cellStyle name="Comma (0,000) TBD_Page 2f (2) 10 20" xfId="12981"/>
    <cellStyle name="Comma (0,000) TBD-_Page 2f (2) 10 20" xfId="12982"/>
    <cellStyle name="Comma (0,000) TBD_Page 2f (2) 10 21" xfId="12983"/>
    <cellStyle name="Comma (0,000) TBD-_Page 2f (2) 10 21" xfId="12984"/>
    <cellStyle name="Comma (0,000) TBD_Page 2f (2) 10 22" xfId="12985"/>
    <cellStyle name="Comma (0,000) TBD-_Page 2f (2) 10 22" xfId="12986"/>
    <cellStyle name="Comma (0,000) TBD_Page 2f (2) 10 23" xfId="12987"/>
    <cellStyle name="Comma (0,000) TBD-_Page 2f (2) 10 23" xfId="12988"/>
    <cellStyle name="Comma (0,000) TBD_Page 2f (2) 10 24" xfId="12989"/>
    <cellStyle name="Comma (0,000) TBD-_Page 2f (2) 10 24" xfId="12990"/>
    <cellStyle name="Comma (0,000) TBD_Page 2f (2) 10 25" xfId="12991"/>
    <cellStyle name="Comma (0,000) TBD-_Page 2f (2) 10 25" xfId="12992"/>
    <cellStyle name="Comma (0,000) TBD_Page 2f (2) 10 26" xfId="12993"/>
    <cellStyle name="Comma (0,000) TBD-_Page 2f (2) 10 26" xfId="12994"/>
    <cellStyle name="Comma (0,000) TBD_Page 2f (2) 10 27" xfId="12995"/>
    <cellStyle name="Comma (0,000) TBD-_Page 2f (2) 10 27" xfId="12996"/>
    <cellStyle name="Comma (0,000) TBD_Page 2f (2) 10 28" xfId="12997"/>
    <cellStyle name="Comma (0,000) TBD-_Page 2f (2) 10 28" xfId="12998"/>
    <cellStyle name="Comma (0,000) TBD_Page 2f (2) 10 29" xfId="12999"/>
    <cellStyle name="Comma (0,000) TBD-_Page 2f (2) 10 29" xfId="13000"/>
    <cellStyle name="Comma (0,000) TBD_Page 2f (2) 10 3" xfId="13001"/>
    <cellStyle name="Comma (0,000) TBD-_Page 2f (2) 10 3" xfId="13002"/>
    <cellStyle name="Comma (0,000) TBD_Page 2f (2) 10 30" xfId="13003"/>
    <cellStyle name="Comma (0,000) TBD-_Page 2f (2) 10 30" xfId="13004"/>
    <cellStyle name="Comma (0,000) TBD_Page 2f (2) 10 31" xfId="13005"/>
    <cellStyle name="Comma (0,000) TBD-_Page 2f (2) 10 31" xfId="13006"/>
    <cellStyle name="Comma (0,000) TBD_Page 2f (2) 10 32" xfId="13007"/>
    <cellStyle name="Comma (0,000) TBD-_Page 2f (2) 10 32" xfId="13008"/>
    <cellStyle name="Comma (0,000) TBD_Page 2f (2) 10 33" xfId="13009"/>
    <cellStyle name="Comma (0,000) TBD-_Page 2f (2) 10 33" xfId="13010"/>
    <cellStyle name="Comma (0,000) TBD_Page 2f (2) 10 34" xfId="13011"/>
    <cellStyle name="Comma (0,000) TBD-_Page 2f (2) 10 34" xfId="13012"/>
    <cellStyle name="Comma (0,000) TBD_Page 2f (2) 10 35" xfId="13013"/>
    <cellStyle name="Comma (0,000) TBD-_Page 2f (2) 10 35" xfId="13014"/>
    <cellStyle name="Comma (0,000) TBD_Page 2f (2) 10 36" xfId="13015"/>
    <cellStyle name="Comma (0,000) TBD-_Page 2f (2) 10 36" xfId="13016"/>
    <cellStyle name="Comma (0,000) TBD_Page 2f (2) 10 37" xfId="13017"/>
    <cellStyle name="Comma (0,000) TBD-_Page 2f (2) 10 37" xfId="13018"/>
    <cellStyle name="Comma (0,000) TBD_Page 2f (2) 10 38" xfId="13019"/>
    <cellStyle name="Comma (0,000) TBD-_Page 2f (2) 10 38" xfId="13020"/>
    <cellStyle name="Comma (0,000) TBD_Page 2f (2) 10 39" xfId="13021"/>
    <cellStyle name="Comma (0,000) TBD-_Page 2f (2) 10 39" xfId="13022"/>
    <cellStyle name="Comma (0,000) TBD_Page 2f (2) 10 4" xfId="13023"/>
    <cellStyle name="Comma (0,000) TBD-_Page 2f (2) 10 4" xfId="13024"/>
    <cellStyle name="Comma (0,000) TBD_Page 2f (2) 10 40" xfId="13025"/>
    <cellStyle name="Comma (0,000) TBD-_Page 2f (2) 10 40" xfId="13026"/>
    <cellStyle name="Comma (0,000) TBD_Page 2f (2) 10 41" xfId="13027"/>
    <cellStyle name="Comma (0,000) TBD-_Page 2f (2) 10 41" xfId="13028"/>
    <cellStyle name="Comma (0,000) TBD_Page 2f (2) 10 42" xfId="13029"/>
    <cellStyle name="Comma (0,000) TBD-_Page 2f (2) 10 42" xfId="13030"/>
    <cellStyle name="Comma (0,000) TBD_Page 2f (2) 10 43" xfId="13031"/>
    <cellStyle name="Comma (0,000) TBD-_Page 2f (2) 10 43" xfId="13032"/>
    <cellStyle name="Comma (0,000) TBD_Page 2f (2) 10 44" xfId="13033"/>
    <cellStyle name="Comma (0,000) TBD-_Page 2f (2) 10 44" xfId="13034"/>
    <cellStyle name="Comma (0,000) TBD_Page 2f (2) 10 45" xfId="13035"/>
    <cellStyle name="Comma (0,000) TBD-_Page 2f (2) 10 45" xfId="13036"/>
    <cellStyle name="Comma (0,000) TBD_Page 2f (2) 10 46" xfId="13037"/>
    <cellStyle name="Comma (0,000) TBD-_Page 2f (2) 10 46" xfId="13038"/>
    <cellStyle name="Comma (0,000) TBD_Page 2f (2) 10 47" xfId="13039"/>
    <cellStyle name="Comma (0,000) TBD-_Page 2f (2) 10 47" xfId="13040"/>
    <cellStyle name="Comma (0,000) TBD_Page 2f (2) 10 48" xfId="13041"/>
    <cellStyle name="Comma (0,000) TBD-_Page 2f (2) 10 48" xfId="13042"/>
    <cellStyle name="Comma (0,000) TBD_Page 2f (2) 10 49" xfId="13043"/>
    <cellStyle name="Comma (0,000) TBD-_Page 2f (2) 10 49" xfId="13044"/>
    <cellStyle name="Comma (0,000) TBD_Page 2f (2) 10 5" xfId="13045"/>
    <cellStyle name="Comma (0,000) TBD-_Page 2f (2) 10 5" xfId="13046"/>
    <cellStyle name="Comma (0,000) TBD_Page 2f (2) 10 50" xfId="13047"/>
    <cellStyle name="Comma (0,000) TBD-_Page 2f (2) 10 50" xfId="13048"/>
    <cellStyle name="Comma (0,000) TBD_Page 2f (2) 10 51" xfId="13049"/>
    <cellStyle name="Comma (0,000) TBD-_Page 2f (2) 10 51" xfId="13050"/>
    <cellStyle name="Comma (0,000) TBD_Page 2f (2) 10 52" xfId="13051"/>
    <cellStyle name="Comma (0,000) TBD-_Page 2f (2) 10 52" xfId="13052"/>
    <cellStyle name="Comma (0,000) TBD_Page 2f (2) 10 53" xfId="13053"/>
    <cellStyle name="Comma (0,000) TBD-_Page 2f (2) 10 53" xfId="13054"/>
    <cellStyle name="Comma (0,000) TBD_Page 2f (2) 10 54" xfId="13055"/>
    <cellStyle name="Comma (0,000) TBD-_Page 2f (2) 10 54" xfId="13056"/>
    <cellStyle name="Comma (0,000) TBD_Page 2f (2) 10 55" xfId="13057"/>
    <cellStyle name="Comma (0,000) TBD-_Page 2f (2) 10 55" xfId="13058"/>
    <cellStyle name="Comma (0,000) TBD_Page 2f (2) 10 56" xfId="13059"/>
    <cellStyle name="Comma (0,000) TBD-_Page 2f (2) 10 56" xfId="13060"/>
    <cellStyle name="Comma (0,000) TBD_Page 2f (2) 10 57" xfId="13061"/>
    <cellStyle name="Comma (0,000) TBD-_Page 2f (2) 10 57" xfId="13062"/>
    <cellStyle name="Comma (0,000) TBD_Page 2f (2) 10 58" xfId="13063"/>
    <cellStyle name="Comma (0,000) TBD-_Page 2f (2) 10 58" xfId="13064"/>
    <cellStyle name="Comma (0,000) TBD_Page 2f (2) 10 59" xfId="13065"/>
    <cellStyle name="Comma (0,000) TBD-_Page 2f (2) 10 59" xfId="13066"/>
    <cellStyle name="Comma (0,000) TBD_Page 2f (2) 10 6" xfId="13067"/>
    <cellStyle name="Comma (0,000) TBD-_Page 2f (2) 10 6" xfId="13068"/>
    <cellStyle name="Comma (0,000) TBD_Page 2f (2) 10 60" xfId="13069"/>
    <cellStyle name="Comma (0,000) TBD-_Page 2f (2) 10 60" xfId="13070"/>
    <cellStyle name="Comma (0,000) TBD_Page 2f (2) 10 61" xfId="13071"/>
    <cellStyle name="Comma (0,000) TBD-_Page 2f (2) 10 61" xfId="13072"/>
    <cellStyle name="Comma (0,000) TBD_Page 2f (2) 10 62" xfId="13073"/>
    <cellStyle name="Comma (0,000) TBD-_Page 2f (2) 10 62" xfId="13074"/>
    <cellStyle name="Comma (0,000) TBD_Page 2f (2) 10 63" xfId="13075"/>
    <cellStyle name="Comma (0,000) TBD-_Page 2f (2) 10 63" xfId="13076"/>
    <cellStyle name="Comma (0,000) TBD_Page 2f (2) 10 64" xfId="13077"/>
    <cellStyle name="Comma (0,000) TBD-_Page 2f (2) 10 64" xfId="13078"/>
    <cellStyle name="Comma (0,000) TBD_Page 2f (2) 10 65" xfId="13079"/>
    <cellStyle name="Comma (0,000) TBD-_Page 2f (2) 10 65" xfId="13080"/>
    <cellStyle name="Comma (0,000) TBD_Page 2f (2) 10 66" xfId="13081"/>
    <cellStyle name="Comma (0,000) TBD-_Page 2f (2) 10 66" xfId="13082"/>
    <cellStyle name="Comma (0,000) TBD_Page 2f (2) 10 67" xfId="13083"/>
    <cellStyle name="Comma (0,000) TBD-_Page 2f (2) 10 67" xfId="13084"/>
    <cellStyle name="Comma (0,000) TBD_Page 2f (2) 10 68" xfId="13085"/>
    <cellStyle name="Comma (0,000) TBD-_Page 2f (2) 10 68" xfId="13086"/>
    <cellStyle name="Comma (0,000) TBD_Page 2f (2) 10 69" xfId="13087"/>
    <cellStyle name="Comma (0,000) TBD-_Page 2f (2) 10 69" xfId="13088"/>
    <cellStyle name="Comma (0,000) TBD_Page 2f (2) 10 7" xfId="13089"/>
    <cellStyle name="Comma (0,000) TBD-_Page 2f (2) 10 7" xfId="13090"/>
    <cellStyle name="Comma (0,000) TBD_Page 2f (2) 10 70" xfId="13091"/>
    <cellStyle name="Comma (0,000) TBD-_Page 2f (2) 10 70" xfId="13092"/>
    <cellStyle name="Comma (0,000) TBD_Page 2f (2) 10 71" xfId="13093"/>
    <cellStyle name="Comma (0,000) TBD-_Page 2f (2) 10 71" xfId="13094"/>
    <cellStyle name="Comma (0,000) TBD_Page 2f (2) 10 72" xfId="13095"/>
    <cellStyle name="Comma (0,000) TBD-_Page 2f (2) 10 72" xfId="13096"/>
    <cellStyle name="Comma (0,000) TBD_Page 2f (2) 10 73" xfId="13097"/>
    <cellStyle name="Comma (0,000) TBD-_Page 2f (2) 10 73" xfId="13098"/>
    <cellStyle name="Comma (0,000) TBD_Page 2f (2) 10 74" xfId="13099"/>
    <cellStyle name="Comma (0,000) TBD-_Page 2f (2) 10 74" xfId="13100"/>
    <cellStyle name="Comma (0,000) TBD_Page 2f (2) 10 75" xfId="13101"/>
    <cellStyle name="Comma (0,000) TBD-_Page 2f (2) 10 75" xfId="13102"/>
    <cellStyle name="Comma (0,000) TBD_Page 2f (2) 10 76" xfId="13103"/>
    <cellStyle name="Comma (0,000) TBD-_Page 2f (2) 10 76" xfId="13104"/>
    <cellStyle name="Comma (0,000) TBD_Page 2f (2) 10 77" xfId="13105"/>
    <cellStyle name="Comma (0,000) TBD-_Page 2f (2) 10 77" xfId="13106"/>
    <cellStyle name="Comma (0,000) TBD_Page 2f (2) 10 78" xfId="13107"/>
    <cellStyle name="Comma (0,000) TBD-_Page 2f (2) 10 78" xfId="13108"/>
    <cellStyle name="Comma (0,000) TBD_Page 2f (2) 10 79" xfId="13109"/>
    <cellStyle name="Comma (0,000) TBD-_Page 2f (2) 10 79" xfId="13110"/>
    <cellStyle name="Comma (0,000) TBD_Page 2f (2) 10 8" xfId="13111"/>
    <cellStyle name="Comma (0,000) TBD-_Page 2f (2) 10 8" xfId="13112"/>
    <cellStyle name="Comma (0,000) TBD_Page 2f (2) 10 80" xfId="13113"/>
    <cellStyle name="Comma (0,000) TBD-_Page 2f (2) 10 80" xfId="13114"/>
    <cellStyle name="Comma (0,000) TBD_Page 2f (2) 10 81" xfId="13115"/>
    <cellStyle name="Comma (0,000) TBD-_Page 2f (2) 10 81" xfId="13116"/>
    <cellStyle name="Comma (0,000) TBD_Page 2f (2) 10 82" xfId="13117"/>
    <cellStyle name="Comma (0,000) TBD-_Page 2f (2) 10 82" xfId="13118"/>
    <cellStyle name="Comma (0,000) TBD_Page 2f (2) 10 83" xfId="13119"/>
    <cellStyle name="Comma (0,000) TBD-_Page 2f (2) 10 83" xfId="13120"/>
    <cellStyle name="Comma (0,000) TBD_Page 2f (2) 10 84" xfId="13121"/>
    <cellStyle name="Comma (0,000) TBD-_Page 2f (2) 10 84" xfId="13122"/>
    <cellStyle name="Comma (0,000) TBD_Page 2f (2) 10 85" xfId="13123"/>
    <cellStyle name="Comma (0,000) TBD-_Page 2f (2) 10 85" xfId="13124"/>
    <cellStyle name="Comma (0,000) TBD_Page 2f (2) 10 86" xfId="13125"/>
    <cellStyle name="Comma (0,000) TBD-_Page 2f (2) 10 86" xfId="13126"/>
    <cellStyle name="Comma (0,000) TBD_Page 2f (2) 10 87" xfId="13127"/>
    <cellStyle name="Comma (0,000) TBD-_Page 2f (2) 10 87" xfId="13128"/>
    <cellStyle name="Comma (0,000) TBD_Page 2f (2) 10 88" xfId="13129"/>
    <cellStyle name="Comma (0,000) TBD-_Page 2f (2) 10 88" xfId="13130"/>
    <cellStyle name="Comma (0,000) TBD_Page 2f (2) 10 89" xfId="13131"/>
    <cellStyle name="Comma (0,000) TBD-_Page 2f (2) 10 89" xfId="13132"/>
    <cellStyle name="Comma (0,000) TBD_Page 2f (2) 10 9" xfId="13133"/>
    <cellStyle name="Comma (0,000) TBD-_Page 2f (2) 10 9" xfId="13134"/>
    <cellStyle name="Comma (0,000) TBD_Page 2f (2) 10 90" xfId="13135"/>
    <cellStyle name="Comma (0,000) TBD-_Page 2f (2) 10 90" xfId="13136"/>
    <cellStyle name="Comma (0,000) TBD_Page 2f (2) 10 91" xfId="13137"/>
    <cellStyle name="Comma (0,000) TBD-_Page 2f (2) 10 91" xfId="13138"/>
    <cellStyle name="Comma (0,000) TBD_Page 2f (2) 10 92" xfId="13139"/>
    <cellStyle name="Comma (0,000) TBD-_Page 2f (2) 10 92" xfId="13140"/>
    <cellStyle name="Comma (0,000) TBD_Page 2f (2) 10 93" xfId="13141"/>
    <cellStyle name="Comma (0,000) TBD-_Page 2f (2) 10 93" xfId="13142"/>
    <cellStyle name="Comma (0,000) TBD_Page 2f (2) 10 94" xfId="13143"/>
    <cellStyle name="Comma (0,000) TBD-_Page 2f (2) 10 94" xfId="13144"/>
    <cellStyle name="Comma (0,000) TBD_Page 2f (2) 10 95" xfId="13145"/>
    <cellStyle name="Comma (0,000) TBD-_Page 2f (2) 10 95" xfId="13146"/>
    <cellStyle name="Comma (0,000) TBD_Page 2f (2) 10 96" xfId="13147"/>
    <cellStyle name="Comma (0,000) TBD-_Page 2f (2) 10 96" xfId="13148"/>
    <cellStyle name="Comma (0,000) TBD_Page 2f (2) 10 97" xfId="13149"/>
    <cellStyle name="Comma (0,000) TBD-_Page 2f (2) 10 97" xfId="13150"/>
    <cellStyle name="Comma (0,000) TBD_Page 2f (2) 10 98" xfId="13151"/>
    <cellStyle name="Comma (0,000) TBD-_Page 2f (2) 10 98" xfId="13152"/>
    <cellStyle name="Comma (0,000) TBD_Page 2f (2) 10 99" xfId="13153"/>
    <cellStyle name="Comma (0,000) TBD-_Page 2f (2) 10 99" xfId="13154"/>
    <cellStyle name="Comma (0,000) TBD_Page 2f (2) 11" xfId="13155"/>
    <cellStyle name="Comma (0,000) TBD-_Page 2f (2) 11" xfId="13156"/>
    <cellStyle name="Comma (0,000) TBD_Page 2f (2) 11 10" xfId="13157"/>
    <cellStyle name="Comma (0,000) TBD-_Page 2f (2) 11 10" xfId="13158"/>
    <cellStyle name="Comma (0,000) TBD_Page 2f (2) 11 100" xfId="13159"/>
    <cellStyle name="Comma (0,000) TBD-_Page 2f (2) 11 100" xfId="13160"/>
    <cellStyle name="Comma (0,000) TBD_Page 2f (2) 11 101" xfId="13161"/>
    <cellStyle name="Comma (0,000) TBD-_Page 2f (2) 11 101" xfId="13162"/>
    <cellStyle name="Comma (0,000) TBD_Page 2f (2) 11 102" xfId="13163"/>
    <cellStyle name="Comma (0,000) TBD-_Page 2f (2) 11 102" xfId="13164"/>
    <cellStyle name="Comma (0,000) TBD_Page 2f (2) 11 103" xfId="13165"/>
    <cellStyle name="Comma (0,000) TBD-_Page 2f (2) 11 103" xfId="13166"/>
    <cellStyle name="Comma (0,000) TBD_Page 2f (2) 11 104" xfId="13167"/>
    <cellStyle name="Comma (0,000) TBD-_Page 2f (2) 11 104" xfId="13168"/>
    <cellStyle name="Comma (0,000) TBD_Page 2f (2) 11 105" xfId="13169"/>
    <cellStyle name="Comma (0,000) TBD-_Page 2f (2) 11 105" xfId="13170"/>
    <cellStyle name="Comma (0,000) TBD_Page 2f (2) 11 106" xfId="13171"/>
    <cellStyle name="Comma (0,000) TBD-_Page 2f (2) 11 106" xfId="13172"/>
    <cellStyle name="Comma (0,000) TBD_Page 2f (2) 11 107" xfId="13173"/>
    <cellStyle name="Comma (0,000) TBD-_Page 2f (2) 11 107" xfId="13174"/>
    <cellStyle name="Comma (0,000) TBD_Page 2f (2) 11 108" xfId="13175"/>
    <cellStyle name="Comma (0,000) TBD-_Page 2f (2) 11 108" xfId="13176"/>
    <cellStyle name="Comma (0,000) TBD_Page 2f (2) 11 109" xfId="13177"/>
    <cellStyle name="Comma (0,000) TBD-_Page 2f (2) 11 109" xfId="13178"/>
    <cellStyle name="Comma (0,000) TBD_Page 2f (2) 11 11" xfId="13179"/>
    <cellStyle name="Comma (0,000) TBD-_Page 2f (2) 11 11" xfId="13180"/>
    <cellStyle name="Comma (0,000) TBD_Page 2f (2) 11 110" xfId="13181"/>
    <cellStyle name="Comma (0,000) TBD-_Page 2f (2) 11 110" xfId="13182"/>
    <cellStyle name="Comma (0,000) TBD_Page 2f (2) 11 111" xfId="13183"/>
    <cellStyle name="Comma (0,000) TBD-_Page 2f (2) 11 111" xfId="13184"/>
    <cellStyle name="Comma (0,000) TBD_Page 2f (2) 11 112" xfId="13185"/>
    <cellStyle name="Comma (0,000) TBD-_Page 2f (2) 11 112" xfId="13186"/>
    <cellStyle name="Comma (0,000) TBD_Page 2f (2) 11 113" xfId="13187"/>
    <cellStyle name="Comma (0,000) TBD-_Page 2f (2) 11 113" xfId="13188"/>
    <cellStyle name="Comma (0,000) TBD_Page 2f (2) 11 114" xfId="13189"/>
    <cellStyle name="Comma (0,000) TBD-_Page 2f (2) 11 114" xfId="13190"/>
    <cellStyle name="Comma (0,000) TBD_Page 2f (2) 11 115" xfId="13191"/>
    <cellStyle name="Comma (0,000) TBD-_Page 2f (2) 11 115" xfId="13192"/>
    <cellStyle name="Comma (0,000) TBD_Page 2f (2) 11 116" xfId="13193"/>
    <cellStyle name="Comma (0,000) TBD-_Page 2f (2) 11 116" xfId="13194"/>
    <cellStyle name="Comma (0,000) TBD_Page 2f (2) 11 117" xfId="13195"/>
    <cellStyle name="Comma (0,000) TBD-_Page 2f (2) 11 117" xfId="13196"/>
    <cellStyle name="Comma (0,000) TBD_Page 2f (2) 11 118" xfId="13197"/>
    <cellStyle name="Comma (0,000) TBD-_Page 2f (2) 11 118" xfId="13198"/>
    <cellStyle name="Comma (0,000) TBD_Page 2f (2) 11 119" xfId="13199"/>
    <cellStyle name="Comma (0,000) TBD-_Page 2f (2) 11 119" xfId="13200"/>
    <cellStyle name="Comma (0,000) TBD_Page 2f (2) 11 12" xfId="13201"/>
    <cellStyle name="Comma (0,000) TBD-_Page 2f (2) 11 12" xfId="13202"/>
    <cellStyle name="Comma (0,000) TBD_Page 2f (2) 11 120" xfId="13203"/>
    <cellStyle name="Comma (0,000) TBD-_Page 2f (2) 11 120" xfId="13204"/>
    <cellStyle name="Comma (0,000) TBD_Page 2f (2) 11 121" xfId="13205"/>
    <cellStyle name="Comma (0,000) TBD-_Page 2f (2) 11 121" xfId="13206"/>
    <cellStyle name="Comma (0,000) TBD_Page 2f (2) 11 122" xfId="13207"/>
    <cellStyle name="Comma (0,000) TBD-_Page 2f (2) 11 122" xfId="13208"/>
    <cellStyle name="Comma (0,000) TBD_Page 2f (2) 11 123" xfId="13209"/>
    <cellStyle name="Comma (0,000) TBD-_Page 2f (2) 11 123" xfId="13210"/>
    <cellStyle name="Comma (0,000) TBD_Page 2f (2) 11 124" xfId="13211"/>
    <cellStyle name="Comma (0,000) TBD-_Page 2f (2) 11 124" xfId="13212"/>
    <cellStyle name="Comma (0,000) TBD_Page 2f (2) 11 125" xfId="13213"/>
    <cellStyle name="Comma (0,000) TBD-_Page 2f (2) 11 125" xfId="13214"/>
    <cellStyle name="Comma (0,000) TBD_Page 2f (2) 11 126" xfId="13215"/>
    <cellStyle name="Comma (0,000) TBD-_Page 2f (2) 11 126" xfId="13216"/>
    <cellStyle name="Comma (0,000) TBD_Page 2f (2) 11 127" xfId="13217"/>
    <cellStyle name="Comma (0,000) TBD-_Page 2f (2) 11 127" xfId="13218"/>
    <cellStyle name="Comma (0,000) TBD_Page 2f (2) 11 128" xfId="13219"/>
    <cellStyle name="Comma (0,000) TBD-_Page 2f (2) 11 128" xfId="13220"/>
    <cellStyle name="Comma (0,000) TBD_Page 2f (2) 11 129" xfId="13221"/>
    <cellStyle name="Comma (0,000) TBD-_Page 2f (2) 11 129" xfId="13222"/>
    <cellStyle name="Comma (0,000) TBD_Page 2f (2) 11 13" xfId="13223"/>
    <cellStyle name="Comma (0,000) TBD-_Page 2f (2) 11 13" xfId="13224"/>
    <cellStyle name="Comma (0,000) TBD_Page 2f (2) 11 130" xfId="13225"/>
    <cellStyle name="Comma (0,000) TBD-_Page 2f (2) 11 130" xfId="13226"/>
    <cellStyle name="Comma (0,000) TBD_Page 2f (2) 11 131" xfId="13227"/>
    <cellStyle name="Comma (0,000) TBD-_Page 2f (2) 11 131" xfId="13228"/>
    <cellStyle name="Comma (0,000) TBD_Page 2f (2) 11 132" xfId="13229"/>
    <cellStyle name="Comma (0,000) TBD-_Page 2f (2) 11 132" xfId="13230"/>
    <cellStyle name="Comma (0,000) TBD_Page 2f (2) 11 133" xfId="13231"/>
    <cellStyle name="Comma (0,000) TBD-_Page 2f (2) 11 133" xfId="13232"/>
    <cellStyle name="Comma (0,000) TBD_Page 2f (2) 11 134" xfId="13233"/>
    <cellStyle name="Comma (0,000) TBD-_Page 2f (2) 11 134" xfId="13234"/>
    <cellStyle name="Comma (0,000) TBD_Page 2f (2) 11 135" xfId="13235"/>
    <cellStyle name="Comma (0,000) TBD-_Page 2f (2) 11 135" xfId="13236"/>
    <cellStyle name="Comma (0,000) TBD_Page 2f (2) 11 136" xfId="13237"/>
    <cellStyle name="Comma (0,000) TBD-_Page 2f (2) 11 136" xfId="13238"/>
    <cellStyle name="Comma (0,000) TBD_Page 2f (2) 11 137" xfId="13239"/>
    <cellStyle name="Comma (0,000) TBD-_Page 2f (2) 11 137" xfId="13240"/>
    <cellStyle name="Comma (0,000) TBD_Page 2f (2) 11 138" xfId="13241"/>
    <cellStyle name="Comma (0,000) TBD-_Page 2f (2) 11 138" xfId="13242"/>
    <cellStyle name="Comma (0,000) TBD_Page 2f (2) 11 139" xfId="13243"/>
    <cellStyle name="Comma (0,000) TBD-_Page 2f (2) 11 139" xfId="13244"/>
    <cellStyle name="Comma (0,000) TBD_Page 2f (2) 11 14" xfId="13245"/>
    <cellStyle name="Comma (0,000) TBD-_Page 2f (2) 11 14" xfId="13246"/>
    <cellStyle name="Comma (0,000) TBD_Page 2f (2) 11 140" xfId="13247"/>
    <cellStyle name="Comma (0,000) TBD-_Page 2f (2) 11 140" xfId="13248"/>
    <cellStyle name="Comma (0,000) TBD_Page 2f (2) 11 141" xfId="13249"/>
    <cellStyle name="Comma (0,000) TBD-_Page 2f (2) 11 141" xfId="13250"/>
    <cellStyle name="Comma (0,000) TBD_Page 2f (2) 11 142" xfId="13251"/>
    <cellStyle name="Comma (0,000) TBD-_Page 2f (2) 11 142" xfId="13252"/>
    <cellStyle name="Comma (0,000) TBD_Page 2f (2) 11 143" xfId="13253"/>
    <cellStyle name="Comma (0,000) TBD-_Page 2f (2) 11 143" xfId="13254"/>
    <cellStyle name="Comma (0,000) TBD_Page 2f (2) 11 144" xfId="13255"/>
    <cellStyle name="Comma (0,000) TBD-_Page 2f (2) 11 144" xfId="13256"/>
    <cellStyle name="Comma (0,000) TBD_Page 2f (2) 11 145" xfId="13257"/>
    <cellStyle name="Comma (0,000) TBD-_Page 2f (2) 11 145" xfId="13258"/>
    <cellStyle name="Comma (0,000) TBD_Page 2f (2) 11 146" xfId="13259"/>
    <cellStyle name="Comma (0,000) TBD-_Page 2f (2) 11 146" xfId="13260"/>
    <cellStyle name="Comma (0,000) TBD_Page 2f (2) 11 147" xfId="13261"/>
    <cellStyle name="Comma (0,000) TBD-_Page 2f (2) 11 147" xfId="13262"/>
    <cellStyle name="Comma (0,000) TBD_Page 2f (2) 11 148" xfId="13263"/>
    <cellStyle name="Comma (0,000) TBD-_Page 2f (2) 11 148" xfId="13264"/>
    <cellStyle name="Comma (0,000) TBD_Page 2f (2) 11 149" xfId="13265"/>
    <cellStyle name="Comma (0,000) TBD-_Page 2f (2) 11 149" xfId="13266"/>
    <cellStyle name="Comma (0,000) TBD_Page 2f (2) 11 15" xfId="13267"/>
    <cellStyle name="Comma (0,000) TBD-_Page 2f (2) 11 15" xfId="13268"/>
    <cellStyle name="Comma (0,000) TBD_Page 2f (2) 11 150" xfId="13269"/>
    <cellStyle name="Comma (0,000) TBD-_Page 2f (2) 11 150" xfId="13270"/>
    <cellStyle name="Comma (0,000) TBD_Page 2f (2) 11 151" xfId="13271"/>
    <cellStyle name="Comma (0,000) TBD-_Page 2f (2) 11 151" xfId="13272"/>
    <cellStyle name="Comma (0,000) TBD_Page 2f (2) 11 152" xfId="13273"/>
    <cellStyle name="Comma (0,000) TBD-_Page 2f (2) 11 152" xfId="13274"/>
    <cellStyle name="Comma (0,000) TBD_Page 2f (2) 11 153" xfId="13275"/>
    <cellStyle name="Comma (0,000) TBD-_Page 2f (2) 11 153" xfId="13276"/>
    <cellStyle name="Comma (0,000) TBD_Page 2f (2) 11 16" xfId="13277"/>
    <cellStyle name="Comma (0,000) TBD-_Page 2f (2) 11 16" xfId="13278"/>
    <cellStyle name="Comma (0,000) TBD_Page 2f (2) 11 17" xfId="13279"/>
    <cellStyle name="Comma (0,000) TBD-_Page 2f (2) 11 17" xfId="13280"/>
    <cellStyle name="Comma (0,000) TBD_Page 2f (2) 11 18" xfId="13281"/>
    <cellStyle name="Comma (0,000) TBD-_Page 2f (2) 11 18" xfId="13282"/>
    <cellStyle name="Comma (0,000) TBD_Page 2f (2) 11 19" xfId="13283"/>
    <cellStyle name="Comma (0,000) TBD-_Page 2f (2) 11 19" xfId="13284"/>
    <cellStyle name="Comma (0,000) TBD_Page 2f (2) 11 2" xfId="13285"/>
    <cellStyle name="Comma (0,000) TBD-_Page 2f (2) 11 2" xfId="13286"/>
    <cellStyle name="Comma (0,000) TBD_Page 2f (2) 11 20" xfId="13287"/>
    <cellStyle name="Comma (0,000) TBD-_Page 2f (2) 11 20" xfId="13288"/>
    <cellStyle name="Comma (0,000) TBD_Page 2f (2) 11 21" xfId="13289"/>
    <cellStyle name="Comma (0,000) TBD-_Page 2f (2) 11 21" xfId="13290"/>
    <cellStyle name="Comma (0,000) TBD_Page 2f (2) 11 22" xfId="13291"/>
    <cellStyle name="Comma (0,000) TBD-_Page 2f (2) 11 22" xfId="13292"/>
    <cellStyle name="Comma (0,000) TBD_Page 2f (2) 11 23" xfId="13293"/>
    <cellStyle name="Comma (0,000) TBD-_Page 2f (2) 11 23" xfId="13294"/>
    <cellStyle name="Comma (0,000) TBD_Page 2f (2) 11 24" xfId="13295"/>
    <cellStyle name="Comma (0,000) TBD-_Page 2f (2) 11 24" xfId="13296"/>
    <cellStyle name="Comma (0,000) TBD_Page 2f (2) 11 25" xfId="13297"/>
    <cellStyle name="Comma (0,000) TBD-_Page 2f (2) 11 25" xfId="13298"/>
    <cellStyle name="Comma (0,000) TBD_Page 2f (2) 11 26" xfId="13299"/>
    <cellStyle name="Comma (0,000) TBD-_Page 2f (2) 11 26" xfId="13300"/>
    <cellStyle name="Comma (0,000) TBD_Page 2f (2) 11 27" xfId="13301"/>
    <cellStyle name="Comma (0,000) TBD-_Page 2f (2) 11 27" xfId="13302"/>
    <cellStyle name="Comma (0,000) TBD_Page 2f (2) 11 28" xfId="13303"/>
    <cellStyle name="Comma (0,000) TBD-_Page 2f (2) 11 28" xfId="13304"/>
    <cellStyle name="Comma (0,000) TBD_Page 2f (2) 11 29" xfId="13305"/>
    <cellStyle name="Comma (0,000) TBD-_Page 2f (2) 11 29" xfId="13306"/>
    <cellStyle name="Comma (0,000) TBD_Page 2f (2) 11 3" xfId="13307"/>
    <cellStyle name="Comma (0,000) TBD-_Page 2f (2) 11 3" xfId="13308"/>
    <cellStyle name="Comma (0,000) TBD_Page 2f (2) 11 30" xfId="13309"/>
    <cellStyle name="Comma (0,000) TBD-_Page 2f (2) 11 30" xfId="13310"/>
    <cellStyle name="Comma (0,000) TBD_Page 2f (2) 11 31" xfId="13311"/>
    <cellStyle name="Comma (0,000) TBD-_Page 2f (2) 11 31" xfId="13312"/>
    <cellStyle name="Comma (0,000) TBD_Page 2f (2) 11 32" xfId="13313"/>
    <cellStyle name="Comma (0,000) TBD-_Page 2f (2) 11 32" xfId="13314"/>
    <cellStyle name="Comma (0,000) TBD_Page 2f (2) 11 33" xfId="13315"/>
    <cellStyle name="Comma (0,000) TBD-_Page 2f (2) 11 33" xfId="13316"/>
    <cellStyle name="Comma (0,000) TBD_Page 2f (2) 11 34" xfId="13317"/>
    <cellStyle name="Comma (0,000) TBD-_Page 2f (2) 11 34" xfId="13318"/>
    <cellStyle name="Comma (0,000) TBD_Page 2f (2) 11 35" xfId="13319"/>
    <cellStyle name="Comma (0,000) TBD-_Page 2f (2) 11 35" xfId="13320"/>
    <cellStyle name="Comma (0,000) TBD_Page 2f (2) 11 36" xfId="13321"/>
    <cellStyle name="Comma (0,000) TBD-_Page 2f (2) 11 36" xfId="13322"/>
    <cellStyle name="Comma (0,000) TBD_Page 2f (2) 11 37" xfId="13323"/>
    <cellStyle name="Comma (0,000) TBD-_Page 2f (2) 11 37" xfId="13324"/>
    <cellStyle name="Comma (0,000) TBD_Page 2f (2) 11 38" xfId="13325"/>
    <cellStyle name="Comma (0,000) TBD-_Page 2f (2) 11 38" xfId="13326"/>
    <cellStyle name="Comma (0,000) TBD_Page 2f (2) 11 39" xfId="13327"/>
    <cellStyle name="Comma (0,000) TBD-_Page 2f (2) 11 39" xfId="13328"/>
    <cellStyle name="Comma (0,000) TBD_Page 2f (2) 11 4" xfId="13329"/>
    <cellStyle name="Comma (0,000) TBD-_Page 2f (2) 11 4" xfId="13330"/>
    <cellStyle name="Comma (0,000) TBD_Page 2f (2) 11 40" xfId="13331"/>
    <cellStyle name="Comma (0,000) TBD-_Page 2f (2) 11 40" xfId="13332"/>
    <cellStyle name="Comma (0,000) TBD_Page 2f (2) 11 41" xfId="13333"/>
    <cellStyle name="Comma (0,000) TBD-_Page 2f (2) 11 41" xfId="13334"/>
    <cellStyle name="Comma (0,000) TBD_Page 2f (2) 11 42" xfId="13335"/>
    <cellStyle name="Comma (0,000) TBD-_Page 2f (2) 11 42" xfId="13336"/>
    <cellStyle name="Comma (0,000) TBD_Page 2f (2) 11 43" xfId="13337"/>
    <cellStyle name="Comma (0,000) TBD-_Page 2f (2) 11 43" xfId="13338"/>
    <cellStyle name="Comma (0,000) TBD_Page 2f (2) 11 44" xfId="13339"/>
    <cellStyle name="Comma (0,000) TBD-_Page 2f (2) 11 44" xfId="13340"/>
    <cellStyle name="Comma (0,000) TBD_Page 2f (2) 11 45" xfId="13341"/>
    <cellStyle name="Comma (0,000) TBD-_Page 2f (2) 11 45" xfId="13342"/>
    <cellStyle name="Comma (0,000) TBD_Page 2f (2) 11 46" xfId="13343"/>
    <cellStyle name="Comma (0,000) TBD-_Page 2f (2) 11 46" xfId="13344"/>
    <cellStyle name="Comma (0,000) TBD_Page 2f (2) 11 47" xfId="13345"/>
    <cellStyle name="Comma (0,000) TBD-_Page 2f (2) 11 47" xfId="13346"/>
    <cellStyle name="Comma (0,000) TBD_Page 2f (2) 11 48" xfId="13347"/>
    <cellStyle name="Comma (0,000) TBD-_Page 2f (2) 11 48" xfId="13348"/>
    <cellStyle name="Comma (0,000) TBD_Page 2f (2) 11 49" xfId="13349"/>
    <cellStyle name="Comma (0,000) TBD-_Page 2f (2) 11 49" xfId="13350"/>
    <cellStyle name="Comma (0,000) TBD_Page 2f (2) 11 5" xfId="13351"/>
    <cellStyle name="Comma (0,000) TBD-_Page 2f (2) 11 5" xfId="13352"/>
    <cellStyle name="Comma (0,000) TBD_Page 2f (2) 11 50" xfId="13353"/>
    <cellStyle name="Comma (0,000) TBD-_Page 2f (2) 11 50" xfId="13354"/>
    <cellStyle name="Comma (0,000) TBD_Page 2f (2) 11 51" xfId="13355"/>
    <cellStyle name="Comma (0,000) TBD-_Page 2f (2) 11 51" xfId="13356"/>
    <cellStyle name="Comma (0,000) TBD_Page 2f (2) 11 52" xfId="13357"/>
    <cellStyle name="Comma (0,000) TBD-_Page 2f (2) 11 52" xfId="13358"/>
    <cellStyle name="Comma (0,000) TBD_Page 2f (2) 11 53" xfId="13359"/>
    <cellStyle name="Comma (0,000) TBD-_Page 2f (2) 11 53" xfId="13360"/>
    <cellStyle name="Comma (0,000) TBD_Page 2f (2) 11 54" xfId="13361"/>
    <cellStyle name="Comma (0,000) TBD-_Page 2f (2) 11 54" xfId="13362"/>
    <cellStyle name="Comma (0,000) TBD_Page 2f (2) 11 55" xfId="13363"/>
    <cellStyle name="Comma (0,000) TBD-_Page 2f (2) 11 55" xfId="13364"/>
    <cellStyle name="Comma (0,000) TBD_Page 2f (2) 11 56" xfId="13365"/>
    <cellStyle name="Comma (0,000) TBD-_Page 2f (2) 11 56" xfId="13366"/>
    <cellStyle name="Comma (0,000) TBD_Page 2f (2) 11 57" xfId="13367"/>
    <cellStyle name="Comma (0,000) TBD-_Page 2f (2) 11 57" xfId="13368"/>
    <cellStyle name="Comma (0,000) TBD_Page 2f (2) 11 58" xfId="13369"/>
    <cellStyle name="Comma (0,000) TBD-_Page 2f (2) 11 58" xfId="13370"/>
    <cellStyle name="Comma (0,000) TBD_Page 2f (2) 11 59" xfId="13371"/>
    <cellStyle name="Comma (0,000) TBD-_Page 2f (2) 11 59" xfId="13372"/>
    <cellStyle name="Comma (0,000) TBD_Page 2f (2) 11 6" xfId="13373"/>
    <cellStyle name="Comma (0,000) TBD-_Page 2f (2) 11 6" xfId="13374"/>
    <cellStyle name="Comma (0,000) TBD_Page 2f (2) 11 60" xfId="13375"/>
    <cellStyle name="Comma (0,000) TBD-_Page 2f (2) 11 60" xfId="13376"/>
    <cellStyle name="Comma (0,000) TBD_Page 2f (2) 11 61" xfId="13377"/>
    <cellStyle name="Comma (0,000) TBD-_Page 2f (2) 11 61" xfId="13378"/>
    <cellStyle name="Comma (0,000) TBD_Page 2f (2) 11 62" xfId="13379"/>
    <cellStyle name="Comma (0,000) TBD-_Page 2f (2) 11 62" xfId="13380"/>
    <cellStyle name="Comma (0,000) TBD_Page 2f (2) 11 63" xfId="13381"/>
    <cellStyle name="Comma (0,000) TBD-_Page 2f (2) 11 63" xfId="13382"/>
    <cellStyle name="Comma (0,000) TBD_Page 2f (2) 11 64" xfId="13383"/>
    <cellStyle name="Comma (0,000) TBD-_Page 2f (2) 11 64" xfId="13384"/>
    <cellStyle name="Comma (0,000) TBD_Page 2f (2) 11 65" xfId="13385"/>
    <cellStyle name="Comma (0,000) TBD-_Page 2f (2) 11 65" xfId="13386"/>
    <cellStyle name="Comma (0,000) TBD_Page 2f (2) 11 66" xfId="13387"/>
    <cellStyle name="Comma (0,000) TBD-_Page 2f (2) 11 66" xfId="13388"/>
    <cellStyle name="Comma (0,000) TBD_Page 2f (2) 11 67" xfId="13389"/>
    <cellStyle name="Comma (0,000) TBD-_Page 2f (2) 11 67" xfId="13390"/>
    <cellStyle name="Comma (0,000) TBD_Page 2f (2) 11 68" xfId="13391"/>
    <cellStyle name="Comma (0,000) TBD-_Page 2f (2) 11 68" xfId="13392"/>
    <cellStyle name="Comma (0,000) TBD_Page 2f (2) 11 69" xfId="13393"/>
    <cellStyle name="Comma (0,000) TBD-_Page 2f (2) 11 69" xfId="13394"/>
    <cellStyle name="Comma (0,000) TBD_Page 2f (2) 11 7" xfId="13395"/>
    <cellStyle name="Comma (0,000) TBD-_Page 2f (2) 11 7" xfId="13396"/>
    <cellStyle name="Comma (0,000) TBD_Page 2f (2) 11 70" xfId="13397"/>
    <cellStyle name="Comma (0,000) TBD-_Page 2f (2) 11 70" xfId="13398"/>
    <cellStyle name="Comma (0,000) TBD_Page 2f (2) 11 71" xfId="13399"/>
    <cellStyle name="Comma (0,000) TBD-_Page 2f (2) 11 71" xfId="13400"/>
    <cellStyle name="Comma (0,000) TBD_Page 2f (2) 11 72" xfId="13401"/>
    <cellStyle name="Comma (0,000) TBD-_Page 2f (2) 11 72" xfId="13402"/>
    <cellStyle name="Comma (0,000) TBD_Page 2f (2) 11 73" xfId="13403"/>
    <cellStyle name="Comma (0,000) TBD-_Page 2f (2) 11 73" xfId="13404"/>
    <cellStyle name="Comma (0,000) TBD_Page 2f (2) 11 74" xfId="13405"/>
    <cellStyle name="Comma (0,000) TBD-_Page 2f (2) 11 74" xfId="13406"/>
    <cellStyle name="Comma (0,000) TBD_Page 2f (2) 11 75" xfId="13407"/>
    <cellStyle name="Comma (0,000) TBD-_Page 2f (2) 11 75" xfId="13408"/>
    <cellStyle name="Comma (0,000) TBD_Page 2f (2) 11 76" xfId="13409"/>
    <cellStyle name="Comma (0,000) TBD-_Page 2f (2) 11 76" xfId="13410"/>
    <cellStyle name="Comma (0,000) TBD_Page 2f (2) 11 77" xfId="13411"/>
    <cellStyle name="Comma (0,000) TBD-_Page 2f (2) 11 77" xfId="13412"/>
    <cellStyle name="Comma (0,000) TBD_Page 2f (2) 11 78" xfId="13413"/>
    <cellStyle name="Comma (0,000) TBD-_Page 2f (2) 11 78" xfId="13414"/>
    <cellStyle name="Comma (0,000) TBD_Page 2f (2) 11 79" xfId="13415"/>
    <cellStyle name="Comma (0,000) TBD-_Page 2f (2) 11 79" xfId="13416"/>
    <cellStyle name="Comma (0,000) TBD_Page 2f (2) 11 8" xfId="13417"/>
    <cellStyle name="Comma (0,000) TBD-_Page 2f (2) 11 8" xfId="13418"/>
    <cellStyle name="Comma (0,000) TBD_Page 2f (2) 11 80" xfId="13419"/>
    <cellStyle name="Comma (0,000) TBD-_Page 2f (2) 11 80" xfId="13420"/>
    <cellStyle name="Comma (0,000) TBD_Page 2f (2) 11 81" xfId="13421"/>
    <cellStyle name="Comma (0,000) TBD-_Page 2f (2) 11 81" xfId="13422"/>
    <cellStyle name="Comma (0,000) TBD_Page 2f (2) 11 82" xfId="13423"/>
    <cellStyle name="Comma (0,000) TBD-_Page 2f (2) 11 82" xfId="13424"/>
    <cellStyle name="Comma (0,000) TBD_Page 2f (2) 11 83" xfId="13425"/>
    <cellStyle name="Comma (0,000) TBD-_Page 2f (2) 11 83" xfId="13426"/>
    <cellStyle name="Comma (0,000) TBD_Page 2f (2) 11 84" xfId="13427"/>
    <cellStyle name="Comma (0,000) TBD-_Page 2f (2) 11 84" xfId="13428"/>
    <cellStyle name="Comma (0,000) TBD_Page 2f (2) 11 85" xfId="13429"/>
    <cellStyle name="Comma (0,000) TBD-_Page 2f (2) 11 85" xfId="13430"/>
    <cellStyle name="Comma (0,000) TBD_Page 2f (2) 11 86" xfId="13431"/>
    <cellStyle name="Comma (0,000) TBD-_Page 2f (2) 11 86" xfId="13432"/>
    <cellStyle name="Comma (0,000) TBD_Page 2f (2) 11 87" xfId="13433"/>
    <cellStyle name="Comma (0,000) TBD-_Page 2f (2) 11 87" xfId="13434"/>
    <cellStyle name="Comma (0,000) TBD_Page 2f (2) 11 88" xfId="13435"/>
    <cellStyle name="Comma (0,000) TBD-_Page 2f (2) 11 88" xfId="13436"/>
    <cellStyle name="Comma (0,000) TBD_Page 2f (2) 11 89" xfId="13437"/>
    <cellStyle name="Comma (0,000) TBD-_Page 2f (2) 11 89" xfId="13438"/>
    <cellStyle name="Comma (0,000) TBD_Page 2f (2) 11 9" xfId="13439"/>
    <cellStyle name="Comma (0,000) TBD-_Page 2f (2) 11 9" xfId="13440"/>
    <cellStyle name="Comma (0,000) TBD_Page 2f (2) 11 90" xfId="13441"/>
    <cellStyle name="Comma (0,000) TBD-_Page 2f (2) 11 90" xfId="13442"/>
    <cellStyle name="Comma (0,000) TBD_Page 2f (2) 11 91" xfId="13443"/>
    <cellStyle name="Comma (0,000) TBD-_Page 2f (2) 11 91" xfId="13444"/>
    <cellStyle name="Comma (0,000) TBD_Page 2f (2) 11 92" xfId="13445"/>
    <cellStyle name="Comma (0,000) TBD-_Page 2f (2) 11 92" xfId="13446"/>
    <cellStyle name="Comma (0,000) TBD_Page 2f (2) 11 93" xfId="13447"/>
    <cellStyle name="Comma (0,000) TBD-_Page 2f (2) 11 93" xfId="13448"/>
    <cellStyle name="Comma (0,000) TBD_Page 2f (2) 11 94" xfId="13449"/>
    <cellStyle name="Comma (0,000) TBD-_Page 2f (2) 11 94" xfId="13450"/>
    <cellStyle name="Comma (0,000) TBD_Page 2f (2) 11 95" xfId="13451"/>
    <cellStyle name="Comma (0,000) TBD-_Page 2f (2) 11 95" xfId="13452"/>
    <cellStyle name="Comma (0,000) TBD_Page 2f (2) 11 96" xfId="13453"/>
    <cellStyle name="Comma (0,000) TBD-_Page 2f (2) 11 96" xfId="13454"/>
    <cellStyle name="Comma (0,000) TBD_Page 2f (2) 11 97" xfId="13455"/>
    <cellStyle name="Comma (0,000) TBD-_Page 2f (2) 11 97" xfId="13456"/>
    <cellStyle name="Comma (0,000) TBD_Page 2f (2) 11 98" xfId="13457"/>
    <cellStyle name="Comma (0,000) TBD-_Page 2f (2) 11 98" xfId="13458"/>
    <cellStyle name="Comma (0,000) TBD_Page 2f (2) 11 99" xfId="13459"/>
    <cellStyle name="Comma (0,000) TBD-_Page 2f (2) 11 99" xfId="13460"/>
    <cellStyle name="Comma (0,000) TBD_Page 2f (2) 12" xfId="13461"/>
    <cellStyle name="Comma (0,000) TBD-_Page 2f (2) 12" xfId="13462"/>
    <cellStyle name="Comma (0,000) TBD_Page 2f (2) 12 10" xfId="13463"/>
    <cellStyle name="Comma (0,000) TBD-_Page 2f (2) 12 10" xfId="13464"/>
    <cellStyle name="Comma (0,000) TBD_Page 2f (2) 12 100" xfId="13465"/>
    <cellStyle name="Comma (0,000) TBD-_Page 2f (2) 12 100" xfId="13466"/>
    <cellStyle name="Comma (0,000) TBD_Page 2f (2) 12 101" xfId="13467"/>
    <cellStyle name="Comma (0,000) TBD-_Page 2f (2) 12 101" xfId="13468"/>
    <cellStyle name="Comma (0,000) TBD_Page 2f (2) 12 102" xfId="13469"/>
    <cellStyle name="Comma (0,000) TBD-_Page 2f (2) 12 102" xfId="13470"/>
    <cellStyle name="Comma (0,000) TBD_Page 2f (2) 12 103" xfId="13471"/>
    <cellStyle name="Comma (0,000) TBD-_Page 2f (2) 12 103" xfId="13472"/>
    <cellStyle name="Comma (0,000) TBD_Page 2f (2) 12 104" xfId="13473"/>
    <cellStyle name="Comma (0,000) TBD-_Page 2f (2) 12 104" xfId="13474"/>
    <cellStyle name="Comma (0,000) TBD_Page 2f (2) 12 105" xfId="13475"/>
    <cellStyle name="Comma (0,000) TBD-_Page 2f (2) 12 105" xfId="13476"/>
    <cellStyle name="Comma (0,000) TBD_Page 2f (2) 12 106" xfId="13477"/>
    <cellStyle name="Comma (0,000) TBD-_Page 2f (2) 12 106" xfId="13478"/>
    <cellStyle name="Comma (0,000) TBD_Page 2f (2) 12 107" xfId="13479"/>
    <cellStyle name="Comma (0,000) TBD-_Page 2f (2) 12 107" xfId="13480"/>
    <cellStyle name="Comma (0,000) TBD_Page 2f (2) 12 108" xfId="13481"/>
    <cellStyle name="Comma (0,000) TBD-_Page 2f (2) 12 108" xfId="13482"/>
    <cellStyle name="Comma (0,000) TBD_Page 2f (2) 12 109" xfId="13483"/>
    <cellStyle name="Comma (0,000) TBD-_Page 2f (2) 12 109" xfId="13484"/>
    <cellStyle name="Comma (0,000) TBD_Page 2f (2) 12 11" xfId="13485"/>
    <cellStyle name="Comma (0,000) TBD-_Page 2f (2) 12 11" xfId="13486"/>
    <cellStyle name="Comma (0,000) TBD_Page 2f (2) 12 110" xfId="13487"/>
    <cellStyle name="Comma (0,000) TBD-_Page 2f (2) 12 110" xfId="13488"/>
    <cellStyle name="Comma (0,000) TBD_Page 2f (2) 12 111" xfId="13489"/>
    <cellStyle name="Comma (0,000) TBD-_Page 2f (2) 12 111" xfId="13490"/>
    <cellStyle name="Comma (0,000) TBD_Page 2f (2) 12 112" xfId="13491"/>
    <cellStyle name="Comma (0,000) TBD-_Page 2f (2) 12 112" xfId="13492"/>
    <cellStyle name="Comma (0,000) TBD_Page 2f (2) 12 113" xfId="13493"/>
    <cellStyle name="Comma (0,000) TBD-_Page 2f (2) 12 113" xfId="13494"/>
    <cellStyle name="Comma (0,000) TBD_Page 2f (2) 12 114" xfId="13495"/>
    <cellStyle name="Comma (0,000) TBD-_Page 2f (2) 12 114" xfId="13496"/>
    <cellStyle name="Comma (0,000) TBD_Page 2f (2) 12 115" xfId="13497"/>
    <cellStyle name="Comma (0,000) TBD-_Page 2f (2) 12 115" xfId="13498"/>
    <cellStyle name="Comma (0,000) TBD_Page 2f (2) 12 116" xfId="13499"/>
    <cellStyle name="Comma (0,000) TBD-_Page 2f (2) 12 116" xfId="13500"/>
    <cellStyle name="Comma (0,000) TBD_Page 2f (2) 12 117" xfId="13501"/>
    <cellStyle name="Comma (0,000) TBD-_Page 2f (2) 12 117" xfId="13502"/>
    <cellStyle name="Comma (0,000) TBD_Page 2f (2) 12 118" xfId="13503"/>
    <cellStyle name="Comma (0,000) TBD-_Page 2f (2) 12 118" xfId="13504"/>
    <cellStyle name="Comma (0,000) TBD_Page 2f (2) 12 119" xfId="13505"/>
    <cellStyle name="Comma (0,000) TBD-_Page 2f (2) 12 119" xfId="13506"/>
    <cellStyle name="Comma (0,000) TBD_Page 2f (2) 12 12" xfId="13507"/>
    <cellStyle name="Comma (0,000) TBD-_Page 2f (2) 12 12" xfId="13508"/>
    <cellStyle name="Comma (0,000) TBD_Page 2f (2) 12 120" xfId="13509"/>
    <cellStyle name="Comma (0,000) TBD-_Page 2f (2) 12 120" xfId="13510"/>
    <cellStyle name="Comma (0,000) TBD_Page 2f (2) 12 121" xfId="13511"/>
    <cellStyle name="Comma (0,000) TBD-_Page 2f (2) 12 121" xfId="13512"/>
    <cellStyle name="Comma (0,000) TBD_Page 2f (2) 12 122" xfId="13513"/>
    <cellStyle name="Comma (0,000) TBD-_Page 2f (2) 12 122" xfId="13514"/>
    <cellStyle name="Comma (0,000) TBD_Page 2f (2) 12 123" xfId="13515"/>
    <cellStyle name="Comma (0,000) TBD-_Page 2f (2) 12 123" xfId="13516"/>
    <cellStyle name="Comma (0,000) TBD_Page 2f (2) 12 124" xfId="13517"/>
    <cellStyle name="Comma (0,000) TBD-_Page 2f (2) 12 124" xfId="13518"/>
    <cellStyle name="Comma (0,000) TBD_Page 2f (2) 12 125" xfId="13519"/>
    <cellStyle name="Comma (0,000) TBD-_Page 2f (2) 12 125" xfId="13520"/>
    <cellStyle name="Comma (0,000) TBD_Page 2f (2) 12 126" xfId="13521"/>
    <cellStyle name="Comma (0,000) TBD-_Page 2f (2) 12 126" xfId="13522"/>
    <cellStyle name="Comma (0,000) TBD_Page 2f (2) 12 127" xfId="13523"/>
    <cellStyle name="Comma (0,000) TBD-_Page 2f (2) 12 127" xfId="13524"/>
    <cellStyle name="Comma (0,000) TBD_Page 2f (2) 12 128" xfId="13525"/>
    <cellStyle name="Comma (0,000) TBD-_Page 2f (2) 12 128" xfId="13526"/>
    <cellStyle name="Comma (0,000) TBD_Page 2f (2) 12 129" xfId="13527"/>
    <cellStyle name="Comma (0,000) TBD-_Page 2f (2) 12 129" xfId="13528"/>
    <cellStyle name="Comma (0,000) TBD_Page 2f (2) 12 13" xfId="13529"/>
    <cellStyle name="Comma (0,000) TBD-_Page 2f (2) 12 13" xfId="13530"/>
    <cellStyle name="Comma (0,000) TBD_Page 2f (2) 12 130" xfId="13531"/>
    <cellStyle name="Comma (0,000) TBD-_Page 2f (2) 12 130" xfId="13532"/>
    <cellStyle name="Comma (0,000) TBD_Page 2f (2) 12 131" xfId="13533"/>
    <cellStyle name="Comma (0,000) TBD-_Page 2f (2) 12 131" xfId="13534"/>
    <cellStyle name="Comma (0,000) TBD_Page 2f (2) 12 132" xfId="13535"/>
    <cellStyle name="Comma (0,000) TBD-_Page 2f (2) 12 132" xfId="13536"/>
    <cellStyle name="Comma (0,000) TBD_Page 2f (2) 12 133" xfId="13537"/>
    <cellStyle name="Comma (0,000) TBD-_Page 2f (2) 12 133" xfId="13538"/>
    <cellStyle name="Comma (0,000) TBD_Page 2f (2) 12 134" xfId="13539"/>
    <cellStyle name="Comma (0,000) TBD-_Page 2f (2) 12 134" xfId="13540"/>
    <cellStyle name="Comma (0,000) TBD_Page 2f (2) 12 135" xfId="13541"/>
    <cellStyle name="Comma (0,000) TBD-_Page 2f (2) 12 135" xfId="13542"/>
    <cellStyle name="Comma (0,000) TBD_Page 2f (2) 12 136" xfId="13543"/>
    <cellStyle name="Comma (0,000) TBD-_Page 2f (2) 12 136" xfId="13544"/>
    <cellStyle name="Comma (0,000) TBD_Page 2f (2) 12 137" xfId="13545"/>
    <cellStyle name="Comma (0,000) TBD-_Page 2f (2) 12 137" xfId="13546"/>
    <cellStyle name="Comma (0,000) TBD_Page 2f (2) 12 138" xfId="13547"/>
    <cellStyle name="Comma (0,000) TBD-_Page 2f (2) 12 138" xfId="13548"/>
    <cellStyle name="Comma (0,000) TBD_Page 2f (2) 12 139" xfId="13549"/>
    <cellStyle name="Comma (0,000) TBD-_Page 2f (2) 12 139" xfId="13550"/>
    <cellStyle name="Comma (0,000) TBD_Page 2f (2) 12 14" xfId="13551"/>
    <cellStyle name="Comma (0,000) TBD-_Page 2f (2) 12 14" xfId="13552"/>
    <cellStyle name="Comma (0,000) TBD_Page 2f (2) 12 140" xfId="13553"/>
    <cellStyle name="Comma (0,000) TBD-_Page 2f (2) 12 140" xfId="13554"/>
    <cellStyle name="Comma (0,000) TBD_Page 2f (2) 12 141" xfId="13555"/>
    <cellStyle name="Comma (0,000) TBD-_Page 2f (2) 12 141" xfId="13556"/>
    <cellStyle name="Comma (0,000) TBD_Page 2f (2) 12 142" xfId="13557"/>
    <cellStyle name="Comma (0,000) TBD-_Page 2f (2) 12 142" xfId="13558"/>
    <cellStyle name="Comma (0,000) TBD_Page 2f (2) 12 143" xfId="13559"/>
    <cellStyle name="Comma (0,000) TBD-_Page 2f (2) 12 143" xfId="13560"/>
    <cellStyle name="Comma (0,000) TBD_Page 2f (2) 12 144" xfId="13561"/>
    <cellStyle name="Comma (0,000) TBD-_Page 2f (2) 12 144" xfId="13562"/>
    <cellStyle name="Comma (0,000) TBD_Page 2f (2) 12 145" xfId="13563"/>
    <cellStyle name="Comma (0,000) TBD-_Page 2f (2) 12 145" xfId="13564"/>
    <cellStyle name="Comma (0,000) TBD_Page 2f (2) 12 146" xfId="13565"/>
    <cellStyle name="Comma (0,000) TBD-_Page 2f (2) 12 146" xfId="13566"/>
    <cellStyle name="Comma (0,000) TBD_Page 2f (2) 12 147" xfId="13567"/>
    <cellStyle name="Comma (0,000) TBD-_Page 2f (2) 12 147" xfId="13568"/>
    <cellStyle name="Comma (0,000) TBD_Page 2f (2) 12 148" xfId="13569"/>
    <cellStyle name="Comma (0,000) TBD-_Page 2f (2) 12 148" xfId="13570"/>
    <cellStyle name="Comma (0,000) TBD_Page 2f (2) 12 149" xfId="13571"/>
    <cellStyle name="Comma (0,000) TBD-_Page 2f (2) 12 149" xfId="13572"/>
    <cellStyle name="Comma (0,000) TBD_Page 2f (2) 12 15" xfId="13573"/>
    <cellStyle name="Comma (0,000) TBD-_Page 2f (2) 12 15" xfId="13574"/>
    <cellStyle name="Comma (0,000) TBD_Page 2f (2) 12 150" xfId="13575"/>
    <cellStyle name="Comma (0,000) TBD-_Page 2f (2) 12 150" xfId="13576"/>
    <cellStyle name="Comma (0,000) TBD_Page 2f (2) 12 151" xfId="13577"/>
    <cellStyle name="Comma (0,000) TBD-_Page 2f (2) 12 151" xfId="13578"/>
    <cellStyle name="Comma (0,000) TBD_Page 2f (2) 12 152" xfId="13579"/>
    <cellStyle name="Comma (0,000) TBD-_Page 2f (2) 12 152" xfId="13580"/>
    <cellStyle name="Comma (0,000) TBD_Page 2f (2) 12 153" xfId="13581"/>
    <cellStyle name="Comma (0,000) TBD-_Page 2f (2) 12 153" xfId="13582"/>
    <cellStyle name="Comma (0,000) TBD_Page 2f (2) 12 16" xfId="13583"/>
    <cellStyle name="Comma (0,000) TBD-_Page 2f (2) 12 16" xfId="13584"/>
    <cellStyle name="Comma (0,000) TBD_Page 2f (2) 12 17" xfId="13585"/>
    <cellStyle name="Comma (0,000) TBD-_Page 2f (2) 12 17" xfId="13586"/>
    <cellStyle name="Comma (0,000) TBD_Page 2f (2) 12 18" xfId="13587"/>
    <cellStyle name="Comma (0,000) TBD-_Page 2f (2) 12 18" xfId="13588"/>
    <cellStyle name="Comma (0,000) TBD_Page 2f (2) 12 19" xfId="13589"/>
    <cellStyle name="Comma (0,000) TBD-_Page 2f (2) 12 19" xfId="13590"/>
    <cellStyle name="Comma (0,000) TBD_Page 2f (2) 12 2" xfId="13591"/>
    <cellStyle name="Comma (0,000) TBD-_Page 2f (2) 12 2" xfId="13592"/>
    <cellStyle name="Comma (0,000) TBD_Page 2f (2) 12 20" xfId="13593"/>
    <cellStyle name="Comma (0,000) TBD-_Page 2f (2) 12 20" xfId="13594"/>
    <cellStyle name="Comma (0,000) TBD_Page 2f (2) 12 21" xfId="13595"/>
    <cellStyle name="Comma (0,000) TBD-_Page 2f (2) 12 21" xfId="13596"/>
    <cellStyle name="Comma (0,000) TBD_Page 2f (2) 12 22" xfId="13597"/>
    <cellStyle name="Comma (0,000) TBD-_Page 2f (2) 12 22" xfId="13598"/>
    <cellStyle name="Comma (0,000) TBD_Page 2f (2) 12 23" xfId="13599"/>
    <cellStyle name="Comma (0,000) TBD-_Page 2f (2) 12 23" xfId="13600"/>
    <cellStyle name="Comma (0,000) TBD_Page 2f (2) 12 24" xfId="13601"/>
    <cellStyle name="Comma (0,000) TBD-_Page 2f (2) 12 24" xfId="13602"/>
    <cellStyle name="Comma (0,000) TBD_Page 2f (2) 12 25" xfId="13603"/>
    <cellStyle name="Comma (0,000) TBD-_Page 2f (2) 12 25" xfId="13604"/>
    <cellStyle name="Comma (0,000) TBD_Page 2f (2) 12 26" xfId="13605"/>
    <cellStyle name="Comma (0,000) TBD-_Page 2f (2) 12 26" xfId="13606"/>
    <cellStyle name="Comma (0,000) TBD_Page 2f (2) 12 27" xfId="13607"/>
    <cellStyle name="Comma (0,000) TBD-_Page 2f (2) 12 27" xfId="13608"/>
    <cellStyle name="Comma (0,000) TBD_Page 2f (2) 12 28" xfId="13609"/>
    <cellStyle name="Comma (0,000) TBD-_Page 2f (2) 12 28" xfId="13610"/>
    <cellStyle name="Comma (0,000) TBD_Page 2f (2) 12 29" xfId="13611"/>
    <cellStyle name="Comma (0,000) TBD-_Page 2f (2) 12 29" xfId="13612"/>
    <cellStyle name="Comma (0,000) TBD_Page 2f (2) 12 3" xfId="13613"/>
    <cellStyle name="Comma (0,000) TBD-_Page 2f (2) 12 3" xfId="13614"/>
    <cellStyle name="Comma (0,000) TBD_Page 2f (2) 12 30" xfId="13615"/>
    <cellStyle name="Comma (0,000) TBD-_Page 2f (2) 12 30" xfId="13616"/>
    <cellStyle name="Comma (0,000) TBD_Page 2f (2) 12 31" xfId="13617"/>
    <cellStyle name="Comma (0,000) TBD-_Page 2f (2) 12 31" xfId="13618"/>
    <cellStyle name="Comma (0,000) TBD_Page 2f (2) 12 32" xfId="13619"/>
    <cellStyle name="Comma (0,000) TBD-_Page 2f (2) 12 32" xfId="13620"/>
    <cellStyle name="Comma (0,000) TBD_Page 2f (2) 12 33" xfId="13621"/>
    <cellStyle name="Comma (0,000) TBD-_Page 2f (2) 12 33" xfId="13622"/>
    <cellStyle name="Comma (0,000) TBD_Page 2f (2) 12 34" xfId="13623"/>
    <cellStyle name="Comma (0,000) TBD-_Page 2f (2) 12 34" xfId="13624"/>
    <cellStyle name="Comma (0,000) TBD_Page 2f (2) 12 35" xfId="13625"/>
    <cellStyle name="Comma (0,000) TBD-_Page 2f (2) 12 35" xfId="13626"/>
    <cellStyle name="Comma (0,000) TBD_Page 2f (2) 12 36" xfId="13627"/>
    <cellStyle name="Comma (0,000) TBD-_Page 2f (2) 12 36" xfId="13628"/>
    <cellStyle name="Comma (0,000) TBD_Page 2f (2) 12 37" xfId="13629"/>
    <cellStyle name="Comma (0,000) TBD-_Page 2f (2) 12 37" xfId="13630"/>
    <cellStyle name="Comma (0,000) TBD_Page 2f (2) 12 38" xfId="13631"/>
    <cellStyle name="Comma (0,000) TBD-_Page 2f (2) 12 38" xfId="13632"/>
    <cellStyle name="Comma (0,000) TBD_Page 2f (2) 12 39" xfId="13633"/>
    <cellStyle name="Comma (0,000) TBD-_Page 2f (2) 12 39" xfId="13634"/>
    <cellStyle name="Comma (0,000) TBD_Page 2f (2) 12 4" xfId="13635"/>
    <cellStyle name="Comma (0,000) TBD-_Page 2f (2) 12 4" xfId="13636"/>
    <cellStyle name="Comma (0,000) TBD_Page 2f (2) 12 40" xfId="13637"/>
    <cellStyle name="Comma (0,000) TBD-_Page 2f (2) 12 40" xfId="13638"/>
    <cellStyle name="Comma (0,000) TBD_Page 2f (2) 12 41" xfId="13639"/>
    <cellStyle name="Comma (0,000) TBD-_Page 2f (2) 12 41" xfId="13640"/>
    <cellStyle name="Comma (0,000) TBD_Page 2f (2) 12 42" xfId="13641"/>
    <cellStyle name="Comma (0,000) TBD-_Page 2f (2) 12 42" xfId="13642"/>
    <cellStyle name="Comma (0,000) TBD_Page 2f (2) 12 43" xfId="13643"/>
    <cellStyle name="Comma (0,000) TBD-_Page 2f (2) 12 43" xfId="13644"/>
    <cellStyle name="Comma (0,000) TBD_Page 2f (2) 12 44" xfId="13645"/>
    <cellStyle name="Comma (0,000) TBD-_Page 2f (2) 12 44" xfId="13646"/>
    <cellStyle name="Comma (0,000) TBD_Page 2f (2) 12 45" xfId="13647"/>
    <cellStyle name="Comma (0,000) TBD-_Page 2f (2) 12 45" xfId="13648"/>
    <cellStyle name="Comma (0,000) TBD_Page 2f (2) 12 46" xfId="13649"/>
    <cellStyle name="Comma (0,000) TBD-_Page 2f (2) 12 46" xfId="13650"/>
    <cellStyle name="Comma (0,000) TBD_Page 2f (2) 12 47" xfId="13651"/>
    <cellStyle name="Comma (0,000) TBD-_Page 2f (2) 12 47" xfId="13652"/>
    <cellStyle name="Comma (0,000) TBD_Page 2f (2) 12 48" xfId="13653"/>
    <cellStyle name="Comma (0,000) TBD-_Page 2f (2) 12 48" xfId="13654"/>
    <cellStyle name="Comma (0,000) TBD_Page 2f (2) 12 49" xfId="13655"/>
    <cellStyle name="Comma (0,000) TBD-_Page 2f (2) 12 49" xfId="13656"/>
    <cellStyle name="Comma (0,000) TBD_Page 2f (2) 12 5" xfId="13657"/>
    <cellStyle name="Comma (0,000) TBD-_Page 2f (2) 12 5" xfId="13658"/>
    <cellStyle name="Comma (0,000) TBD_Page 2f (2) 12 50" xfId="13659"/>
    <cellStyle name="Comma (0,000) TBD-_Page 2f (2) 12 50" xfId="13660"/>
    <cellStyle name="Comma (0,000) TBD_Page 2f (2) 12 51" xfId="13661"/>
    <cellStyle name="Comma (0,000) TBD-_Page 2f (2) 12 51" xfId="13662"/>
    <cellStyle name="Comma (0,000) TBD_Page 2f (2) 12 52" xfId="13663"/>
    <cellStyle name="Comma (0,000) TBD-_Page 2f (2) 12 52" xfId="13664"/>
    <cellStyle name="Comma (0,000) TBD_Page 2f (2) 12 53" xfId="13665"/>
    <cellStyle name="Comma (0,000) TBD-_Page 2f (2) 12 53" xfId="13666"/>
    <cellStyle name="Comma (0,000) TBD_Page 2f (2) 12 54" xfId="13667"/>
    <cellStyle name="Comma (0,000) TBD-_Page 2f (2) 12 54" xfId="13668"/>
    <cellStyle name="Comma (0,000) TBD_Page 2f (2) 12 55" xfId="13669"/>
    <cellStyle name="Comma (0,000) TBD-_Page 2f (2) 12 55" xfId="13670"/>
    <cellStyle name="Comma (0,000) TBD_Page 2f (2) 12 56" xfId="13671"/>
    <cellStyle name="Comma (0,000) TBD-_Page 2f (2) 12 56" xfId="13672"/>
    <cellStyle name="Comma (0,000) TBD_Page 2f (2) 12 57" xfId="13673"/>
    <cellStyle name="Comma (0,000) TBD-_Page 2f (2) 12 57" xfId="13674"/>
    <cellStyle name="Comma (0,000) TBD_Page 2f (2) 12 58" xfId="13675"/>
    <cellStyle name="Comma (0,000) TBD-_Page 2f (2) 12 58" xfId="13676"/>
    <cellStyle name="Comma (0,000) TBD_Page 2f (2) 12 59" xfId="13677"/>
    <cellStyle name="Comma (0,000) TBD-_Page 2f (2) 12 59" xfId="13678"/>
    <cellStyle name="Comma (0,000) TBD_Page 2f (2) 12 6" xfId="13679"/>
    <cellStyle name="Comma (0,000) TBD-_Page 2f (2) 12 6" xfId="13680"/>
    <cellStyle name="Comma (0,000) TBD_Page 2f (2) 12 60" xfId="13681"/>
    <cellStyle name="Comma (0,000) TBD-_Page 2f (2) 12 60" xfId="13682"/>
    <cellStyle name="Comma (0,000) TBD_Page 2f (2) 12 61" xfId="13683"/>
    <cellStyle name="Comma (0,000) TBD-_Page 2f (2) 12 61" xfId="13684"/>
    <cellStyle name="Comma (0,000) TBD_Page 2f (2) 12 62" xfId="13685"/>
    <cellStyle name="Comma (0,000) TBD-_Page 2f (2) 12 62" xfId="13686"/>
    <cellStyle name="Comma (0,000) TBD_Page 2f (2) 12 63" xfId="13687"/>
    <cellStyle name="Comma (0,000) TBD-_Page 2f (2) 12 63" xfId="13688"/>
    <cellStyle name="Comma (0,000) TBD_Page 2f (2) 12 64" xfId="13689"/>
    <cellStyle name="Comma (0,000) TBD-_Page 2f (2) 12 64" xfId="13690"/>
    <cellStyle name="Comma (0,000) TBD_Page 2f (2) 12 65" xfId="13691"/>
    <cellStyle name="Comma (0,000) TBD-_Page 2f (2) 12 65" xfId="13692"/>
    <cellStyle name="Comma (0,000) TBD_Page 2f (2) 12 66" xfId="13693"/>
    <cellStyle name="Comma (0,000) TBD-_Page 2f (2) 12 66" xfId="13694"/>
    <cellStyle name="Comma (0,000) TBD_Page 2f (2) 12 67" xfId="13695"/>
    <cellStyle name="Comma (0,000) TBD-_Page 2f (2) 12 67" xfId="13696"/>
    <cellStyle name="Comma (0,000) TBD_Page 2f (2) 12 68" xfId="13697"/>
    <cellStyle name="Comma (0,000) TBD-_Page 2f (2) 12 68" xfId="13698"/>
    <cellStyle name="Comma (0,000) TBD_Page 2f (2) 12 69" xfId="13699"/>
    <cellStyle name="Comma (0,000) TBD-_Page 2f (2) 12 69" xfId="13700"/>
    <cellStyle name="Comma (0,000) TBD_Page 2f (2) 12 7" xfId="13701"/>
    <cellStyle name="Comma (0,000) TBD-_Page 2f (2) 12 7" xfId="13702"/>
    <cellStyle name="Comma (0,000) TBD_Page 2f (2) 12 70" xfId="13703"/>
    <cellStyle name="Comma (0,000) TBD-_Page 2f (2) 12 70" xfId="13704"/>
    <cellStyle name="Comma (0,000) TBD_Page 2f (2) 12 71" xfId="13705"/>
    <cellStyle name="Comma (0,000) TBD-_Page 2f (2) 12 71" xfId="13706"/>
    <cellStyle name="Comma (0,000) TBD_Page 2f (2) 12 72" xfId="13707"/>
    <cellStyle name="Comma (0,000) TBD-_Page 2f (2) 12 72" xfId="13708"/>
    <cellStyle name="Comma (0,000) TBD_Page 2f (2) 12 73" xfId="13709"/>
    <cellStyle name="Comma (0,000) TBD-_Page 2f (2) 12 73" xfId="13710"/>
    <cellStyle name="Comma (0,000) TBD_Page 2f (2) 12 74" xfId="13711"/>
    <cellStyle name="Comma (0,000) TBD-_Page 2f (2) 12 74" xfId="13712"/>
    <cellStyle name="Comma (0,000) TBD_Page 2f (2) 12 75" xfId="13713"/>
    <cellStyle name="Comma (0,000) TBD-_Page 2f (2) 12 75" xfId="13714"/>
    <cellStyle name="Comma (0,000) TBD_Page 2f (2) 12 76" xfId="13715"/>
    <cellStyle name="Comma (0,000) TBD-_Page 2f (2) 12 76" xfId="13716"/>
    <cellStyle name="Comma (0,000) TBD_Page 2f (2) 12 77" xfId="13717"/>
    <cellStyle name="Comma (0,000) TBD-_Page 2f (2) 12 77" xfId="13718"/>
    <cellStyle name="Comma (0,000) TBD_Page 2f (2) 12 78" xfId="13719"/>
    <cellStyle name="Comma (0,000) TBD-_Page 2f (2) 12 78" xfId="13720"/>
    <cellStyle name="Comma (0,000) TBD_Page 2f (2) 12 79" xfId="13721"/>
    <cellStyle name="Comma (0,000) TBD-_Page 2f (2) 12 79" xfId="13722"/>
    <cellStyle name="Comma (0,000) TBD_Page 2f (2) 12 8" xfId="13723"/>
    <cellStyle name="Comma (0,000) TBD-_Page 2f (2) 12 8" xfId="13724"/>
    <cellStyle name="Comma (0,000) TBD_Page 2f (2) 12 80" xfId="13725"/>
    <cellStyle name="Comma (0,000) TBD-_Page 2f (2) 12 80" xfId="13726"/>
    <cellStyle name="Comma (0,000) TBD_Page 2f (2) 12 81" xfId="13727"/>
    <cellStyle name="Comma (0,000) TBD-_Page 2f (2) 12 81" xfId="13728"/>
    <cellStyle name="Comma (0,000) TBD_Page 2f (2) 12 82" xfId="13729"/>
    <cellStyle name="Comma (0,000) TBD-_Page 2f (2) 12 82" xfId="13730"/>
    <cellStyle name="Comma (0,000) TBD_Page 2f (2) 12 83" xfId="13731"/>
    <cellStyle name="Comma (0,000) TBD-_Page 2f (2) 12 83" xfId="13732"/>
    <cellStyle name="Comma (0,000) TBD_Page 2f (2) 12 84" xfId="13733"/>
    <cellStyle name="Comma (0,000) TBD-_Page 2f (2) 12 84" xfId="13734"/>
    <cellStyle name="Comma (0,000) TBD_Page 2f (2) 12 85" xfId="13735"/>
    <cellStyle name="Comma (0,000) TBD-_Page 2f (2) 12 85" xfId="13736"/>
    <cellStyle name="Comma (0,000) TBD_Page 2f (2) 12 86" xfId="13737"/>
    <cellStyle name="Comma (0,000) TBD-_Page 2f (2) 12 86" xfId="13738"/>
    <cellStyle name="Comma (0,000) TBD_Page 2f (2) 12 87" xfId="13739"/>
    <cellStyle name="Comma (0,000) TBD-_Page 2f (2) 12 87" xfId="13740"/>
    <cellStyle name="Comma (0,000) TBD_Page 2f (2) 12 88" xfId="13741"/>
    <cellStyle name="Comma (0,000) TBD-_Page 2f (2) 12 88" xfId="13742"/>
    <cellStyle name="Comma (0,000) TBD_Page 2f (2) 12 89" xfId="13743"/>
    <cellStyle name="Comma (0,000) TBD-_Page 2f (2) 12 89" xfId="13744"/>
    <cellStyle name="Comma (0,000) TBD_Page 2f (2) 12 9" xfId="13745"/>
    <cellStyle name="Comma (0,000) TBD-_Page 2f (2) 12 9" xfId="13746"/>
    <cellStyle name="Comma (0,000) TBD_Page 2f (2) 12 90" xfId="13747"/>
    <cellStyle name="Comma (0,000) TBD-_Page 2f (2) 12 90" xfId="13748"/>
    <cellStyle name="Comma (0,000) TBD_Page 2f (2) 12 91" xfId="13749"/>
    <cellStyle name="Comma (0,000) TBD-_Page 2f (2) 12 91" xfId="13750"/>
    <cellStyle name="Comma (0,000) TBD_Page 2f (2) 12 92" xfId="13751"/>
    <cellStyle name="Comma (0,000) TBD-_Page 2f (2) 12 92" xfId="13752"/>
    <cellStyle name="Comma (0,000) TBD_Page 2f (2) 12 93" xfId="13753"/>
    <cellStyle name="Comma (0,000) TBD-_Page 2f (2) 12 93" xfId="13754"/>
    <cellStyle name="Comma (0,000) TBD_Page 2f (2) 12 94" xfId="13755"/>
    <cellStyle name="Comma (0,000) TBD-_Page 2f (2) 12 94" xfId="13756"/>
    <cellStyle name="Comma (0,000) TBD_Page 2f (2) 12 95" xfId="13757"/>
    <cellStyle name="Comma (0,000) TBD-_Page 2f (2) 12 95" xfId="13758"/>
    <cellStyle name="Comma (0,000) TBD_Page 2f (2) 12 96" xfId="13759"/>
    <cellStyle name="Comma (0,000) TBD-_Page 2f (2) 12 96" xfId="13760"/>
    <cellStyle name="Comma (0,000) TBD_Page 2f (2) 12 97" xfId="13761"/>
    <cellStyle name="Comma (0,000) TBD-_Page 2f (2) 12 97" xfId="13762"/>
    <cellStyle name="Comma (0,000) TBD_Page 2f (2) 12 98" xfId="13763"/>
    <cellStyle name="Comma (0,000) TBD-_Page 2f (2) 12 98" xfId="13764"/>
    <cellStyle name="Comma (0,000) TBD_Page 2f (2) 12 99" xfId="13765"/>
    <cellStyle name="Comma (0,000) TBD-_Page 2f (2) 12 99" xfId="13766"/>
    <cellStyle name="Comma (0,000) TBD_Page 2f (2) 13" xfId="13767"/>
    <cellStyle name="Comma (0,000) TBD-_Page 2f (2) 13" xfId="13768"/>
    <cellStyle name="Comma (0,000) TBD_Page 2f (2) 13 10" xfId="13769"/>
    <cellStyle name="Comma (0,000) TBD-_Page 2f (2) 13 10" xfId="13770"/>
    <cellStyle name="Comma (0,000) TBD_Page 2f (2) 13 100" xfId="13771"/>
    <cellStyle name="Comma (0,000) TBD-_Page 2f (2) 13 100" xfId="13772"/>
    <cellStyle name="Comma (0,000) TBD_Page 2f (2) 13 101" xfId="13773"/>
    <cellStyle name="Comma (0,000) TBD-_Page 2f (2) 13 101" xfId="13774"/>
    <cellStyle name="Comma (0,000) TBD_Page 2f (2) 13 102" xfId="13775"/>
    <cellStyle name="Comma (0,000) TBD-_Page 2f (2) 13 102" xfId="13776"/>
    <cellStyle name="Comma (0,000) TBD_Page 2f (2) 13 103" xfId="13777"/>
    <cellStyle name="Comma (0,000) TBD-_Page 2f (2) 13 103" xfId="13778"/>
    <cellStyle name="Comma (0,000) TBD_Page 2f (2) 13 104" xfId="13779"/>
    <cellStyle name="Comma (0,000) TBD-_Page 2f (2) 13 104" xfId="13780"/>
    <cellStyle name="Comma (0,000) TBD_Page 2f (2) 13 105" xfId="13781"/>
    <cellStyle name="Comma (0,000) TBD-_Page 2f (2) 13 105" xfId="13782"/>
    <cellStyle name="Comma (0,000) TBD_Page 2f (2) 13 106" xfId="13783"/>
    <cellStyle name="Comma (0,000) TBD-_Page 2f (2) 13 106" xfId="13784"/>
    <cellStyle name="Comma (0,000) TBD_Page 2f (2) 13 107" xfId="13785"/>
    <cellStyle name="Comma (0,000) TBD-_Page 2f (2) 13 107" xfId="13786"/>
    <cellStyle name="Comma (0,000) TBD_Page 2f (2) 13 108" xfId="13787"/>
    <cellStyle name="Comma (0,000) TBD-_Page 2f (2) 13 108" xfId="13788"/>
    <cellStyle name="Comma (0,000) TBD_Page 2f (2) 13 109" xfId="13789"/>
    <cellStyle name="Comma (0,000) TBD-_Page 2f (2) 13 109" xfId="13790"/>
    <cellStyle name="Comma (0,000) TBD_Page 2f (2) 13 11" xfId="13791"/>
    <cellStyle name="Comma (0,000) TBD-_Page 2f (2) 13 11" xfId="13792"/>
    <cellStyle name="Comma (0,000) TBD_Page 2f (2) 13 110" xfId="13793"/>
    <cellStyle name="Comma (0,000) TBD-_Page 2f (2) 13 110" xfId="13794"/>
    <cellStyle name="Comma (0,000) TBD_Page 2f (2) 13 111" xfId="13795"/>
    <cellStyle name="Comma (0,000) TBD-_Page 2f (2) 13 111" xfId="13796"/>
    <cellStyle name="Comma (0,000) TBD_Page 2f (2) 13 112" xfId="13797"/>
    <cellStyle name="Comma (0,000) TBD-_Page 2f (2) 13 112" xfId="13798"/>
    <cellStyle name="Comma (0,000) TBD_Page 2f (2) 13 113" xfId="13799"/>
    <cellStyle name="Comma (0,000) TBD-_Page 2f (2) 13 113" xfId="13800"/>
    <cellStyle name="Comma (0,000) TBD_Page 2f (2) 13 114" xfId="13801"/>
    <cellStyle name="Comma (0,000) TBD-_Page 2f (2) 13 114" xfId="13802"/>
    <cellStyle name="Comma (0,000) TBD_Page 2f (2) 13 115" xfId="13803"/>
    <cellStyle name="Comma (0,000) TBD-_Page 2f (2) 13 115" xfId="13804"/>
    <cellStyle name="Comma (0,000) TBD_Page 2f (2) 13 116" xfId="13805"/>
    <cellStyle name="Comma (0,000) TBD-_Page 2f (2) 13 116" xfId="13806"/>
    <cellStyle name="Comma (0,000) TBD_Page 2f (2) 13 117" xfId="13807"/>
    <cellStyle name="Comma (0,000) TBD-_Page 2f (2) 13 117" xfId="13808"/>
    <cellStyle name="Comma (0,000) TBD_Page 2f (2) 13 118" xfId="13809"/>
    <cellStyle name="Comma (0,000) TBD-_Page 2f (2) 13 118" xfId="13810"/>
    <cellStyle name="Comma (0,000) TBD_Page 2f (2) 13 119" xfId="13811"/>
    <cellStyle name="Comma (0,000) TBD-_Page 2f (2) 13 119" xfId="13812"/>
    <cellStyle name="Comma (0,000) TBD_Page 2f (2) 13 12" xfId="13813"/>
    <cellStyle name="Comma (0,000) TBD-_Page 2f (2) 13 12" xfId="13814"/>
    <cellStyle name="Comma (0,000) TBD_Page 2f (2) 13 120" xfId="13815"/>
    <cellStyle name="Comma (0,000) TBD-_Page 2f (2) 13 120" xfId="13816"/>
    <cellStyle name="Comma (0,000) TBD_Page 2f (2) 13 121" xfId="13817"/>
    <cellStyle name="Comma (0,000) TBD-_Page 2f (2) 13 121" xfId="13818"/>
    <cellStyle name="Comma (0,000) TBD_Page 2f (2) 13 122" xfId="13819"/>
    <cellStyle name="Comma (0,000) TBD-_Page 2f (2) 13 122" xfId="13820"/>
    <cellStyle name="Comma (0,000) TBD_Page 2f (2) 13 123" xfId="13821"/>
    <cellStyle name="Comma (0,000) TBD-_Page 2f (2) 13 123" xfId="13822"/>
    <cellStyle name="Comma (0,000) TBD_Page 2f (2) 13 124" xfId="13823"/>
    <cellStyle name="Comma (0,000) TBD-_Page 2f (2) 13 124" xfId="13824"/>
    <cellStyle name="Comma (0,000) TBD_Page 2f (2) 13 125" xfId="13825"/>
    <cellStyle name="Comma (0,000) TBD-_Page 2f (2) 13 125" xfId="13826"/>
    <cellStyle name="Comma (0,000) TBD_Page 2f (2) 13 126" xfId="13827"/>
    <cellStyle name="Comma (0,000) TBD-_Page 2f (2) 13 126" xfId="13828"/>
    <cellStyle name="Comma (0,000) TBD_Page 2f (2) 13 127" xfId="13829"/>
    <cellStyle name="Comma (0,000) TBD-_Page 2f (2) 13 127" xfId="13830"/>
    <cellStyle name="Comma (0,000) TBD_Page 2f (2) 13 128" xfId="13831"/>
    <cellStyle name="Comma (0,000) TBD-_Page 2f (2) 13 128" xfId="13832"/>
    <cellStyle name="Comma (0,000) TBD_Page 2f (2) 13 129" xfId="13833"/>
    <cellStyle name="Comma (0,000) TBD-_Page 2f (2) 13 129" xfId="13834"/>
    <cellStyle name="Comma (0,000) TBD_Page 2f (2) 13 13" xfId="13835"/>
    <cellStyle name="Comma (0,000) TBD-_Page 2f (2) 13 13" xfId="13836"/>
    <cellStyle name="Comma (0,000) TBD_Page 2f (2) 13 130" xfId="13837"/>
    <cellStyle name="Comma (0,000) TBD-_Page 2f (2) 13 130" xfId="13838"/>
    <cellStyle name="Comma (0,000) TBD_Page 2f (2) 13 131" xfId="13839"/>
    <cellStyle name="Comma (0,000) TBD-_Page 2f (2) 13 131" xfId="13840"/>
    <cellStyle name="Comma (0,000) TBD_Page 2f (2) 13 132" xfId="13841"/>
    <cellStyle name="Comma (0,000) TBD-_Page 2f (2) 13 132" xfId="13842"/>
    <cellStyle name="Comma (0,000) TBD_Page 2f (2) 13 133" xfId="13843"/>
    <cellStyle name="Comma (0,000) TBD-_Page 2f (2) 13 133" xfId="13844"/>
    <cellStyle name="Comma (0,000) TBD_Page 2f (2) 13 134" xfId="13845"/>
    <cellStyle name="Comma (0,000) TBD-_Page 2f (2) 13 134" xfId="13846"/>
    <cellStyle name="Comma (0,000) TBD_Page 2f (2) 13 135" xfId="13847"/>
    <cellStyle name="Comma (0,000) TBD-_Page 2f (2) 13 135" xfId="13848"/>
    <cellStyle name="Comma (0,000) TBD_Page 2f (2) 13 136" xfId="13849"/>
    <cellStyle name="Comma (0,000) TBD-_Page 2f (2) 13 136" xfId="13850"/>
    <cellStyle name="Comma (0,000) TBD_Page 2f (2) 13 137" xfId="13851"/>
    <cellStyle name="Comma (0,000) TBD-_Page 2f (2) 13 137" xfId="13852"/>
    <cellStyle name="Comma (0,000) TBD_Page 2f (2) 13 138" xfId="13853"/>
    <cellStyle name="Comma (0,000) TBD-_Page 2f (2) 13 138" xfId="13854"/>
    <cellStyle name="Comma (0,000) TBD_Page 2f (2) 13 139" xfId="13855"/>
    <cellStyle name="Comma (0,000) TBD-_Page 2f (2) 13 139" xfId="13856"/>
    <cellStyle name="Comma (0,000) TBD_Page 2f (2) 13 14" xfId="13857"/>
    <cellStyle name="Comma (0,000) TBD-_Page 2f (2) 13 14" xfId="13858"/>
    <cellStyle name="Comma (0,000) TBD_Page 2f (2) 13 140" xfId="13859"/>
    <cellStyle name="Comma (0,000) TBD-_Page 2f (2) 13 140" xfId="13860"/>
    <cellStyle name="Comma (0,000) TBD_Page 2f (2) 13 141" xfId="13861"/>
    <cellStyle name="Comma (0,000) TBD-_Page 2f (2) 13 141" xfId="13862"/>
    <cellStyle name="Comma (0,000) TBD_Page 2f (2) 13 142" xfId="13863"/>
    <cellStyle name="Comma (0,000) TBD-_Page 2f (2) 13 142" xfId="13864"/>
    <cellStyle name="Comma (0,000) TBD_Page 2f (2) 13 143" xfId="13865"/>
    <cellStyle name="Comma (0,000) TBD-_Page 2f (2) 13 143" xfId="13866"/>
    <cellStyle name="Comma (0,000) TBD_Page 2f (2) 13 144" xfId="13867"/>
    <cellStyle name="Comma (0,000) TBD-_Page 2f (2) 13 144" xfId="13868"/>
    <cellStyle name="Comma (0,000) TBD_Page 2f (2) 13 145" xfId="13869"/>
    <cellStyle name="Comma (0,000) TBD-_Page 2f (2) 13 145" xfId="13870"/>
    <cellStyle name="Comma (0,000) TBD_Page 2f (2) 13 146" xfId="13871"/>
    <cellStyle name="Comma (0,000) TBD-_Page 2f (2) 13 146" xfId="13872"/>
    <cellStyle name="Comma (0,000) TBD_Page 2f (2) 13 147" xfId="13873"/>
    <cellStyle name="Comma (0,000) TBD-_Page 2f (2) 13 147" xfId="13874"/>
    <cellStyle name="Comma (0,000) TBD_Page 2f (2) 13 148" xfId="13875"/>
    <cellStyle name="Comma (0,000) TBD-_Page 2f (2) 13 148" xfId="13876"/>
    <cellStyle name="Comma (0,000) TBD_Page 2f (2) 13 149" xfId="13877"/>
    <cellStyle name="Comma (0,000) TBD-_Page 2f (2) 13 149" xfId="13878"/>
    <cellStyle name="Comma (0,000) TBD_Page 2f (2) 13 15" xfId="13879"/>
    <cellStyle name="Comma (0,000) TBD-_Page 2f (2) 13 15" xfId="13880"/>
    <cellStyle name="Comma (0,000) TBD_Page 2f (2) 13 150" xfId="13881"/>
    <cellStyle name="Comma (0,000) TBD-_Page 2f (2) 13 150" xfId="13882"/>
    <cellStyle name="Comma (0,000) TBD_Page 2f (2) 13 151" xfId="13883"/>
    <cellStyle name="Comma (0,000) TBD-_Page 2f (2) 13 151" xfId="13884"/>
    <cellStyle name="Comma (0,000) TBD_Page 2f (2) 13 152" xfId="13885"/>
    <cellStyle name="Comma (0,000) TBD-_Page 2f (2) 13 152" xfId="13886"/>
    <cellStyle name="Comma (0,000) TBD_Page 2f (2) 13 153" xfId="13887"/>
    <cellStyle name="Comma (0,000) TBD-_Page 2f (2) 13 153" xfId="13888"/>
    <cellStyle name="Comma (0,000) TBD_Page 2f (2) 13 16" xfId="13889"/>
    <cellStyle name="Comma (0,000) TBD-_Page 2f (2) 13 16" xfId="13890"/>
    <cellStyle name="Comma (0,000) TBD_Page 2f (2) 13 17" xfId="13891"/>
    <cellStyle name="Comma (0,000) TBD-_Page 2f (2) 13 17" xfId="13892"/>
    <cellStyle name="Comma (0,000) TBD_Page 2f (2) 13 18" xfId="13893"/>
    <cellStyle name="Comma (0,000) TBD-_Page 2f (2) 13 18" xfId="13894"/>
    <cellStyle name="Comma (0,000) TBD_Page 2f (2) 13 19" xfId="13895"/>
    <cellStyle name="Comma (0,000) TBD-_Page 2f (2) 13 19" xfId="13896"/>
    <cellStyle name="Comma (0,000) TBD_Page 2f (2) 13 2" xfId="13897"/>
    <cellStyle name="Comma (0,000) TBD-_Page 2f (2) 13 2" xfId="13898"/>
    <cellStyle name="Comma (0,000) TBD_Page 2f (2) 13 20" xfId="13899"/>
    <cellStyle name="Comma (0,000) TBD-_Page 2f (2) 13 20" xfId="13900"/>
    <cellStyle name="Comma (0,000) TBD_Page 2f (2) 13 21" xfId="13901"/>
    <cellStyle name="Comma (0,000) TBD-_Page 2f (2) 13 21" xfId="13902"/>
    <cellStyle name="Comma (0,000) TBD_Page 2f (2) 13 22" xfId="13903"/>
    <cellStyle name="Comma (0,000) TBD-_Page 2f (2) 13 22" xfId="13904"/>
    <cellStyle name="Comma (0,000) TBD_Page 2f (2) 13 23" xfId="13905"/>
    <cellStyle name="Comma (0,000) TBD-_Page 2f (2) 13 23" xfId="13906"/>
    <cellStyle name="Comma (0,000) TBD_Page 2f (2) 13 24" xfId="13907"/>
    <cellStyle name="Comma (0,000) TBD-_Page 2f (2) 13 24" xfId="13908"/>
    <cellStyle name="Comma (0,000) TBD_Page 2f (2) 13 25" xfId="13909"/>
    <cellStyle name="Comma (0,000) TBD-_Page 2f (2) 13 25" xfId="13910"/>
    <cellStyle name="Comma (0,000) TBD_Page 2f (2) 13 26" xfId="13911"/>
    <cellStyle name="Comma (0,000) TBD-_Page 2f (2) 13 26" xfId="13912"/>
    <cellStyle name="Comma (0,000) TBD_Page 2f (2) 13 27" xfId="13913"/>
    <cellStyle name="Comma (0,000) TBD-_Page 2f (2) 13 27" xfId="13914"/>
    <cellStyle name="Comma (0,000) TBD_Page 2f (2) 13 28" xfId="13915"/>
    <cellStyle name="Comma (0,000) TBD-_Page 2f (2) 13 28" xfId="13916"/>
    <cellStyle name="Comma (0,000) TBD_Page 2f (2) 13 29" xfId="13917"/>
    <cellStyle name="Comma (0,000) TBD-_Page 2f (2) 13 29" xfId="13918"/>
    <cellStyle name="Comma (0,000) TBD_Page 2f (2) 13 3" xfId="13919"/>
    <cellStyle name="Comma (0,000) TBD-_Page 2f (2) 13 3" xfId="13920"/>
    <cellStyle name="Comma (0,000) TBD_Page 2f (2) 13 30" xfId="13921"/>
    <cellStyle name="Comma (0,000) TBD-_Page 2f (2) 13 30" xfId="13922"/>
    <cellStyle name="Comma (0,000) TBD_Page 2f (2) 13 31" xfId="13923"/>
    <cellStyle name="Comma (0,000) TBD-_Page 2f (2) 13 31" xfId="13924"/>
    <cellStyle name="Comma (0,000) TBD_Page 2f (2) 13 32" xfId="13925"/>
    <cellStyle name="Comma (0,000) TBD-_Page 2f (2) 13 32" xfId="13926"/>
    <cellStyle name="Comma (0,000) TBD_Page 2f (2) 13 33" xfId="13927"/>
    <cellStyle name="Comma (0,000) TBD-_Page 2f (2) 13 33" xfId="13928"/>
    <cellStyle name="Comma (0,000) TBD_Page 2f (2) 13 34" xfId="13929"/>
    <cellStyle name="Comma (0,000) TBD-_Page 2f (2) 13 34" xfId="13930"/>
    <cellStyle name="Comma (0,000) TBD_Page 2f (2) 13 35" xfId="13931"/>
    <cellStyle name="Comma (0,000) TBD-_Page 2f (2) 13 35" xfId="13932"/>
    <cellStyle name="Comma (0,000) TBD_Page 2f (2) 13 36" xfId="13933"/>
    <cellStyle name="Comma (0,000) TBD-_Page 2f (2) 13 36" xfId="13934"/>
    <cellStyle name="Comma (0,000) TBD_Page 2f (2) 13 37" xfId="13935"/>
    <cellStyle name="Comma (0,000) TBD-_Page 2f (2) 13 37" xfId="13936"/>
    <cellStyle name="Comma (0,000) TBD_Page 2f (2) 13 38" xfId="13937"/>
    <cellStyle name="Comma (0,000) TBD-_Page 2f (2) 13 38" xfId="13938"/>
    <cellStyle name="Comma (0,000) TBD_Page 2f (2) 13 39" xfId="13939"/>
    <cellStyle name="Comma (0,000) TBD-_Page 2f (2) 13 39" xfId="13940"/>
    <cellStyle name="Comma (0,000) TBD_Page 2f (2) 13 4" xfId="13941"/>
    <cellStyle name="Comma (0,000) TBD-_Page 2f (2) 13 4" xfId="13942"/>
    <cellStyle name="Comma (0,000) TBD_Page 2f (2) 13 40" xfId="13943"/>
    <cellStyle name="Comma (0,000) TBD-_Page 2f (2) 13 40" xfId="13944"/>
    <cellStyle name="Comma (0,000) TBD_Page 2f (2) 13 41" xfId="13945"/>
    <cellStyle name="Comma (0,000) TBD-_Page 2f (2) 13 41" xfId="13946"/>
    <cellStyle name="Comma (0,000) TBD_Page 2f (2) 13 42" xfId="13947"/>
    <cellStyle name="Comma (0,000) TBD-_Page 2f (2) 13 42" xfId="13948"/>
    <cellStyle name="Comma (0,000) TBD_Page 2f (2) 13 43" xfId="13949"/>
    <cellStyle name="Comma (0,000) TBD-_Page 2f (2) 13 43" xfId="13950"/>
    <cellStyle name="Comma (0,000) TBD_Page 2f (2) 13 44" xfId="13951"/>
    <cellStyle name="Comma (0,000) TBD-_Page 2f (2) 13 44" xfId="13952"/>
    <cellStyle name="Comma (0,000) TBD_Page 2f (2) 13 45" xfId="13953"/>
    <cellStyle name="Comma (0,000) TBD-_Page 2f (2) 13 45" xfId="13954"/>
    <cellStyle name="Comma (0,000) TBD_Page 2f (2) 13 46" xfId="13955"/>
    <cellStyle name="Comma (0,000) TBD-_Page 2f (2) 13 46" xfId="13956"/>
    <cellStyle name="Comma (0,000) TBD_Page 2f (2) 13 47" xfId="13957"/>
    <cellStyle name="Comma (0,000) TBD-_Page 2f (2) 13 47" xfId="13958"/>
    <cellStyle name="Comma (0,000) TBD_Page 2f (2) 13 48" xfId="13959"/>
    <cellStyle name="Comma (0,000) TBD-_Page 2f (2) 13 48" xfId="13960"/>
    <cellStyle name="Comma (0,000) TBD_Page 2f (2) 13 49" xfId="13961"/>
    <cellStyle name="Comma (0,000) TBD-_Page 2f (2) 13 49" xfId="13962"/>
    <cellStyle name="Comma (0,000) TBD_Page 2f (2) 13 5" xfId="13963"/>
    <cellStyle name="Comma (0,000) TBD-_Page 2f (2) 13 5" xfId="13964"/>
    <cellStyle name="Comma (0,000) TBD_Page 2f (2) 13 50" xfId="13965"/>
    <cellStyle name="Comma (0,000) TBD-_Page 2f (2) 13 50" xfId="13966"/>
    <cellStyle name="Comma (0,000) TBD_Page 2f (2) 13 51" xfId="13967"/>
    <cellStyle name="Comma (0,000) TBD-_Page 2f (2) 13 51" xfId="13968"/>
    <cellStyle name="Comma (0,000) TBD_Page 2f (2) 13 52" xfId="13969"/>
    <cellStyle name="Comma (0,000) TBD-_Page 2f (2) 13 52" xfId="13970"/>
    <cellStyle name="Comma (0,000) TBD_Page 2f (2) 13 53" xfId="13971"/>
    <cellStyle name="Comma (0,000) TBD-_Page 2f (2) 13 53" xfId="13972"/>
    <cellStyle name="Comma (0,000) TBD_Page 2f (2) 13 54" xfId="13973"/>
    <cellStyle name="Comma (0,000) TBD-_Page 2f (2) 13 54" xfId="13974"/>
    <cellStyle name="Comma (0,000) TBD_Page 2f (2) 13 55" xfId="13975"/>
    <cellStyle name="Comma (0,000) TBD-_Page 2f (2) 13 55" xfId="13976"/>
    <cellStyle name="Comma (0,000) TBD_Page 2f (2) 13 56" xfId="13977"/>
    <cellStyle name="Comma (0,000) TBD-_Page 2f (2) 13 56" xfId="13978"/>
    <cellStyle name="Comma (0,000) TBD_Page 2f (2) 13 57" xfId="13979"/>
    <cellStyle name="Comma (0,000) TBD-_Page 2f (2) 13 57" xfId="13980"/>
    <cellStyle name="Comma (0,000) TBD_Page 2f (2) 13 58" xfId="13981"/>
    <cellStyle name="Comma (0,000) TBD-_Page 2f (2) 13 58" xfId="13982"/>
    <cellStyle name="Comma (0,000) TBD_Page 2f (2) 13 59" xfId="13983"/>
    <cellStyle name="Comma (0,000) TBD-_Page 2f (2) 13 59" xfId="13984"/>
    <cellStyle name="Comma (0,000) TBD_Page 2f (2) 13 6" xfId="13985"/>
    <cellStyle name="Comma (0,000) TBD-_Page 2f (2) 13 6" xfId="13986"/>
    <cellStyle name="Comma (0,000) TBD_Page 2f (2) 13 60" xfId="13987"/>
    <cellStyle name="Comma (0,000) TBD-_Page 2f (2) 13 60" xfId="13988"/>
    <cellStyle name="Comma (0,000) TBD_Page 2f (2) 13 61" xfId="13989"/>
    <cellStyle name="Comma (0,000) TBD-_Page 2f (2) 13 61" xfId="13990"/>
    <cellStyle name="Comma (0,000) TBD_Page 2f (2) 13 62" xfId="13991"/>
    <cellStyle name="Comma (0,000) TBD-_Page 2f (2) 13 62" xfId="13992"/>
    <cellStyle name="Comma (0,000) TBD_Page 2f (2) 13 63" xfId="13993"/>
    <cellStyle name="Comma (0,000) TBD-_Page 2f (2) 13 63" xfId="13994"/>
    <cellStyle name="Comma (0,000) TBD_Page 2f (2) 13 64" xfId="13995"/>
    <cellStyle name="Comma (0,000) TBD-_Page 2f (2) 13 64" xfId="13996"/>
    <cellStyle name="Comma (0,000) TBD_Page 2f (2) 13 65" xfId="13997"/>
    <cellStyle name="Comma (0,000) TBD-_Page 2f (2) 13 65" xfId="13998"/>
    <cellStyle name="Comma (0,000) TBD_Page 2f (2) 13 66" xfId="13999"/>
    <cellStyle name="Comma (0,000) TBD-_Page 2f (2) 13 66" xfId="14000"/>
    <cellStyle name="Comma (0,000) TBD_Page 2f (2) 13 67" xfId="14001"/>
    <cellStyle name="Comma (0,000) TBD-_Page 2f (2) 13 67" xfId="14002"/>
    <cellStyle name="Comma (0,000) TBD_Page 2f (2) 13 68" xfId="14003"/>
    <cellStyle name="Comma (0,000) TBD-_Page 2f (2) 13 68" xfId="14004"/>
    <cellStyle name="Comma (0,000) TBD_Page 2f (2) 13 69" xfId="14005"/>
    <cellStyle name="Comma (0,000) TBD-_Page 2f (2) 13 69" xfId="14006"/>
    <cellStyle name="Comma (0,000) TBD_Page 2f (2) 13 7" xfId="14007"/>
    <cellStyle name="Comma (0,000) TBD-_Page 2f (2) 13 7" xfId="14008"/>
    <cellStyle name="Comma (0,000) TBD_Page 2f (2) 13 70" xfId="14009"/>
    <cellStyle name="Comma (0,000) TBD-_Page 2f (2) 13 70" xfId="14010"/>
    <cellStyle name="Comma (0,000) TBD_Page 2f (2) 13 71" xfId="14011"/>
    <cellStyle name="Comma (0,000) TBD-_Page 2f (2) 13 71" xfId="14012"/>
    <cellStyle name="Comma (0,000) TBD_Page 2f (2) 13 72" xfId="14013"/>
    <cellStyle name="Comma (0,000) TBD-_Page 2f (2) 13 72" xfId="14014"/>
    <cellStyle name="Comma (0,000) TBD_Page 2f (2) 13 73" xfId="14015"/>
    <cellStyle name="Comma (0,000) TBD-_Page 2f (2) 13 73" xfId="14016"/>
    <cellStyle name="Comma (0,000) TBD_Page 2f (2) 13 74" xfId="14017"/>
    <cellStyle name="Comma (0,000) TBD-_Page 2f (2) 13 74" xfId="14018"/>
    <cellStyle name="Comma (0,000) TBD_Page 2f (2) 13 75" xfId="14019"/>
    <cellStyle name="Comma (0,000) TBD-_Page 2f (2) 13 75" xfId="14020"/>
    <cellStyle name="Comma (0,000) TBD_Page 2f (2) 13 76" xfId="14021"/>
    <cellStyle name="Comma (0,000) TBD-_Page 2f (2) 13 76" xfId="14022"/>
    <cellStyle name="Comma (0,000) TBD_Page 2f (2) 13 77" xfId="14023"/>
    <cellStyle name="Comma (0,000) TBD-_Page 2f (2) 13 77" xfId="14024"/>
    <cellStyle name="Comma (0,000) TBD_Page 2f (2) 13 78" xfId="14025"/>
    <cellStyle name="Comma (0,000) TBD-_Page 2f (2) 13 78" xfId="14026"/>
    <cellStyle name="Comma (0,000) TBD_Page 2f (2) 13 79" xfId="14027"/>
    <cellStyle name="Comma (0,000) TBD-_Page 2f (2) 13 79" xfId="14028"/>
    <cellStyle name="Comma (0,000) TBD_Page 2f (2) 13 8" xfId="14029"/>
    <cellStyle name="Comma (0,000) TBD-_Page 2f (2) 13 8" xfId="14030"/>
    <cellStyle name="Comma (0,000) TBD_Page 2f (2) 13 80" xfId="14031"/>
    <cellStyle name="Comma (0,000) TBD-_Page 2f (2) 13 80" xfId="14032"/>
    <cellStyle name="Comma (0,000) TBD_Page 2f (2) 13 81" xfId="14033"/>
    <cellStyle name="Comma (0,000) TBD-_Page 2f (2) 13 81" xfId="14034"/>
    <cellStyle name="Comma (0,000) TBD_Page 2f (2) 13 82" xfId="14035"/>
    <cellStyle name="Comma (0,000) TBD-_Page 2f (2) 13 82" xfId="14036"/>
    <cellStyle name="Comma (0,000) TBD_Page 2f (2) 13 83" xfId="14037"/>
    <cellStyle name="Comma (0,000) TBD-_Page 2f (2) 13 83" xfId="14038"/>
    <cellStyle name="Comma (0,000) TBD_Page 2f (2) 13 84" xfId="14039"/>
    <cellStyle name="Comma (0,000) TBD-_Page 2f (2) 13 84" xfId="14040"/>
    <cellStyle name="Comma (0,000) TBD_Page 2f (2) 13 85" xfId="14041"/>
    <cellStyle name="Comma (0,000) TBD-_Page 2f (2) 13 85" xfId="14042"/>
    <cellStyle name="Comma (0,000) TBD_Page 2f (2) 13 86" xfId="14043"/>
    <cellStyle name="Comma (0,000) TBD-_Page 2f (2) 13 86" xfId="14044"/>
    <cellStyle name="Comma (0,000) TBD_Page 2f (2) 13 87" xfId="14045"/>
    <cellStyle name="Comma (0,000) TBD-_Page 2f (2) 13 87" xfId="14046"/>
    <cellStyle name="Comma (0,000) TBD_Page 2f (2) 13 88" xfId="14047"/>
    <cellStyle name="Comma (0,000) TBD-_Page 2f (2) 13 88" xfId="14048"/>
    <cellStyle name="Comma (0,000) TBD_Page 2f (2) 13 89" xfId="14049"/>
    <cellStyle name="Comma (0,000) TBD-_Page 2f (2) 13 89" xfId="14050"/>
    <cellStyle name="Comma (0,000) TBD_Page 2f (2) 13 9" xfId="14051"/>
    <cellStyle name="Comma (0,000) TBD-_Page 2f (2) 13 9" xfId="14052"/>
    <cellStyle name="Comma (0,000) TBD_Page 2f (2) 13 90" xfId="14053"/>
    <cellStyle name="Comma (0,000) TBD-_Page 2f (2) 13 90" xfId="14054"/>
    <cellStyle name="Comma (0,000) TBD_Page 2f (2) 13 91" xfId="14055"/>
    <cellStyle name="Comma (0,000) TBD-_Page 2f (2) 13 91" xfId="14056"/>
    <cellStyle name="Comma (0,000) TBD_Page 2f (2) 13 92" xfId="14057"/>
    <cellStyle name="Comma (0,000) TBD-_Page 2f (2) 13 92" xfId="14058"/>
    <cellStyle name="Comma (0,000) TBD_Page 2f (2) 13 93" xfId="14059"/>
    <cellStyle name="Comma (0,000) TBD-_Page 2f (2) 13 93" xfId="14060"/>
    <cellStyle name="Comma (0,000) TBD_Page 2f (2) 13 94" xfId="14061"/>
    <cellStyle name="Comma (0,000) TBD-_Page 2f (2) 13 94" xfId="14062"/>
    <cellStyle name="Comma (0,000) TBD_Page 2f (2) 13 95" xfId="14063"/>
    <cellStyle name="Comma (0,000) TBD-_Page 2f (2) 13 95" xfId="14064"/>
    <cellStyle name="Comma (0,000) TBD_Page 2f (2) 13 96" xfId="14065"/>
    <cellStyle name="Comma (0,000) TBD-_Page 2f (2) 13 96" xfId="14066"/>
    <cellStyle name="Comma (0,000) TBD_Page 2f (2) 13 97" xfId="14067"/>
    <cellStyle name="Comma (0,000) TBD-_Page 2f (2) 13 97" xfId="14068"/>
    <cellStyle name="Comma (0,000) TBD_Page 2f (2) 13 98" xfId="14069"/>
    <cellStyle name="Comma (0,000) TBD-_Page 2f (2) 13 98" xfId="14070"/>
    <cellStyle name="Comma (0,000) TBD_Page 2f (2) 13 99" xfId="14071"/>
    <cellStyle name="Comma (0,000) TBD-_Page 2f (2) 13 99" xfId="14072"/>
    <cellStyle name="Comma (0,000) TBD_Page 2f (2) 14" xfId="14073"/>
    <cellStyle name="Comma (0,000) TBD-_Page 2f (2) 14" xfId="14074"/>
    <cellStyle name="Comma (0,000) TBD_Page 2f (2) 14 10" xfId="14075"/>
    <cellStyle name="Comma (0,000) TBD-_Page 2f (2) 14 10" xfId="14076"/>
    <cellStyle name="Comma (0,000) TBD_Page 2f (2) 14 100" xfId="14077"/>
    <cellStyle name="Comma (0,000) TBD-_Page 2f (2) 14 100" xfId="14078"/>
    <cellStyle name="Comma (0,000) TBD_Page 2f (2) 14 101" xfId="14079"/>
    <cellStyle name="Comma (0,000) TBD-_Page 2f (2) 14 101" xfId="14080"/>
    <cellStyle name="Comma (0,000) TBD_Page 2f (2) 14 102" xfId="14081"/>
    <cellStyle name="Comma (0,000) TBD-_Page 2f (2) 14 102" xfId="14082"/>
    <cellStyle name="Comma (0,000) TBD_Page 2f (2) 14 103" xfId="14083"/>
    <cellStyle name="Comma (0,000) TBD-_Page 2f (2) 14 103" xfId="14084"/>
    <cellStyle name="Comma (0,000) TBD_Page 2f (2) 14 104" xfId="14085"/>
    <cellStyle name="Comma (0,000) TBD-_Page 2f (2) 14 104" xfId="14086"/>
    <cellStyle name="Comma (0,000) TBD_Page 2f (2) 14 105" xfId="14087"/>
    <cellStyle name="Comma (0,000) TBD-_Page 2f (2) 14 105" xfId="14088"/>
    <cellStyle name="Comma (0,000) TBD_Page 2f (2) 14 106" xfId="14089"/>
    <cellStyle name="Comma (0,000) TBD-_Page 2f (2) 14 106" xfId="14090"/>
    <cellStyle name="Comma (0,000) TBD_Page 2f (2) 14 107" xfId="14091"/>
    <cellStyle name="Comma (0,000) TBD-_Page 2f (2) 14 107" xfId="14092"/>
    <cellStyle name="Comma (0,000) TBD_Page 2f (2) 14 108" xfId="14093"/>
    <cellStyle name="Comma (0,000) TBD-_Page 2f (2) 14 108" xfId="14094"/>
    <cellStyle name="Comma (0,000) TBD_Page 2f (2) 14 109" xfId="14095"/>
    <cellStyle name="Comma (0,000) TBD-_Page 2f (2) 14 109" xfId="14096"/>
    <cellStyle name="Comma (0,000) TBD_Page 2f (2) 14 11" xfId="14097"/>
    <cellStyle name="Comma (0,000) TBD-_Page 2f (2) 14 11" xfId="14098"/>
    <cellStyle name="Comma (0,000) TBD_Page 2f (2) 14 110" xfId="14099"/>
    <cellStyle name="Comma (0,000) TBD-_Page 2f (2) 14 110" xfId="14100"/>
    <cellStyle name="Comma (0,000) TBD_Page 2f (2) 14 111" xfId="14101"/>
    <cellStyle name="Comma (0,000) TBD-_Page 2f (2) 14 111" xfId="14102"/>
    <cellStyle name="Comma (0,000) TBD_Page 2f (2) 14 112" xfId="14103"/>
    <cellStyle name="Comma (0,000) TBD-_Page 2f (2) 14 112" xfId="14104"/>
    <cellStyle name="Comma (0,000) TBD_Page 2f (2) 14 113" xfId="14105"/>
    <cellStyle name="Comma (0,000) TBD-_Page 2f (2) 14 113" xfId="14106"/>
    <cellStyle name="Comma (0,000) TBD_Page 2f (2) 14 114" xfId="14107"/>
    <cellStyle name="Comma (0,000) TBD-_Page 2f (2) 14 114" xfId="14108"/>
    <cellStyle name="Comma (0,000) TBD_Page 2f (2) 14 115" xfId="14109"/>
    <cellStyle name="Comma (0,000) TBD-_Page 2f (2) 14 115" xfId="14110"/>
    <cellStyle name="Comma (0,000) TBD_Page 2f (2) 14 116" xfId="14111"/>
    <cellStyle name="Comma (0,000) TBD-_Page 2f (2) 14 116" xfId="14112"/>
    <cellStyle name="Comma (0,000) TBD_Page 2f (2) 14 117" xfId="14113"/>
    <cellStyle name="Comma (0,000) TBD-_Page 2f (2) 14 117" xfId="14114"/>
    <cellStyle name="Comma (0,000) TBD_Page 2f (2) 14 118" xfId="14115"/>
    <cellStyle name="Comma (0,000) TBD-_Page 2f (2) 14 118" xfId="14116"/>
    <cellStyle name="Comma (0,000) TBD_Page 2f (2) 14 119" xfId="14117"/>
    <cellStyle name="Comma (0,000) TBD-_Page 2f (2) 14 119" xfId="14118"/>
    <cellStyle name="Comma (0,000) TBD_Page 2f (2) 14 12" xfId="14119"/>
    <cellStyle name="Comma (0,000) TBD-_Page 2f (2) 14 12" xfId="14120"/>
    <cellStyle name="Comma (0,000) TBD_Page 2f (2) 14 120" xfId="14121"/>
    <cellStyle name="Comma (0,000) TBD-_Page 2f (2) 14 120" xfId="14122"/>
    <cellStyle name="Comma (0,000) TBD_Page 2f (2) 14 121" xfId="14123"/>
    <cellStyle name="Comma (0,000) TBD-_Page 2f (2) 14 121" xfId="14124"/>
    <cellStyle name="Comma (0,000) TBD_Page 2f (2) 14 122" xfId="14125"/>
    <cellStyle name="Comma (0,000) TBD-_Page 2f (2) 14 122" xfId="14126"/>
    <cellStyle name="Comma (0,000) TBD_Page 2f (2) 14 123" xfId="14127"/>
    <cellStyle name="Comma (0,000) TBD-_Page 2f (2) 14 123" xfId="14128"/>
    <cellStyle name="Comma (0,000) TBD_Page 2f (2) 14 124" xfId="14129"/>
    <cellStyle name="Comma (0,000) TBD-_Page 2f (2) 14 124" xfId="14130"/>
    <cellStyle name="Comma (0,000) TBD_Page 2f (2) 14 125" xfId="14131"/>
    <cellStyle name="Comma (0,000) TBD-_Page 2f (2) 14 125" xfId="14132"/>
    <cellStyle name="Comma (0,000) TBD_Page 2f (2) 14 126" xfId="14133"/>
    <cellStyle name="Comma (0,000) TBD-_Page 2f (2) 14 126" xfId="14134"/>
    <cellStyle name="Comma (0,000) TBD_Page 2f (2) 14 127" xfId="14135"/>
    <cellStyle name="Comma (0,000) TBD-_Page 2f (2) 14 127" xfId="14136"/>
    <cellStyle name="Comma (0,000) TBD_Page 2f (2) 14 128" xfId="14137"/>
    <cellStyle name="Comma (0,000) TBD-_Page 2f (2) 14 128" xfId="14138"/>
    <cellStyle name="Comma (0,000) TBD_Page 2f (2) 14 129" xfId="14139"/>
    <cellStyle name="Comma (0,000) TBD-_Page 2f (2) 14 129" xfId="14140"/>
    <cellStyle name="Comma (0,000) TBD_Page 2f (2) 14 13" xfId="14141"/>
    <cellStyle name="Comma (0,000) TBD-_Page 2f (2) 14 13" xfId="14142"/>
    <cellStyle name="Comma (0,000) TBD_Page 2f (2) 14 130" xfId="14143"/>
    <cellStyle name="Comma (0,000) TBD-_Page 2f (2) 14 130" xfId="14144"/>
    <cellStyle name="Comma (0,000) TBD_Page 2f (2) 14 131" xfId="14145"/>
    <cellStyle name="Comma (0,000) TBD-_Page 2f (2) 14 131" xfId="14146"/>
    <cellStyle name="Comma (0,000) TBD_Page 2f (2) 14 132" xfId="14147"/>
    <cellStyle name="Comma (0,000) TBD-_Page 2f (2) 14 132" xfId="14148"/>
    <cellStyle name="Comma (0,000) TBD_Page 2f (2) 14 133" xfId="14149"/>
    <cellStyle name="Comma (0,000) TBD-_Page 2f (2) 14 133" xfId="14150"/>
    <cellStyle name="Comma (0,000) TBD_Page 2f (2) 14 134" xfId="14151"/>
    <cellStyle name="Comma (0,000) TBD-_Page 2f (2) 14 134" xfId="14152"/>
    <cellStyle name="Comma (0,000) TBD_Page 2f (2) 14 135" xfId="14153"/>
    <cellStyle name="Comma (0,000) TBD-_Page 2f (2) 14 135" xfId="14154"/>
    <cellStyle name="Comma (0,000) TBD_Page 2f (2) 14 136" xfId="14155"/>
    <cellStyle name="Comma (0,000) TBD-_Page 2f (2) 14 136" xfId="14156"/>
    <cellStyle name="Comma (0,000) TBD_Page 2f (2) 14 137" xfId="14157"/>
    <cellStyle name="Comma (0,000) TBD-_Page 2f (2) 14 137" xfId="14158"/>
    <cellStyle name="Comma (0,000) TBD_Page 2f (2) 14 138" xfId="14159"/>
    <cellStyle name="Comma (0,000) TBD-_Page 2f (2) 14 138" xfId="14160"/>
    <cellStyle name="Comma (0,000) TBD_Page 2f (2) 14 139" xfId="14161"/>
    <cellStyle name="Comma (0,000) TBD-_Page 2f (2) 14 139" xfId="14162"/>
    <cellStyle name="Comma (0,000) TBD_Page 2f (2) 14 14" xfId="14163"/>
    <cellStyle name="Comma (0,000) TBD-_Page 2f (2) 14 14" xfId="14164"/>
    <cellStyle name="Comma (0,000) TBD_Page 2f (2) 14 140" xfId="14165"/>
    <cellStyle name="Comma (0,000) TBD-_Page 2f (2) 14 140" xfId="14166"/>
    <cellStyle name="Comma (0,000) TBD_Page 2f (2) 14 141" xfId="14167"/>
    <cellStyle name="Comma (0,000) TBD-_Page 2f (2) 14 141" xfId="14168"/>
    <cellStyle name="Comma (0,000) TBD_Page 2f (2) 14 142" xfId="14169"/>
    <cellStyle name="Comma (0,000) TBD-_Page 2f (2) 14 142" xfId="14170"/>
    <cellStyle name="Comma (0,000) TBD_Page 2f (2) 14 143" xfId="14171"/>
    <cellStyle name="Comma (0,000) TBD-_Page 2f (2) 14 143" xfId="14172"/>
    <cellStyle name="Comma (0,000) TBD_Page 2f (2) 14 144" xfId="14173"/>
    <cellStyle name="Comma (0,000) TBD-_Page 2f (2) 14 144" xfId="14174"/>
    <cellStyle name="Comma (0,000) TBD_Page 2f (2) 14 145" xfId="14175"/>
    <cellStyle name="Comma (0,000) TBD-_Page 2f (2) 14 145" xfId="14176"/>
    <cellStyle name="Comma (0,000) TBD_Page 2f (2) 14 146" xfId="14177"/>
    <cellStyle name="Comma (0,000) TBD-_Page 2f (2) 14 146" xfId="14178"/>
    <cellStyle name="Comma (0,000) TBD_Page 2f (2) 14 147" xfId="14179"/>
    <cellStyle name="Comma (0,000) TBD-_Page 2f (2) 14 147" xfId="14180"/>
    <cellStyle name="Comma (0,000) TBD_Page 2f (2) 14 148" xfId="14181"/>
    <cellStyle name="Comma (0,000) TBD-_Page 2f (2) 14 148" xfId="14182"/>
    <cellStyle name="Comma (0,000) TBD_Page 2f (2) 14 149" xfId="14183"/>
    <cellStyle name="Comma (0,000) TBD-_Page 2f (2) 14 149" xfId="14184"/>
    <cellStyle name="Comma (0,000) TBD_Page 2f (2) 14 15" xfId="14185"/>
    <cellStyle name="Comma (0,000) TBD-_Page 2f (2) 14 15" xfId="14186"/>
    <cellStyle name="Comma (0,000) TBD_Page 2f (2) 14 150" xfId="14187"/>
    <cellStyle name="Comma (0,000) TBD-_Page 2f (2) 14 150" xfId="14188"/>
    <cellStyle name="Comma (0,000) TBD_Page 2f (2) 14 151" xfId="14189"/>
    <cellStyle name="Comma (0,000) TBD-_Page 2f (2) 14 151" xfId="14190"/>
    <cellStyle name="Comma (0,000) TBD_Page 2f (2) 14 152" xfId="14191"/>
    <cellStyle name="Comma (0,000) TBD-_Page 2f (2) 14 152" xfId="14192"/>
    <cellStyle name="Comma (0,000) TBD_Page 2f (2) 14 153" xfId="14193"/>
    <cellStyle name="Comma (0,000) TBD-_Page 2f (2) 14 153" xfId="14194"/>
    <cellStyle name="Comma (0,000) TBD_Page 2f (2) 14 16" xfId="14195"/>
    <cellStyle name="Comma (0,000) TBD-_Page 2f (2) 14 16" xfId="14196"/>
    <cellStyle name="Comma (0,000) TBD_Page 2f (2) 14 17" xfId="14197"/>
    <cellStyle name="Comma (0,000) TBD-_Page 2f (2) 14 17" xfId="14198"/>
    <cellStyle name="Comma (0,000) TBD_Page 2f (2) 14 18" xfId="14199"/>
    <cellStyle name="Comma (0,000) TBD-_Page 2f (2) 14 18" xfId="14200"/>
    <cellStyle name="Comma (0,000) TBD_Page 2f (2) 14 19" xfId="14201"/>
    <cellStyle name="Comma (0,000) TBD-_Page 2f (2) 14 19" xfId="14202"/>
    <cellStyle name="Comma (0,000) TBD_Page 2f (2) 14 2" xfId="14203"/>
    <cellStyle name="Comma (0,000) TBD-_Page 2f (2) 14 2" xfId="14204"/>
    <cellStyle name="Comma (0,000) TBD_Page 2f (2) 14 20" xfId="14205"/>
    <cellStyle name="Comma (0,000) TBD-_Page 2f (2) 14 20" xfId="14206"/>
    <cellStyle name="Comma (0,000) TBD_Page 2f (2) 14 21" xfId="14207"/>
    <cellStyle name="Comma (0,000) TBD-_Page 2f (2) 14 21" xfId="14208"/>
    <cellStyle name="Comma (0,000) TBD_Page 2f (2) 14 22" xfId="14209"/>
    <cellStyle name="Comma (0,000) TBD-_Page 2f (2) 14 22" xfId="14210"/>
    <cellStyle name="Comma (0,000) TBD_Page 2f (2) 14 23" xfId="14211"/>
    <cellStyle name="Comma (0,000) TBD-_Page 2f (2) 14 23" xfId="14212"/>
    <cellStyle name="Comma (0,000) TBD_Page 2f (2) 14 24" xfId="14213"/>
    <cellStyle name="Comma (0,000) TBD-_Page 2f (2) 14 24" xfId="14214"/>
    <cellStyle name="Comma (0,000) TBD_Page 2f (2) 14 25" xfId="14215"/>
    <cellStyle name="Comma (0,000) TBD-_Page 2f (2) 14 25" xfId="14216"/>
    <cellStyle name="Comma (0,000) TBD_Page 2f (2) 14 26" xfId="14217"/>
    <cellStyle name="Comma (0,000) TBD-_Page 2f (2) 14 26" xfId="14218"/>
    <cellStyle name="Comma (0,000) TBD_Page 2f (2) 14 27" xfId="14219"/>
    <cellStyle name="Comma (0,000) TBD-_Page 2f (2) 14 27" xfId="14220"/>
    <cellStyle name="Comma (0,000) TBD_Page 2f (2) 14 28" xfId="14221"/>
    <cellStyle name="Comma (0,000) TBD-_Page 2f (2) 14 28" xfId="14222"/>
    <cellStyle name="Comma (0,000) TBD_Page 2f (2) 14 29" xfId="14223"/>
    <cellStyle name="Comma (0,000) TBD-_Page 2f (2) 14 29" xfId="14224"/>
    <cellStyle name="Comma (0,000) TBD_Page 2f (2) 14 3" xfId="14225"/>
    <cellStyle name="Comma (0,000) TBD-_Page 2f (2) 14 3" xfId="14226"/>
    <cellStyle name="Comma (0,000) TBD_Page 2f (2) 14 30" xfId="14227"/>
    <cellStyle name="Comma (0,000) TBD-_Page 2f (2) 14 30" xfId="14228"/>
    <cellStyle name="Comma (0,000) TBD_Page 2f (2) 14 31" xfId="14229"/>
    <cellStyle name="Comma (0,000) TBD-_Page 2f (2) 14 31" xfId="14230"/>
    <cellStyle name="Comma (0,000) TBD_Page 2f (2) 14 32" xfId="14231"/>
    <cellStyle name="Comma (0,000) TBD-_Page 2f (2) 14 32" xfId="14232"/>
    <cellStyle name="Comma (0,000) TBD_Page 2f (2) 14 33" xfId="14233"/>
    <cellStyle name="Comma (0,000) TBD-_Page 2f (2) 14 33" xfId="14234"/>
    <cellStyle name="Comma (0,000) TBD_Page 2f (2) 14 34" xfId="14235"/>
    <cellStyle name="Comma (0,000) TBD-_Page 2f (2) 14 34" xfId="14236"/>
    <cellStyle name="Comma (0,000) TBD_Page 2f (2) 14 35" xfId="14237"/>
    <cellStyle name="Comma (0,000) TBD-_Page 2f (2) 14 35" xfId="14238"/>
    <cellStyle name="Comma (0,000) TBD_Page 2f (2) 14 36" xfId="14239"/>
    <cellStyle name="Comma (0,000) TBD-_Page 2f (2) 14 36" xfId="14240"/>
    <cellStyle name="Comma (0,000) TBD_Page 2f (2) 14 37" xfId="14241"/>
    <cellStyle name="Comma (0,000) TBD-_Page 2f (2) 14 37" xfId="14242"/>
    <cellStyle name="Comma (0,000) TBD_Page 2f (2) 14 38" xfId="14243"/>
    <cellStyle name="Comma (0,000) TBD-_Page 2f (2) 14 38" xfId="14244"/>
    <cellStyle name="Comma (0,000) TBD_Page 2f (2) 14 39" xfId="14245"/>
    <cellStyle name="Comma (0,000) TBD-_Page 2f (2) 14 39" xfId="14246"/>
    <cellStyle name="Comma (0,000) TBD_Page 2f (2) 14 4" xfId="14247"/>
    <cellStyle name="Comma (0,000) TBD-_Page 2f (2) 14 4" xfId="14248"/>
    <cellStyle name="Comma (0,000) TBD_Page 2f (2) 14 40" xfId="14249"/>
    <cellStyle name="Comma (0,000) TBD-_Page 2f (2) 14 40" xfId="14250"/>
    <cellStyle name="Comma (0,000) TBD_Page 2f (2) 14 41" xfId="14251"/>
    <cellStyle name="Comma (0,000) TBD-_Page 2f (2) 14 41" xfId="14252"/>
    <cellStyle name="Comma (0,000) TBD_Page 2f (2) 14 42" xfId="14253"/>
    <cellStyle name="Comma (0,000) TBD-_Page 2f (2) 14 42" xfId="14254"/>
    <cellStyle name="Comma (0,000) TBD_Page 2f (2) 14 43" xfId="14255"/>
    <cellStyle name="Comma (0,000) TBD-_Page 2f (2) 14 43" xfId="14256"/>
    <cellStyle name="Comma (0,000) TBD_Page 2f (2) 14 44" xfId="14257"/>
    <cellStyle name="Comma (0,000) TBD-_Page 2f (2) 14 44" xfId="14258"/>
    <cellStyle name="Comma (0,000) TBD_Page 2f (2) 14 45" xfId="14259"/>
    <cellStyle name="Comma (0,000) TBD-_Page 2f (2) 14 45" xfId="14260"/>
    <cellStyle name="Comma (0,000) TBD_Page 2f (2) 14 46" xfId="14261"/>
    <cellStyle name="Comma (0,000) TBD-_Page 2f (2) 14 46" xfId="14262"/>
    <cellStyle name="Comma (0,000) TBD_Page 2f (2) 14 47" xfId="14263"/>
    <cellStyle name="Comma (0,000) TBD-_Page 2f (2) 14 47" xfId="14264"/>
    <cellStyle name="Comma (0,000) TBD_Page 2f (2) 14 48" xfId="14265"/>
    <cellStyle name="Comma (0,000) TBD-_Page 2f (2) 14 48" xfId="14266"/>
    <cellStyle name="Comma (0,000) TBD_Page 2f (2) 14 49" xfId="14267"/>
    <cellStyle name="Comma (0,000) TBD-_Page 2f (2) 14 49" xfId="14268"/>
    <cellStyle name="Comma (0,000) TBD_Page 2f (2) 14 5" xfId="14269"/>
    <cellStyle name="Comma (0,000) TBD-_Page 2f (2) 14 5" xfId="14270"/>
    <cellStyle name="Comma (0,000) TBD_Page 2f (2) 14 50" xfId="14271"/>
    <cellStyle name="Comma (0,000) TBD-_Page 2f (2) 14 50" xfId="14272"/>
    <cellStyle name="Comma (0,000) TBD_Page 2f (2) 14 51" xfId="14273"/>
    <cellStyle name="Comma (0,000) TBD-_Page 2f (2) 14 51" xfId="14274"/>
    <cellStyle name="Comma (0,000) TBD_Page 2f (2) 14 52" xfId="14275"/>
    <cellStyle name="Comma (0,000) TBD-_Page 2f (2) 14 52" xfId="14276"/>
    <cellStyle name="Comma (0,000) TBD_Page 2f (2) 14 53" xfId="14277"/>
    <cellStyle name="Comma (0,000) TBD-_Page 2f (2) 14 53" xfId="14278"/>
    <cellStyle name="Comma (0,000) TBD_Page 2f (2) 14 54" xfId="14279"/>
    <cellStyle name="Comma (0,000) TBD-_Page 2f (2) 14 54" xfId="14280"/>
    <cellStyle name="Comma (0,000) TBD_Page 2f (2) 14 55" xfId="14281"/>
    <cellStyle name="Comma (0,000) TBD-_Page 2f (2) 14 55" xfId="14282"/>
    <cellStyle name="Comma (0,000) TBD_Page 2f (2) 14 56" xfId="14283"/>
    <cellStyle name="Comma (0,000) TBD-_Page 2f (2) 14 56" xfId="14284"/>
    <cellStyle name="Comma (0,000) TBD_Page 2f (2) 14 57" xfId="14285"/>
    <cellStyle name="Comma (0,000) TBD-_Page 2f (2) 14 57" xfId="14286"/>
    <cellStyle name="Comma (0,000) TBD_Page 2f (2) 14 58" xfId="14287"/>
    <cellStyle name="Comma (0,000) TBD-_Page 2f (2) 14 58" xfId="14288"/>
    <cellStyle name="Comma (0,000) TBD_Page 2f (2) 14 59" xfId="14289"/>
    <cellStyle name="Comma (0,000) TBD-_Page 2f (2) 14 59" xfId="14290"/>
    <cellStyle name="Comma (0,000) TBD_Page 2f (2) 14 6" xfId="14291"/>
    <cellStyle name="Comma (0,000) TBD-_Page 2f (2) 14 6" xfId="14292"/>
    <cellStyle name="Comma (0,000) TBD_Page 2f (2) 14 60" xfId="14293"/>
    <cellStyle name="Comma (0,000) TBD-_Page 2f (2) 14 60" xfId="14294"/>
    <cellStyle name="Comma (0,000) TBD_Page 2f (2) 14 61" xfId="14295"/>
    <cellStyle name="Comma (0,000) TBD-_Page 2f (2) 14 61" xfId="14296"/>
    <cellStyle name="Comma (0,000) TBD_Page 2f (2) 14 62" xfId="14297"/>
    <cellStyle name="Comma (0,000) TBD-_Page 2f (2) 14 62" xfId="14298"/>
    <cellStyle name="Comma (0,000) TBD_Page 2f (2) 14 63" xfId="14299"/>
    <cellStyle name="Comma (0,000) TBD-_Page 2f (2) 14 63" xfId="14300"/>
    <cellStyle name="Comma (0,000) TBD_Page 2f (2) 14 64" xfId="14301"/>
    <cellStyle name="Comma (0,000) TBD-_Page 2f (2) 14 64" xfId="14302"/>
    <cellStyle name="Comma (0,000) TBD_Page 2f (2) 14 65" xfId="14303"/>
    <cellStyle name="Comma (0,000) TBD-_Page 2f (2) 14 65" xfId="14304"/>
    <cellStyle name="Comma (0,000) TBD_Page 2f (2) 14 66" xfId="14305"/>
    <cellStyle name="Comma (0,000) TBD-_Page 2f (2) 14 66" xfId="14306"/>
    <cellStyle name="Comma (0,000) TBD_Page 2f (2) 14 67" xfId="14307"/>
    <cellStyle name="Comma (0,000) TBD-_Page 2f (2) 14 67" xfId="14308"/>
    <cellStyle name="Comma (0,000) TBD_Page 2f (2) 14 68" xfId="14309"/>
    <cellStyle name="Comma (0,000) TBD-_Page 2f (2) 14 68" xfId="14310"/>
    <cellStyle name="Comma (0,000) TBD_Page 2f (2) 14 69" xfId="14311"/>
    <cellStyle name="Comma (0,000) TBD-_Page 2f (2) 14 69" xfId="14312"/>
    <cellStyle name="Comma (0,000) TBD_Page 2f (2) 14 7" xfId="14313"/>
    <cellStyle name="Comma (0,000) TBD-_Page 2f (2) 14 7" xfId="14314"/>
    <cellStyle name="Comma (0,000) TBD_Page 2f (2) 14 70" xfId="14315"/>
    <cellStyle name="Comma (0,000) TBD-_Page 2f (2) 14 70" xfId="14316"/>
    <cellStyle name="Comma (0,000) TBD_Page 2f (2) 14 71" xfId="14317"/>
    <cellStyle name="Comma (0,000) TBD-_Page 2f (2) 14 71" xfId="14318"/>
    <cellStyle name="Comma (0,000) TBD_Page 2f (2) 14 72" xfId="14319"/>
    <cellStyle name="Comma (0,000) TBD-_Page 2f (2) 14 72" xfId="14320"/>
    <cellStyle name="Comma (0,000) TBD_Page 2f (2) 14 73" xfId="14321"/>
    <cellStyle name="Comma (0,000) TBD-_Page 2f (2) 14 73" xfId="14322"/>
    <cellStyle name="Comma (0,000) TBD_Page 2f (2) 14 74" xfId="14323"/>
    <cellStyle name="Comma (0,000) TBD-_Page 2f (2) 14 74" xfId="14324"/>
    <cellStyle name="Comma (0,000) TBD_Page 2f (2) 14 75" xfId="14325"/>
    <cellStyle name="Comma (0,000) TBD-_Page 2f (2) 14 75" xfId="14326"/>
    <cellStyle name="Comma (0,000) TBD_Page 2f (2) 14 76" xfId="14327"/>
    <cellStyle name="Comma (0,000) TBD-_Page 2f (2) 14 76" xfId="14328"/>
    <cellStyle name="Comma (0,000) TBD_Page 2f (2) 14 77" xfId="14329"/>
    <cellStyle name="Comma (0,000) TBD-_Page 2f (2) 14 77" xfId="14330"/>
    <cellStyle name="Comma (0,000) TBD_Page 2f (2) 14 78" xfId="14331"/>
    <cellStyle name="Comma (0,000) TBD-_Page 2f (2) 14 78" xfId="14332"/>
    <cellStyle name="Comma (0,000) TBD_Page 2f (2) 14 79" xfId="14333"/>
    <cellStyle name="Comma (0,000) TBD-_Page 2f (2) 14 79" xfId="14334"/>
    <cellStyle name="Comma (0,000) TBD_Page 2f (2) 14 8" xfId="14335"/>
    <cellStyle name="Comma (0,000) TBD-_Page 2f (2) 14 8" xfId="14336"/>
    <cellStyle name="Comma (0,000) TBD_Page 2f (2) 14 80" xfId="14337"/>
    <cellStyle name="Comma (0,000) TBD-_Page 2f (2) 14 80" xfId="14338"/>
    <cellStyle name="Comma (0,000) TBD_Page 2f (2) 14 81" xfId="14339"/>
    <cellStyle name="Comma (0,000) TBD-_Page 2f (2) 14 81" xfId="14340"/>
    <cellStyle name="Comma (0,000) TBD_Page 2f (2) 14 82" xfId="14341"/>
    <cellStyle name="Comma (0,000) TBD-_Page 2f (2) 14 82" xfId="14342"/>
    <cellStyle name="Comma (0,000) TBD_Page 2f (2) 14 83" xfId="14343"/>
    <cellStyle name="Comma (0,000) TBD-_Page 2f (2) 14 83" xfId="14344"/>
    <cellStyle name="Comma (0,000) TBD_Page 2f (2) 14 84" xfId="14345"/>
    <cellStyle name="Comma (0,000) TBD-_Page 2f (2) 14 84" xfId="14346"/>
    <cellStyle name="Comma (0,000) TBD_Page 2f (2) 14 85" xfId="14347"/>
    <cellStyle name="Comma (0,000) TBD-_Page 2f (2) 14 85" xfId="14348"/>
    <cellStyle name="Comma (0,000) TBD_Page 2f (2) 14 86" xfId="14349"/>
    <cellStyle name="Comma (0,000) TBD-_Page 2f (2) 14 86" xfId="14350"/>
    <cellStyle name="Comma (0,000) TBD_Page 2f (2) 14 87" xfId="14351"/>
    <cellStyle name="Comma (0,000) TBD-_Page 2f (2) 14 87" xfId="14352"/>
    <cellStyle name="Comma (0,000) TBD_Page 2f (2) 14 88" xfId="14353"/>
    <cellStyle name="Comma (0,000) TBD-_Page 2f (2) 14 88" xfId="14354"/>
    <cellStyle name="Comma (0,000) TBD_Page 2f (2) 14 89" xfId="14355"/>
    <cellStyle name="Comma (0,000) TBD-_Page 2f (2) 14 89" xfId="14356"/>
    <cellStyle name="Comma (0,000) TBD_Page 2f (2) 14 9" xfId="14357"/>
    <cellStyle name="Comma (0,000) TBD-_Page 2f (2) 14 9" xfId="14358"/>
    <cellStyle name="Comma (0,000) TBD_Page 2f (2) 14 90" xfId="14359"/>
    <cellStyle name="Comma (0,000) TBD-_Page 2f (2) 14 90" xfId="14360"/>
    <cellStyle name="Comma (0,000) TBD_Page 2f (2) 14 91" xfId="14361"/>
    <cellStyle name="Comma (0,000) TBD-_Page 2f (2) 14 91" xfId="14362"/>
    <cellStyle name="Comma (0,000) TBD_Page 2f (2) 14 92" xfId="14363"/>
    <cellStyle name="Comma (0,000) TBD-_Page 2f (2) 14 92" xfId="14364"/>
    <cellStyle name="Comma (0,000) TBD_Page 2f (2) 14 93" xfId="14365"/>
    <cellStyle name="Comma (0,000) TBD-_Page 2f (2) 14 93" xfId="14366"/>
    <cellStyle name="Comma (0,000) TBD_Page 2f (2) 14 94" xfId="14367"/>
    <cellStyle name="Comma (0,000) TBD-_Page 2f (2) 14 94" xfId="14368"/>
    <cellStyle name="Comma (0,000) TBD_Page 2f (2) 14 95" xfId="14369"/>
    <cellStyle name="Comma (0,000) TBD-_Page 2f (2) 14 95" xfId="14370"/>
    <cellStyle name="Comma (0,000) TBD_Page 2f (2) 14 96" xfId="14371"/>
    <cellStyle name="Comma (0,000) TBD-_Page 2f (2) 14 96" xfId="14372"/>
    <cellStyle name="Comma (0,000) TBD_Page 2f (2) 14 97" xfId="14373"/>
    <cellStyle name="Comma (0,000) TBD-_Page 2f (2) 14 97" xfId="14374"/>
    <cellStyle name="Comma (0,000) TBD_Page 2f (2) 14 98" xfId="14375"/>
    <cellStyle name="Comma (0,000) TBD-_Page 2f (2) 14 98" xfId="14376"/>
    <cellStyle name="Comma (0,000) TBD_Page 2f (2) 14 99" xfId="14377"/>
    <cellStyle name="Comma (0,000) TBD-_Page 2f (2) 14 99" xfId="14378"/>
    <cellStyle name="Comma (0,000) TBD_Page 2f (2) 2" xfId="14379"/>
    <cellStyle name="Comma (0,000) TBD-_Page 2f (2) 2" xfId="14380"/>
    <cellStyle name="Comma (0,000) TBD_Page 2f (2) 2 10" xfId="14381"/>
    <cellStyle name="Comma (0,000) TBD-_Page 2f (2) 2 10" xfId="14382"/>
    <cellStyle name="Comma (0,000) TBD_Page 2f (2) 2 100" xfId="14383"/>
    <cellStyle name="Comma (0,000) TBD-_Page 2f (2) 2 100" xfId="14384"/>
    <cellStyle name="Comma (0,000) TBD_Page 2f (2) 2 101" xfId="14385"/>
    <cellStyle name="Comma (0,000) TBD-_Page 2f (2) 2 101" xfId="14386"/>
    <cellStyle name="Comma (0,000) TBD_Page 2f (2) 2 102" xfId="14387"/>
    <cellStyle name="Comma (0,000) TBD-_Page 2f (2) 2 102" xfId="14388"/>
    <cellStyle name="Comma (0,000) TBD_Page 2f (2) 2 103" xfId="14389"/>
    <cellStyle name="Comma (0,000) TBD-_Page 2f (2) 2 103" xfId="14390"/>
    <cellStyle name="Comma (0,000) TBD_Page 2f (2) 2 104" xfId="14391"/>
    <cellStyle name="Comma (0,000) TBD-_Page 2f (2) 2 104" xfId="14392"/>
    <cellStyle name="Comma (0,000) TBD_Page 2f (2) 2 105" xfId="14393"/>
    <cellStyle name="Comma (0,000) TBD-_Page 2f (2) 2 105" xfId="14394"/>
    <cellStyle name="Comma (0,000) TBD_Page 2f (2) 2 106" xfId="14395"/>
    <cellStyle name="Comma (0,000) TBD-_Page 2f (2) 2 106" xfId="14396"/>
    <cellStyle name="Comma (0,000) TBD_Page 2f (2) 2 107" xfId="14397"/>
    <cellStyle name="Comma (0,000) TBD-_Page 2f (2) 2 107" xfId="14398"/>
    <cellStyle name="Comma (0,000) TBD_Page 2f (2) 2 108" xfId="14399"/>
    <cellStyle name="Comma (0,000) TBD-_Page 2f (2) 2 108" xfId="14400"/>
    <cellStyle name="Comma (0,000) TBD_Page 2f (2) 2 109" xfId="14401"/>
    <cellStyle name="Comma (0,000) TBD-_Page 2f (2) 2 109" xfId="14402"/>
    <cellStyle name="Comma (0,000) TBD_Page 2f (2) 2 11" xfId="14403"/>
    <cellStyle name="Comma (0,000) TBD-_Page 2f (2) 2 11" xfId="14404"/>
    <cellStyle name="Comma (0,000) TBD_Page 2f (2) 2 110" xfId="14405"/>
    <cellStyle name="Comma (0,000) TBD-_Page 2f (2) 2 110" xfId="14406"/>
    <cellStyle name="Comma (0,000) TBD_Page 2f (2) 2 111" xfId="14407"/>
    <cellStyle name="Comma (0,000) TBD-_Page 2f (2) 2 111" xfId="14408"/>
    <cellStyle name="Comma (0,000) TBD_Page 2f (2) 2 112" xfId="14409"/>
    <cellStyle name="Comma (0,000) TBD-_Page 2f (2) 2 112" xfId="14410"/>
    <cellStyle name="Comma (0,000) TBD_Page 2f (2) 2 113" xfId="14411"/>
    <cellStyle name="Comma (0,000) TBD-_Page 2f (2) 2 113" xfId="14412"/>
    <cellStyle name="Comma (0,000) TBD_Page 2f (2) 2 114" xfId="14413"/>
    <cellStyle name="Comma (0,000) TBD-_Page 2f (2) 2 114" xfId="14414"/>
    <cellStyle name="Comma (0,000) TBD_Page 2f (2) 2 115" xfId="14415"/>
    <cellStyle name="Comma (0,000) TBD-_Page 2f (2) 2 115" xfId="14416"/>
    <cellStyle name="Comma (0,000) TBD_Page 2f (2) 2 116" xfId="14417"/>
    <cellStyle name="Comma (0,000) TBD-_Page 2f (2) 2 116" xfId="14418"/>
    <cellStyle name="Comma (0,000) TBD_Page 2f (2) 2 117" xfId="14419"/>
    <cellStyle name="Comma (0,000) TBD-_Page 2f (2) 2 117" xfId="14420"/>
    <cellStyle name="Comma (0,000) TBD_Page 2f (2) 2 118" xfId="14421"/>
    <cellStyle name="Comma (0,000) TBD-_Page 2f (2) 2 118" xfId="14422"/>
    <cellStyle name="Comma (0,000) TBD_Page 2f (2) 2 119" xfId="14423"/>
    <cellStyle name="Comma (0,000) TBD-_Page 2f (2) 2 119" xfId="14424"/>
    <cellStyle name="Comma (0,000) TBD_Page 2f (2) 2 12" xfId="14425"/>
    <cellStyle name="Comma (0,000) TBD-_Page 2f (2) 2 12" xfId="14426"/>
    <cellStyle name="Comma (0,000) TBD_Page 2f (2) 2 120" xfId="14427"/>
    <cellStyle name="Comma (0,000) TBD-_Page 2f (2) 2 120" xfId="14428"/>
    <cellStyle name="Comma (0,000) TBD_Page 2f (2) 2 121" xfId="14429"/>
    <cellStyle name="Comma (0,000) TBD-_Page 2f (2) 2 121" xfId="14430"/>
    <cellStyle name="Comma (0,000) TBD_Page 2f (2) 2 122" xfId="14431"/>
    <cellStyle name="Comma (0,000) TBD-_Page 2f (2) 2 122" xfId="14432"/>
    <cellStyle name="Comma (0,000) TBD_Page 2f (2) 2 123" xfId="14433"/>
    <cellStyle name="Comma (0,000) TBD-_Page 2f (2) 2 123" xfId="14434"/>
    <cellStyle name="Comma (0,000) TBD_Page 2f (2) 2 124" xfId="14435"/>
    <cellStyle name="Comma (0,000) TBD-_Page 2f (2) 2 124" xfId="14436"/>
    <cellStyle name="Comma (0,000) TBD_Page 2f (2) 2 125" xfId="14437"/>
    <cellStyle name="Comma (0,000) TBD-_Page 2f (2) 2 125" xfId="14438"/>
    <cellStyle name="Comma (0,000) TBD_Page 2f (2) 2 126" xfId="14439"/>
    <cellStyle name="Comma (0,000) TBD-_Page 2f (2) 2 126" xfId="14440"/>
    <cellStyle name="Comma (0,000) TBD_Page 2f (2) 2 127" xfId="14441"/>
    <cellStyle name="Comma (0,000) TBD-_Page 2f (2) 2 127" xfId="14442"/>
    <cellStyle name="Comma (0,000) TBD_Page 2f (2) 2 128" xfId="14443"/>
    <cellStyle name="Comma (0,000) TBD-_Page 2f (2) 2 128" xfId="14444"/>
    <cellStyle name="Comma (0,000) TBD_Page 2f (2) 2 129" xfId="14445"/>
    <cellStyle name="Comma (0,000) TBD-_Page 2f (2) 2 129" xfId="14446"/>
    <cellStyle name="Comma (0,000) TBD_Page 2f (2) 2 13" xfId="14447"/>
    <cellStyle name="Comma (0,000) TBD-_Page 2f (2) 2 13" xfId="14448"/>
    <cellStyle name="Comma (0,000) TBD_Page 2f (2) 2 130" xfId="14449"/>
    <cellStyle name="Comma (0,000) TBD-_Page 2f (2) 2 130" xfId="14450"/>
    <cellStyle name="Comma (0,000) TBD_Page 2f (2) 2 131" xfId="14451"/>
    <cellStyle name="Comma (0,000) TBD-_Page 2f (2) 2 131" xfId="14452"/>
    <cellStyle name="Comma (0,000) TBD_Page 2f (2) 2 132" xfId="14453"/>
    <cellStyle name="Comma (0,000) TBD-_Page 2f (2) 2 132" xfId="14454"/>
    <cellStyle name="Comma (0,000) TBD_Page 2f (2) 2 133" xfId="14455"/>
    <cellStyle name="Comma (0,000) TBD-_Page 2f (2) 2 133" xfId="14456"/>
    <cellStyle name="Comma (0,000) TBD_Page 2f (2) 2 134" xfId="14457"/>
    <cellStyle name="Comma (0,000) TBD-_Page 2f (2) 2 134" xfId="14458"/>
    <cellStyle name="Comma (0,000) TBD_Page 2f (2) 2 135" xfId="14459"/>
    <cellStyle name="Comma (0,000) TBD-_Page 2f (2) 2 135" xfId="14460"/>
    <cellStyle name="Comma (0,000) TBD_Page 2f (2) 2 136" xfId="14461"/>
    <cellStyle name="Comma (0,000) TBD-_Page 2f (2) 2 136" xfId="14462"/>
    <cellStyle name="Comma (0,000) TBD_Page 2f (2) 2 137" xfId="14463"/>
    <cellStyle name="Comma (0,000) TBD-_Page 2f (2) 2 137" xfId="14464"/>
    <cellStyle name="Comma (0,000) TBD_Page 2f (2) 2 138" xfId="14465"/>
    <cellStyle name="Comma (0,000) TBD-_Page 2f (2) 2 138" xfId="14466"/>
    <cellStyle name="Comma (0,000) TBD_Page 2f (2) 2 139" xfId="14467"/>
    <cellStyle name="Comma (0,000) TBD-_Page 2f (2) 2 139" xfId="14468"/>
    <cellStyle name="Comma (0,000) TBD_Page 2f (2) 2 14" xfId="14469"/>
    <cellStyle name="Comma (0,000) TBD-_Page 2f (2) 2 14" xfId="14470"/>
    <cellStyle name="Comma (0,000) TBD_Page 2f (2) 2 140" xfId="14471"/>
    <cellStyle name="Comma (0,000) TBD-_Page 2f (2) 2 140" xfId="14472"/>
    <cellStyle name="Comma (0,000) TBD_Page 2f (2) 2 141" xfId="14473"/>
    <cellStyle name="Comma (0,000) TBD-_Page 2f (2) 2 141" xfId="14474"/>
    <cellStyle name="Comma (0,000) TBD_Page 2f (2) 2 142" xfId="14475"/>
    <cellStyle name="Comma (0,000) TBD-_Page 2f (2) 2 142" xfId="14476"/>
    <cellStyle name="Comma (0,000) TBD_Page 2f (2) 2 143" xfId="14477"/>
    <cellStyle name="Comma (0,000) TBD-_Page 2f (2) 2 143" xfId="14478"/>
    <cellStyle name="Comma (0,000) TBD_Page 2f (2) 2 144" xfId="14479"/>
    <cellStyle name="Comma (0,000) TBD-_Page 2f (2) 2 144" xfId="14480"/>
    <cellStyle name="Comma (0,000) TBD_Page 2f (2) 2 145" xfId="14481"/>
    <cellStyle name="Comma (0,000) TBD-_Page 2f (2) 2 145" xfId="14482"/>
    <cellStyle name="Comma (0,000) TBD_Page 2f (2) 2 146" xfId="14483"/>
    <cellStyle name="Comma (0,000) TBD-_Page 2f (2) 2 146" xfId="14484"/>
    <cellStyle name="Comma (0,000) TBD_Page 2f (2) 2 147" xfId="14485"/>
    <cellStyle name="Comma (0,000) TBD-_Page 2f (2) 2 147" xfId="14486"/>
    <cellStyle name="Comma (0,000) TBD_Page 2f (2) 2 148" xfId="14487"/>
    <cellStyle name="Comma (0,000) TBD-_Page 2f (2) 2 148" xfId="14488"/>
    <cellStyle name="Comma (0,000) TBD_Page 2f (2) 2 149" xfId="14489"/>
    <cellStyle name="Comma (0,000) TBD-_Page 2f (2) 2 149" xfId="14490"/>
    <cellStyle name="Comma (0,000) TBD_Page 2f (2) 2 15" xfId="14491"/>
    <cellStyle name="Comma (0,000) TBD-_Page 2f (2) 2 15" xfId="14492"/>
    <cellStyle name="Comma (0,000) TBD_Page 2f (2) 2 150" xfId="14493"/>
    <cellStyle name="Comma (0,000) TBD-_Page 2f (2) 2 150" xfId="14494"/>
    <cellStyle name="Comma (0,000) TBD_Page 2f (2) 2 151" xfId="14495"/>
    <cellStyle name="Comma (0,000) TBD-_Page 2f (2) 2 151" xfId="14496"/>
    <cellStyle name="Comma (0,000) TBD_Page 2f (2) 2 152" xfId="14497"/>
    <cellStyle name="Comma (0,000) TBD-_Page 2f (2) 2 152" xfId="14498"/>
    <cellStyle name="Comma (0,000) TBD_Page 2f (2) 2 153" xfId="14499"/>
    <cellStyle name="Comma (0,000) TBD-_Page 2f (2) 2 153" xfId="14500"/>
    <cellStyle name="Comma (0,000) TBD_Page 2f (2) 2 16" xfId="14501"/>
    <cellStyle name="Comma (0,000) TBD-_Page 2f (2) 2 16" xfId="14502"/>
    <cellStyle name="Comma (0,000) TBD_Page 2f (2) 2 17" xfId="14503"/>
    <cellStyle name="Comma (0,000) TBD-_Page 2f (2) 2 17" xfId="14504"/>
    <cellStyle name="Comma (0,000) TBD_Page 2f (2) 2 18" xfId="14505"/>
    <cellStyle name="Comma (0,000) TBD-_Page 2f (2) 2 18" xfId="14506"/>
    <cellStyle name="Comma (0,000) TBD_Page 2f (2) 2 19" xfId="14507"/>
    <cellStyle name="Comma (0,000) TBD-_Page 2f (2) 2 19" xfId="14508"/>
    <cellStyle name="Comma (0,000) TBD_Page 2f (2) 2 2" xfId="14509"/>
    <cellStyle name="Comma (0,000) TBD-_Page 2f (2) 2 2" xfId="14510"/>
    <cellStyle name="Comma (0,000) TBD_Page 2f (2) 2 20" xfId="14511"/>
    <cellStyle name="Comma (0,000) TBD-_Page 2f (2) 2 20" xfId="14512"/>
    <cellStyle name="Comma (0,000) TBD_Page 2f (2) 2 21" xfId="14513"/>
    <cellStyle name="Comma (0,000) TBD-_Page 2f (2) 2 21" xfId="14514"/>
    <cellStyle name="Comma (0,000) TBD_Page 2f (2) 2 22" xfId="14515"/>
    <cellStyle name="Comma (0,000) TBD-_Page 2f (2) 2 22" xfId="14516"/>
    <cellStyle name="Comma (0,000) TBD_Page 2f (2) 2 23" xfId="14517"/>
    <cellStyle name="Comma (0,000) TBD-_Page 2f (2) 2 23" xfId="14518"/>
    <cellStyle name="Comma (0,000) TBD_Page 2f (2) 2 24" xfId="14519"/>
    <cellStyle name="Comma (0,000) TBD-_Page 2f (2) 2 24" xfId="14520"/>
    <cellStyle name="Comma (0,000) TBD_Page 2f (2) 2 25" xfId="14521"/>
    <cellStyle name="Comma (0,000) TBD-_Page 2f (2) 2 25" xfId="14522"/>
    <cellStyle name="Comma (0,000) TBD_Page 2f (2) 2 26" xfId="14523"/>
    <cellStyle name="Comma (0,000) TBD-_Page 2f (2) 2 26" xfId="14524"/>
    <cellStyle name="Comma (0,000) TBD_Page 2f (2) 2 27" xfId="14525"/>
    <cellStyle name="Comma (0,000) TBD-_Page 2f (2) 2 27" xfId="14526"/>
    <cellStyle name="Comma (0,000) TBD_Page 2f (2) 2 28" xfId="14527"/>
    <cellStyle name="Comma (0,000) TBD-_Page 2f (2) 2 28" xfId="14528"/>
    <cellStyle name="Comma (0,000) TBD_Page 2f (2) 2 29" xfId="14529"/>
    <cellStyle name="Comma (0,000) TBD-_Page 2f (2) 2 29" xfId="14530"/>
    <cellStyle name="Comma (0,000) TBD_Page 2f (2) 2 3" xfId="14531"/>
    <cellStyle name="Comma (0,000) TBD-_Page 2f (2) 2 3" xfId="14532"/>
    <cellStyle name="Comma (0,000) TBD_Page 2f (2) 2 30" xfId="14533"/>
    <cellStyle name="Comma (0,000) TBD-_Page 2f (2) 2 30" xfId="14534"/>
    <cellStyle name="Comma (0,000) TBD_Page 2f (2) 2 31" xfId="14535"/>
    <cellStyle name="Comma (0,000) TBD-_Page 2f (2) 2 31" xfId="14536"/>
    <cellStyle name="Comma (0,000) TBD_Page 2f (2) 2 32" xfId="14537"/>
    <cellStyle name="Comma (0,000) TBD-_Page 2f (2) 2 32" xfId="14538"/>
    <cellStyle name="Comma (0,000) TBD_Page 2f (2) 2 33" xfId="14539"/>
    <cellStyle name="Comma (0,000) TBD-_Page 2f (2) 2 33" xfId="14540"/>
    <cellStyle name="Comma (0,000) TBD_Page 2f (2) 2 34" xfId="14541"/>
    <cellStyle name="Comma (0,000) TBD-_Page 2f (2) 2 34" xfId="14542"/>
    <cellStyle name="Comma (0,000) TBD_Page 2f (2) 2 35" xfId="14543"/>
    <cellStyle name="Comma (0,000) TBD-_Page 2f (2) 2 35" xfId="14544"/>
    <cellStyle name="Comma (0,000) TBD_Page 2f (2) 2 36" xfId="14545"/>
    <cellStyle name="Comma (0,000) TBD-_Page 2f (2) 2 36" xfId="14546"/>
    <cellStyle name="Comma (0,000) TBD_Page 2f (2) 2 37" xfId="14547"/>
    <cellStyle name="Comma (0,000) TBD-_Page 2f (2) 2 37" xfId="14548"/>
    <cellStyle name="Comma (0,000) TBD_Page 2f (2) 2 38" xfId="14549"/>
    <cellStyle name="Comma (0,000) TBD-_Page 2f (2) 2 38" xfId="14550"/>
    <cellStyle name="Comma (0,000) TBD_Page 2f (2) 2 39" xfId="14551"/>
    <cellStyle name="Comma (0,000) TBD-_Page 2f (2) 2 39" xfId="14552"/>
    <cellStyle name="Comma (0,000) TBD_Page 2f (2) 2 4" xfId="14553"/>
    <cellStyle name="Comma (0,000) TBD-_Page 2f (2) 2 4" xfId="14554"/>
    <cellStyle name="Comma (0,000) TBD_Page 2f (2) 2 40" xfId="14555"/>
    <cellStyle name="Comma (0,000) TBD-_Page 2f (2) 2 40" xfId="14556"/>
    <cellStyle name="Comma (0,000) TBD_Page 2f (2) 2 41" xfId="14557"/>
    <cellStyle name="Comma (0,000) TBD-_Page 2f (2) 2 41" xfId="14558"/>
    <cellStyle name="Comma (0,000) TBD_Page 2f (2) 2 42" xfId="14559"/>
    <cellStyle name="Comma (0,000) TBD-_Page 2f (2) 2 42" xfId="14560"/>
    <cellStyle name="Comma (0,000) TBD_Page 2f (2) 2 43" xfId="14561"/>
    <cellStyle name="Comma (0,000) TBD-_Page 2f (2) 2 43" xfId="14562"/>
    <cellStyle name="Comma (0,000) TBD_Page 2f (2) 2 44" xfId="14563"/>
    <cellStyle name="Comma (0,000) TBD-_Page 2f (2) 2 44" xfId="14564"/>
    <cellStyle name="Comma (0,000) TBD_Page 2f (2) 2 45" xfId="14565"/>
    <cellStyle name="Comma (0,000) TBD-_Page 2f (2) 2 45" xfId="14566"/>
    <cellStyle name="Comma (0,000) TBD_Page 2f (2) 2 46" xfId="14567"/>
    <cellStyle name="Comma (0,000) TBD-_Page 2f (2) 2 46" xfId="14568"/>
    <cellStyle name="Comma (0,000) TBD_Page 2f (2) 2 47" xfId="14569"/>
    <cellStyle name="Comma (0,000) TBD-_Page 2f (2) 2 47" xfId="14570"/>
    <cellStyle name="Comma (0,000) TBD_Page 2f (2) 2 48" xfId="14571"/>
    <cellStyle name="Comma (0,000) TBD-_Page 2f (2) 2 48" xfId="14572"/>
    <cellStyle name="Comma (0,000) TBD_Page 2f (2) 2 49" xfId="14573"/>
    <cellStyle name="Comma (0,000) TBD-_Page 2f (2) 2 49" xfId="14574"/>
    <cellStyle name="Comma (0,000) TBD_Page 2f (2) 2 5" xfId="14575"/>
    <cellStyle name="Comma (0,000) TBD-_Page 2f (2) 2 5" xfId="14576"/>
    <cellStyle name="Comma (0,000) TBD_Page 2f (2) 2 50" xfId="14577"/>
    <cellStyle name="Comma (0,000) TBD-_Page 2f (2) 2 50" xfId="14578"/>
    <cellStyle name="Comma (0,000) TBD_Page 2f (2) 2 51" xfId="14579"/>
    <cellStyle name="Comma (0,000) TBD-_Page 2f (2) 2 51" xfId="14580"/>
    <cellStyle name="Comma (0,000) TBD_Page 2f (2) 2 52" xfId="14581"/>
    <cellStyle name="Comma (0,000) TBD-_Page 2f (2) 2 52" xfId="14582"/>
    <cellStyle name="Comma (0,000) TBD_Page 2f (2) 2 53" xfId="14583"/>
    <cellStyle name="Comma (0,000) TBD-_Page 2f (2) 2 53" xfId="14584"/>
    <cellStyle name="Comma (0,000) TBD_Page 2f (2) 2 54" xfId="14585"/>
    <cellStyle name="Comma (0,000) TBD-_Page 2f (2) 2 54" xfId="14586"/>
    <cellStyle name="Comma (0,000) TBD_Page 2f (2) 2 55" xfId="14587"/>
    <cellStyle name="Comma (0,000) TBD-_Page 2f (2) 2 55" xfId="14588"/>
    <cellStyle name="Comma (0,000) TBD_Page 2f (2) 2 56" xfId="14589"/>
    <cellStyle name="Comma (0,000) TBD-_Page 2f (2) 2 56" xfId="14590"/>
    <cellStyle name="Comma (0,000) TBD_Page 2f (2) 2 57" xfId="14591"/>
    <cellStyle name="Comma (0,000) TBD-_Page 2f (2) 2 57" xfId="14592"/>
    <cellStyle name="Comma (0,000) TBD_Page 2f (2) 2 58" xfId="14593"/>
    <cellStyle name="Comma (0,000) TBD-_Page 2f (2) 2 58" xfId="14594"/>
    <cellStyle name="Comma (0,000) TBD_Page 2f (2) 2 59" xfId="14595"/>
    <cellStyle name="Comma (0,000) TBD-_Page 2f (2) 2 59" xfId="14596"/>
    <cellStyle name="Comma (0,000) TBD_Page 2f (2) 2 6" xfId="14597"/>
    <cellStyle name="Comma (0,000) TBD-_Page 2f (2) 2 6" xfId="14598"/>
    <cellStyle name="Comma (0,000) TBD_Page 2f (2) 2 60" xfId="14599"/>
    <cellStyle name="Comma (0,000) TBD-_Page 2f (2) 2 60" xfId="14600"/>
    <cellStyle name="Comma (0,000) TBD_Page 2f (2) 2 61" xfId="14601"/>
    <cellStyle name="Comma (0,000) TBD-_Page 2f (2) 2 61" xfId="14602"/>
    <cellStyle name="Comma (0,000) TBD_Page 2f (2) 2 62" xfId="14603"/>
    <cellStyle name="Comma (0,000) TBD-_Page 2f (2) 2 62" xfId="14604"/>
    <cellStyle name="Comma (0,000) TBD_Page 2f (2) 2 63" xfId="14605"/>
    <cellStyle name="Comma (0,000) TBD-_Page 2f (2) 2 63" xfId="14606"/>
    <cellStyle name="Comma (0,000) TBD_Page 2f (2) 2 64" xfId="14607"/>
    <cellStyle name="Comma (0,000) TBD-_Page 2f (2) 2 64" xfId="14608"/>
    <cellStyle name="Comma (0,000) TBD_Page 2f (2) 2 65" xfId="14609"/>
    <cellStyle name="Comma (0,000) TBD-_Page 2f (2) 2 65" xfId="14610"/>
    <cellStyle name="Comma (0,000) TBD_Page 2f (2) 2 66" xfId="14611"/>
    <cellStyle name="Comma (0,000) TBD-_Page 2f (2) 2 66" xfId="14612"/>
    <cellStyle name="Comma (0,000) TBD_Page 2f (2) 2 67" xfId="14613"/>
    <cellStyle name="Comma (0,000) TBD-_Page 2f (2) 2 67" xfId="14614"/>
    <cellStyle name="Comma (0,000) TBD_Page 2f (2) 2 68" xfId="14615"/>
    <cellStyle name="Comma (0,000) TBD-_Page 2f (2) 2 68" xfId="14616"/>
    <cellStyle name="Comma (0,000) TBD_Page 2f (2) 2 69" xfId="14617"/>
    <cellStyle name="Comma (0,000) TBD-_Page 2f (2) 2 69" xfId="14618"/>
    <cellStyle name="Comma (0,000) TBD_Page 2f (2) 2 7" xfId="14619"/>
    <cellStyle name="Comma (0,000) TBD-_Page 2f (2) 2 7" xfId="14620"/>
    <cellStyle name="Comma (0,000) TBD_Page 2f (2) 2 70" xfId="14621"/>
    <cellStyle name="Comma (0,000) TBD-_Page 2f (2) 2 70" xfId="14622"/>
    <cellStyle name="Comma (0,000) TBD_Page 2f (2) 2 71" xfId="14623"/>
    <cellStyle name="Comma (0,000) TBD-_Page 2f (2) 2 71" xfId="14624"/>
    <cellStyle name="Comma (0,000) TBD_Page 2f (2) 2 72" xfId="14625"/>
    <cellStyle name="Comma (0,000) TBD-_Page 2f (2) 2 72" xfId="14626"/>
    <cellStyle name="Comma (0,000) TBD_Page 2f (2) 2 73" xfId="14627"/>
    <cellStyle name="Comma (0,000) TBD-_Page 2f (2) 2 73" xfId="14628"/>
    <cellStyle name="Comma (0,000) TBD_Page 2f (2) 2 74" xfId="14629"/>
    <cellStyle name="Comma (0,000) TBD-_Page 2f (2) 2 74" xfId="14630"/>
    <cellStyle name="Comma (0,000) TBD_Page 2f (2) 2 75" xfId="14631"/>
    <cellStyle name="Comma (0,000) TBD-_Page 2f (2) 2 75" xfId="14632"/>
    <cellStyle name="Comma (0,000) TBD_Page 2f (2) 2 76" xfId="14633"/>
    <cellStyle name="Comma (0,000) TBD-_Page 2f (2) 2 76" xfId="14634"/>
    <cellStyle name="Comma (0,000) TBD_Page 2f (2) 2 77" xfId="14635"/>
    <cellStyle name="Comma (0,000) TBD-_Page 2f (2) 2 77" xfId="14636"/>
    <cellStyle name="Comma (0,000) TBD_Page 2f (2) 2 78" xfId="14637"/>
    <cellStyle name="Comma (0,000) TBD-_Page 2f (2) 2 78" xfId="14638"/>
    <cellStyle name="Comma (0,000) TBD_Page 2f (2) 2 79" xfId="14639"/>
    <cellStyle name="Comma (0,000) TBD-_Page 2f (2) 2 79" xfId="14640"/>
    <cellStyle name="Comma (0,000) TBD_Page 2f (2) 2 8" xfId="14641"/>
    <cellStyle name="Comma (0,000) TBD-_Page 2f (2) 2 8" xfId="14642"/>
    <cellStyle name="Comma (0,000) TBD_Page 2f (2) 2 80" xfId="14643"/>
    <cellStyle name="Comma (0,000) TBD-_Page 2f (2) 2 80" xfId="14644"/>
    <cellStyle name="Comma (0,000) TBD_Page 2f (2) 2 81" xfId="14645"/>
    <cellStyle name="Comma (0,000) TBD-_Page 2f (2) 2 81" xfId="14646"/>
    <cellStyle name="Comma (0,000) TBD_Page 2f (2) 2 82" xfId="14647"/>
    <cellStyle name="Comma (0,000) TBD-_Page 2f (2) 2 82" xfId="14648"/>
    <cellStyle name="Comma (0,000) TBD_Page 2f (2) 2 83" xfId="14649"/>
    <cellStyle name="Comma (0,000) TBD-_Page 2f (2) 2 83" xfId="14650"/>
    <cellStyle name="Comma (0,000) TBD_Page 2f (2) 2 84" xfId="14651"/>
    <cellStyle name="Comma (0,000) TBD-_Page 2f (2) 2 84" xfId="14652"/>
    <cellStyle name="Comma (0,000) TBD_Page 2f (2) 2 85" xfId="14653"/>
    <cellStyle name="Comma (0,000) TBD-_Page 2f (2) 2 85" xfId="14654"/>
    <cellStyle name="Comma (0,000) TBD_Page 2f (2) 2 86" xfId="14655"/>
    <cellStyle name="Comma (0,000) TBD-_Page 2f (2) 2 86" xfId="14656"/>
    <cellStyle name="Comma (0,000) TBD_Page 2f (2) 2 87" xfId="14657"/>
    <cellStyle name="Comma (0,000) TBD-_Page 2f (2) 2 87" xfId="14658"/>
    <cellStyle name="Comma (0,000) TBD_Page 2f (2) 2 88" xfId="14659"/>
    <cellStyle name="Comma (0,000) TBD-_Page 2f (2) 2 88" xfId="14660"/>
    <cellStyle name="Comma (0,000) TBD_Page 2f (2) 2 89" xfId="14661"/>
    <cellStyle name="Comma (0,000) TBD-_Page 2f (2) 2 89" xfId="14662"/>
    <cellStyle name="Comma (0,000) TBD_Page 2f (2) 2 9" xfId="14663"/>
    <cellStyle name="Comma (0,000) TBD-_Page 2f (2) 2 9" xfId="14664"/>
    <cellStyle name="Comma (0,000) TBD_Page 2f (2) 2 90" xfId="14665"/>
    <cellStyle name="Comma (0,000) TBD-_Page 2f (2) 2 90" xfId="14666"/>
    <cellStyle name="Comma (0,000) TBD_Page 2f (2) 2 91" xfId="14667"/>
    <cellStyle name="Comma (0,000) TBD-_Page 2f (2) 2 91" xfId="14668"/>
    <cellStyle name="Comma (0,000) TBD_Page 2f (2) 2 92" xfId="14669"/>
    <cellStyle name="Comma (0,000) TBD-_Page 2f (2) 2 92" xfId="14670"/>
    <cellStyle name="Comma (0,000) TBD_Page 2f (2) 2 93" xfId="14671"/>
    <cellStyle name="Comma (0,000) TBD-_Page 2f (2) 2 93" xfId="14672"/>
    <cellStyle name="Comma (0,000) TBD_Page 2f (2) 2 94" xfId="14673"/>
    <cellStyle name="Comma (0,000) TBD-_Page 2f (2) 2 94" xfId="14674"/>
    <cellStyle name="Comma (0,000) TBD_Page 2f (2) 2 95" xfId="14675"/>
    <cellStyle name="Comma (0,000) TBD-_Page 2f (2) 2 95" xfId="14676"/>
    <cellStyle name="Comma (0,000) TBD_Page 2f (2) 2 96" xfId="14677"/>
    <cellStyle name="Comma (0,000) TBD-_Page 2f (2) 2 96" xfId="14678"/>
    <cellStyle name="Comma (0,000) TBD_Page 2f (2) 2 97" xfId="14679"/>
    <cellStyle name="Comma (0,000) TBD-_Page 2f (2) 2 97" xfId="14680"/>
    <cellStyle name="Comma (0,000) TBD_Page 2f (2) 2 98" xfId="14681"/>
    <cellStyle name="Comma (0,000) TBD-_Page 2f (2) 2 98" xfId="14682"/>
    <cellStyle name="Comma (0,000) TBD_Page 2f (2) 2 99" xfId="14683"/>
    <cellStyle name="Comma (0,000) TBD-_Page 2f (2) 2 99" xfId="14684"/>
    <cellStyle name="Comma (0,000) TBD_Page 2f (2) 3" xfId="14685"/>
    <cellStyle name="Comma (0,000) TBD-_Page 2f (2) 3" xfId="14686"/>
    <cellStyle name="Comma (0,000) TBD_Page 2f (2) 3 10" xfId="14687"/>
    <cellStyle name="Comma (0,000) TBD-_Page 2f (2) 3 10" xfId="14688"/>
    <cellStyle name="Comma (0,000) TBD_Page 2f (2) 3 100" xfId="14689"/>
    <cellStyle name="Comma (0,000) TBD-_Page 2f (2) 3 100" xfId="14690"/>
    <cellStyle name="Comma (0,000) TBD_Page 2f (2) 3 101" xfId="14691"/>
    <cellStyle name="Comma (0,000) TBD-_Page 2f (2) 3 101" xfId="14692"/>
    <cellStyle name="Comma (0,000) TBD_Page 2f (2) 3 102" xfId="14693"/>
    <cellStyle name="Comma (0,000) TBD-_Page 2f (2) 3 102" xfId="14694"/>
    <cellStyle name="Comma (0,000) TBD_Page 2f (2) 3 103" xfId="14695"/>
    <cellStyle name="Comma (0,000) TBD-_Page 2f (2) 3 103" xfId="14696"/>
    <cellStyle name="Comma (0,000) TBD_Page 2f (2) 3 104" xfId="14697"/>
    <cellStyle name="Comma (0,000) TBD-_Page 2f (2) 3 104" xfId="14698"/>
    <cellStyle name="Comma (0,000) TBD_Page 2f (2) 3 105" xfId="14699"/>
    <cellStyle name="Comma (0,000) TBD-_Page 2f (2) 3 105" xfId="14700"/>
    <cellStyle name="Comma (0,000) TBD_Page 2f (2) 3 106" xfId="14701"/>
    <cellStyle name="Comma (0,000) TBD-_Page 2f (2) 3 106" xfId="14702"/>
    <cellStyle name="Comma (0,000) TBD_Page 2f (2) 3 107" xfId="14703"/>
    <cellStyle name="Comma (0,000) TBD-_Page 2f (2) 3 107" xfId="14704"/>
    <cellStyle name="Comma (0,000) TBD_Page 2f (2) 3 108" xfId="14705"/>
    <cellStyle name="Comma (0,000) TBD-_Page 2f (2) 3 108" xfId="14706"/>
    <cellStyle name="Comma (0,000) TBD_Page 2f (2) 3 109" xfId="14707"/>
    <cellStyle name="Comma (0,000) TBD-_Page 2f (2) 3 109" xfId="14708"/>
    <cellStyle name="Comma (0,000) TBD_Page 2f (2) 3 11" xfId="14709"/>
    <cellStyle name="Comma (0,000) TBD-_Page 2f (2) 3 11" xfId="14710"/>
    <cellStyle name="Comma (0,000) TBD_Page 2f (2) 3 110" xfId="14711"/>
    <cellStyle name="Comma (0,000) TBD-_Page 2f (2) 3 110" xfId="14712"/>
    <cellStyle name="Comma (0,000) TBD_Page 2f (2) 3 111" xfId="14713"/>
    <cellStyle name="Comma (0,000) TBD-_Page 2f (2) 3 111" xfId="14714"/>
    <cellStyle name="Comma (0,000) TBD_Page 2f (2) 3 112" xfId="14715"/>
    <cellStyle name="Comma (0,000) TBD-_Page 2f (2) 3 112" xfId="14716"/>
    <cellStyle name="Comma (0,000) TBD_Page 2f (2) 3 113" xfId="14717"/>
    <cellStyle name="Comma (0,000) TBD-_Page 2f (2) 3 113" xfId="14718"/>
    <cellStyle name="Comma (0,000) TBD_Page 2f (2) 3 114" xfId="14719"/>
    <cellStyle name="Comma (0,000) TBD-_Page 2f (2) 3 114" xfId="14720"/>
    <cellStyle name="Comma (0,000) TBD_Page 2f (2) 3 115" xfId="14721"/>
    <cellStyle name="Comma (0,000) TBD-_Page 2f (2) 3 115" xfId="14722"/>
    <cellStyle name="Comma (0,000) TBD_Page 2f (2) 3 116" xfId="14723"/>
    <cellStyle name="Comma (0,000) TBD-_Page 2f (2) 3 116" xfId="14724"/>
    <cellStyle name="Comma (0,000) TBD_Page 2f (2) 3 117" xfId="14725"/>
    <cellStyle name="Comma (0,000) TBD-_Page 2f (2) 3 117" xfId="14726"/>
    <cellStyle name="Comma (0,000) TBD_Page 2f (2) 3 118" xfId="14727"/>
    <cellStyle name="Comma (0,000) TBD-_Page 2f (2) 3 118" xfId="14728"/>
    <cellStyle name="Comma (0,000) TBD_Page 2f (2) 3 119" xfId="14729"/>
    <cellStyle name="Comma (0,000) TBD-_Page 2f (2) 3 119" xfId="14730"/>
    <cellStyle name="Comma (0,000) TBD_Page 2f (2) 3 12" xfId="14731"/>
    <cellStyle name="Comma (0,000) TBD-_Page 2f (2) 3 12" xfId="14732"/>
    <cellStyle name="Comma (0,000) TBD_Page 2f (2) 3 120" xfId="14733"/>
    <cellStyle name="Comma (0,000) TBD-_Page 2f (2) 3 120" xfId="14734"/>
    <cellStyle name="Comma (0,000) TBD_Page 2f (2) 3 121" xfId="14735"/>
    <cellStyle name="Comma (0,000) TBD-_Page 2f (2) 3 121" xfId="14736"/>
    <cellStyle name="Comma (0,000) TBD_Page 2f (2) 3 122" xfId="14737"/>
    <cellStyle name="Comma (0,000) TBD-_Page 2f (2) 3 122" xfId="14738"/>
    <cellStyle name="Comma (0,000) TBD_Page 2f (2) 3 123" xfId="14739"/>
    <cellStyle name="Comma (0,000) TBD-_Page 2f (2) 3 123" xfId="14740"/>
    <cellStyle name="Comma (0,000) TBD_Page 2f (2) 3 124" xfId="14741"/>
    <cellStyle name="Comma (0,000) TBD-_Page 2f (2) 3 124" xfId="14742"/>
    <cellStyle name="Comma (0,000) TBD_Page 2f (2) 3 125" xfId="14743"/>
    <cellStyle name="Comma (0,000) TBD-_Page 2f (2) 3 125" xfId="14744"/>
    <cellStyle name="Comma (0,000) TBD_Page 2f (2) 3 126" xfId="14745"/>
    <cellStyle name="Comma (0,000) TBD-_Page 2f (2) 3 126" xfId="14746"/>
    <cellStyle name="Comma (0,000) TBD_Page 2f (2) 3 127" xfId="14747"/>
    <cellStyle name="Comma (0,000) TBD-_Page 2f (2) 3 127" xfId="14748"/>
    <cellStyle name="Comma (0,000) TBD_Page 2f (2) 3 128" xfId="14749"/>
    <cellStyle name="Comma (0,000) TBD-_Page 2f (2) 3 128" xfId="14750"/>
    <cellStyle name="Comma (0,000) TBD_Page 2f (2) 3 129" xfId="14751"/>
    <cellStyle name="Comma (0,000) TBD-_Page 2f (2) 3 129" xfId="14752"/>
    <cellStyle name="Comma (0,000) TBD_Page 2f (2) 3 13" xfId="14753"/>
    <cellStyle name="Comma (0,000) TBD-_Page 2f (2) 3 13" xfId="14754"/>
    <cellStyle name="Comma (0,000) TBD_Page 2f (2) 3 130" xfId="14755"/>
    <cellStyle name="Comma (0,000) TBD-_Page 2f (2) 3 130" xfId="14756"/>
    <cellStyle name="Comma (0,000) TBD_Page 2f (2) 3 131" xfId="14757"/>
    <cellStyle name="Comma (0,000) TBD-_Page 2f (2) 3 131" xfId="14758"/>
    <cellStyle name="Comma (0,000) TBD_Page 2f (2) 3 132" xfId="14759"/>
    <cellStyle name="Comma (0,000) TBD-_Page 2f (2) 3 132" xfId="14760"/>
    <cellStyle name="Comma (0,000) TBD_Page 2f (2) 3 133" xfId="14761"/>
    <cellStyle name="Comma (0,000) TBD-_Page 2f (2) 3 133" xfId="14762"/>
    <cellStyle name="Comma (0,000) TBD_Page 2f (2) 3 134" xfId="14763"/>
    <cellStyle name="Comma (0,000) TBD-_Page 2f (2) 3 134" xfId="14764"/>
    <cellStyle name="Comma (0,000) TBD_Page 2f (2) 3 135" xfId="14765"/>
    <cellStyle name="Comma (0,000) TBD-_Page 2f (2) 3 135" xfId="14766"/>
    <cellStyle name="Comma (0,000) TBD_Page 2f (2) 3 136" xfId="14767"/>
    <cellStyle name="Comma (0,000) TBD-_Page 2f (2) 3 136" xfId="14768"/>
    <cellStyle name="Comma (0,000) TBD_Page 2f (2) 3 137" xfId="14769"/>
    <cellStyle name="Comma (0,000) TBD-_Page 2f (2) 3 137" xfId="14770"/>
    <cellStyle name="Comma (0,000) TBD_Page 2f (2) 3 138" xfId="14771"/>
    <cellStyle name="Comma (0,000) TBD-_Page 2f (2) 3 138" xfId="14772"/>
    <cellStyle name="Comma (0,000) TBD_Page 2f (2) 3 139" xfId="14773"/>
    <cellStyle name="Comma (0,000) TBD-_Page 2f (2) 3 139" xfId="14774"/>
    <cellStyle name="Comma (0,000) TBD_Page 2f (2) 3 14" xfId="14775"/>
    <cellStyle name="Comma (0,000) TBD-_Page 2f (2) 3 14" xfId="14776"/>
    <cellStyle name="Comma (0,000) TBD_Page 2f (2) 3 140" xfId="14777"/>
    <cellStyle name="Comma (0,000) TBD-_Page 2f (2) 3 140" xfId="14778"/>
    <cellStyle name="Comma (0,000) TBD_Page 2f (2) 3 141" xfId="14779"/>
    <cellStyle name="Comma (0,000) TBD-_Page 2f (2) 3 141" xfId="14780"/>
    <cellStyle name="Comma (0,000) TBD_Page 2f (2) 3 142" xfId="14781"/>
    <cellStyle name="Comma (0,000) TBD-_Page 2f (2) 3 142" xfId="14782"/>
    <cellStyle name="Comma (0,000) TBD_Page 2f (2) 3 143" xfId="14783"/>
    <cellStyle name="Comma (0,000) TBD-_Page 2f (2) 3 143" xfId="14784"/>
    <cellStyle name="Comma (0,000) TBD_Page 2f (2) 3 144" xfId="14785"/>
    <cellStyle name="Comma (0,000) TBD-_Page 2f (2) 3 144" xfId="14786"/>
    <cellStyle name="Comma (0,000) TBD_Page 2f (2) 3 145" xfId="14787"/>
    <cellStyle name="Comma (0,000) TBD-_Page 2f (2) 3 145" xfId="14788"/>
    <cellStyle name="Comma (0,000) TBD_Page 2f (2) 3 146" xfId="14789"/>
    <cellStyle name="Comma (0,000) TBD-_Page 2f (2) 3 146" xfId="14790"/>
    <cellStyle name="Comma (0,000) TBD_Page 2f (2) 3 147" xfId="14791"/>
    <cellStyle name="Comma (0,000) TBD-_Page 2f (2) 3 147" xfId="14792"/>
    <cellStyle name="Comma (0,000) TBD_Page 2f (2) 3 148" xfId="14793"/>
    <cellStyle name="Comma (0,000) TBD-_Page 2f (2) 3 148" xfId="14794"/>
    <cellStyle name="Comma (0,000) TBD_Page 2f (2) 3 149" xfId="14795"/>
    <cellStyle name="Comma (0,000) TBD-_Page 2f (2) 3 149" xfId="14796"/>
    <cellStyle name="Comma (0,000) TBD_Page 2f (2) 3 15" xfId="14797"/>
    <cellStyle name="Comma (0,000) TBD-_Page 2f (2) 3 15" xfId="14798"/>
    <cellStyle name="Comma (0,000) TBD_Page 2f (2) 3 150" xfId="14799"/>
    <cellStyle name="Comma (0,000) TBD-_Page 2f (2) 3 150" xfId="14800"/>
    <cellStyle name="Comma (0,000) TBD_Page 2f (2) 3 151" xfId="14801"/>
    <cellStyle name="Comma (0,000) TBD-_Page 2f (2) 3 151" xfId="14802"/>
    <cellStyle name="Comma (0,000) TBD_Page 2f (2) 3 152" xfId="14803"/>
    <cellStyle name="Comma (0,000) TBD-_Page 2f (2) 3 152" xfId="14804"/>
    <cellStyle name="Comma (0,000) TBD_Page 2f (2) 3 153" xfId="14805"/>
    <cellStyle name="Comma (0,000) TBD-_Page 2f (2) 3 153" xfId="14806"/>
    <cellStyle name="Comma (0,000) TBD_Page 2f (2) 3 16" xfId="14807"/>
    <cellStyle name="Comma (0,000) TBD-_Page 2f (2) 3 16" xfId="14808"/>
    <cellStyle name="Comma (0,000) TBD_Page 2f (2) 3 17" xfId="14809"/>
    <cellStyle name="Comma (0,000) TBD-_Page 2f (2) 3 17" xfId="14810"/>
    <cellStyle name="Comma (0,000) TBD_Page 2f (2) 3 18" xfId="14811"/>
    <cellStyle name="Comma (0,000) TBD-_Page 2f (2) 3 18" xfId="14812"/>
    <cellStyle name="Comma (0,000) TBD_Page 2f (2) 3 19" xfId="14813"/>
    <cellStyle name="Comma (0,000) TBD-_Page 2f (2) 3 19" xfId="14814"/>
    <cellStyle name="Comma (0,000) TBD_Page 2f (2) 3 2" xfId="14815"/>
    <cellStyle name="Comma (0,000) TBD-_Page 2f (2) 3 2" xfId="14816"/>
    <cellStyle name="Comma (0,000) TBD_Page 2f (2) 3 20" xfId="14817"/>
    <cellStyle name="Comma (0,000) TBD-_Page 2f (2) 3 20" xfId="14818"/>
    <cellStyle name="Comma (0,000) TBD_Page 2f (2) 3 21" xfId="14819"/>
    <cellStyle name="Comma (0,000) TBD-_Page 2f (2) 3 21" xfId="14820"/>
    <cellStyle name="Comma (0,000) TBD_Page 2f (2) 3 22" xfId="14821"/>
    <cellStyle name="Comma (0,000) TBD-_Page 2f (2) 3 22" xfId="14822"/>
    <cellStyle name="Comma (0,000) TBD_Page 2f (2) 3 23" xfId="14823"/>
    <cellStyle name="Comma (0,000) TBD-_Page 2f (2) 3 23" xfId="14824"/>
    <cellStyle name="Comma (0,000) TBD_Page 2f (2) 3 24" xfId="14825"/>
    <cellStyle name="Comma (0,000) TBD-_Page 2f (2) 3 24" xfId="14826"/>
    <cellStyle name="Comma (0,000) TBD_Page 2f (2) 3 25" xfId="14827"/>
    <cellStyle name="Comma (0,000) TBD-_Page 2f (2) 3 25" xfId="14828"/>
    <cellStyle name="Comma (0,000) TBD_Page 2f (2) 3 26" xfId="14829"/>
    <cellStyle name="Comma (0,000) TBD-_Page 2f (2) 3 26" xfId="14830"/>
    <cellStyle name="Comma (0,000) TBD_Page 2f (2) 3 27" xfId="14831"/>
    <cellStyle name="Comma (0,000) TBD-_Page 2f (2) 3 27" xfId="14832"/>
    <cellStyle name="Comma (0,000) TBD_Page 2f (2) 3 28" xfId="14833"/>
    <cellStyle name="Comma (0,000) TBD-_Page 2f (2) 3 28" xfId="14834"/>
    <cellStyle name="Comma (0,000) TBD_Page 2f (2) 3 29" xfId="14835"/>
    <cellStyle name="Comma (0,000) TBD-_Page 2f (2) 3 29" xfId="14836"/>
    <cellStyle name="Comma (0,000) TBD_Page 2f (2) 3 3" xfId="14837"/>
    <cellStyle name="Comma (0,000) TBD-_Page 2f (2) 3 3" xfId="14838"/>
    <cellStyle name="Comma (0,000) TBD_Page 2f (2) 3 30" xfId="14839"/>
    <cellStyle name="Comma (0,000) TBD-_Page 2f (2) 3 30" xfId="14840"/>
    <cellStyle name="Comma (0,000) TBD_Page 2f (2) 3 31" xfId="14841"/>
    <cellStyle name="Comma (0,000) TBD-_Page 2f (2) 3 31" xfId="14842"/>
    <cellStyle name="Comma (0,000) TBD_Page 2f (2) 3 32" xfId="14843"/>
    <cellStyle name="Comma (0,000) TBD-_Page 2f (2) 3 32" xfId="14844"/>
    <cellStyle name="Comma (0,000) TBD_Page 2f (2) 3 33" xfId="14845"/>
    <cellStyle name="Comma (0,000) TBD-_Page 2f (2) 3 33" xfId="14846"/>
    <cellStyle name="Comma (0,000) TBD_Page 2f (2) 3 34" xfId="14847"/>
    <cellStyle name="Comma (0,000) TBD-_Page 2f (2) 3 34" xfId="14848"/>
    <cellStyle name="Comma (0,000) TBD_Page 2f (2) 3 35" xfId="14849"/>
    <cellStyle name="Comma (0,000) TBD-_Page 2f (2) 3 35" xfId="14850"/>
    <cellStyle name="Comma (0,000) TBD_Page 2f (2) 3 36" xfId="14851"/>
    <cellStyle name="Comma (0,000) TBD-_Page 2f (2) 3 36" xfId="14852"/>
    <cellStyle name="Comma (0,000) TBD_Page 2f (2) 3 37" xfId="14853"/>
    <cellStyle name="Comma (0,000) TBD-_Page 2f (2) 3 37" xfId="14854"/>
    <cellStyle name="Comma (0,000) TBD_Page 2f (2) 3 38" xfId="14855"/>
    <cellStyle name="Comma (0,000) TBD-_Page 2f (2) 3 38" xfId="14856"/>
    <cellStyle name="Comma (0,000) TBD_Page 2f (2) 3 39" xfId="14857"/>
    <cellStyle name="Comma (0,000) TBD-_Page 2f (2) 3 39" xfId="14858"/>
    <cellStyle name="Comma (0,000) TBD_Page 2f (2) 3 4" xfId="14859"/>
    <cellStyle name="Comma (0,000) TBD-_Page 2f (2) 3 4" xfId="14860"/>
    <cellStyle name="Comma (0,000) TBD_Page 2f (2) 3 40" xfId="14861"/>
    <cellStyle name="Comma (0,000) TBD-_Page 2f (2) 3 40" xfId="14862"/>
    <cellStyle name="Comma (0,000) TBD_Page 2f (2) 3 41" xfId="14863"/>
    <cellStyle name="Comma (0,000) TBD-_Page 2f (2) 3 41" xfId="14864"/>
    <cellStyle name="Comma (0,000) TBD_Page 2f (2) 3 42" xfId="14865"/>
    <cellStyle name="Comma (0,000) TBD-_Page 2f (2) 3 42" xfId="14866"/>
    <cellStyle name="Comma (0,000) TBD_Page 2f (2) 3 43" xfId="14867"/>
    <cellStyle name="Comma (0,000) TBD-_Page 2f (2) 3 43" xfId="14868"/>
    <cellStyle name="Comma (0,000) TBD_Page 2f (2) 3 44" xfId="14869"/>
    <cellStyle name="Comma (0,000) TBD-_Page 2f (2) 3 44" xfId="14870"/>
    <cellStyle name="Comma (0,000) TBD_Page 2f (2) 3 45" xfId="14871"/>
    <cellStyle name="Comma (0,000) TBD-_Page 2f (2) 3 45" xfId="14872"/>
    <cellStyle name="Comma (0,000) TBD_Page 2f (2) 3 46" xfId="14873"/>
    <cellStyle name="Comma (0,000) TBD-_Page 2f (2) 3 46" xfId="14874"/>
    <cellStyle name="Comma (0,000) TBD_Page 2f (2) 3 47" xfId="14875"/>
    <cellStyle name="Comma (0,000) TBD-_Page 2f (2) 3 47" xfId="14876"/>
    <cellStyle name="Comma (0,000) TBD_Page 2f (2) 3 48" xfId="14877"/>
    <cellStyle name="Comma (0,000) TBD-_Page 2f (2) 3 48" xfId="14878"/>
    <cellStyle name="Comma (0,000) TBD_Page 2f (2) 3 49" xfId="14879"/>
    <cellStyle name="Comma (0,000) TBD-_Page 2f (2) 3 49" xfId="14880"/>
    <cellStyle name="Comma (0,000) TBD_Page 2f (2) 3 5" xfId="14881"/>
    <cellStyle name="Comma (0,000) TBD-_Page 2f (2) 3 5" xfId="14882"/>
    <cellStyle name="Comma (0,000) TBD_Page 2f (2) 3 50" xfId="14883"/>
    <cellStyle name="Comma (0,000) TBD-_Page 2f (2) 3 50" xfId="14884"/>
    <cellStyle name="Comma (0,000) TBD_Page 2f (2) 3 51" xfId="14885"/>
    <cellStyle name="Comma (0,000) TBD-_Page 2f (2) 3 51" xfId="14886"/>
    <cellStyle name="Comma (0,000) TBD_Page 2f (2) 3 52" xfId="14887"/>
    <cellStyle name="Comma (0,000) TBD-_Page 2f (2) 3 52" xfId="14888"/>
    <cellStyle name="Comma (0,000) TBD_Page 2f (2) 3 53" xfId="14889"/>
    <cellStyle name="Comma (0,000) TBD-_Page 2f (2) 3 53" xfId="14890"/>
    <cellStyle name="Comma (0,000) TBD_Page 2f (2) 3 54" xfId="14891"/>
    <cellStyle name="Comma (0,000) TBD-_Page 2f (2) 3 54" xfId="14892"/>
    <cellStyle name="Comma (0,000) TBD_Page 2f (2) 3 55" xfId="14893"/>
    <cellStyle name="Comma (0,000) TBD-_Page 2f (2) 3 55" xfId="14894"/>
    <cellStyle name="Comma (0,000) TBD_Page 2f (2) 3 56" xfId="14895"/>
    <cellStyle name="Comma (0,000) TBD-_Page 2f (2) 3 56" xfId="14896"/>
    <cellStyle name="Comma (0,000) TBD_Page 2f (2) 3 57" xfId="14897"/>
    <cellStyle name="Comma (0,000) TBD-_Page 2f (2) 3 57" xfId="14898"/>
    <cellStyle name="Comma (0,000) TBD_Page 2f (2) 3 58" xfId="14899"/>
    <cellStyle name="Comma (0,000) TBD-_Page 2f (2) 3 58" xfId="14900"/>
    <cellStyle name="Comma (0,000) TBD_Page 2f (2) 3 59" xfId="14901"/>
    <cellStyle name="Comma (0,000) TBD-_Page 2f (2) 3 59" xfId="14902"/>
    <cellStyle name="Comma (0,000) TBD_Page 2f (2) 3 6" xfId="14903"/>
    <cellStyle name="Comma (0,000) TBD-_Page 2f (2) 3 6" xfId="14904"/>
    <cellStyle name="Comma (0,000) TBD_Page 2f (2) 3 60" xfId="14905"/>
    <cellStyle name="Comma (0,000) TBD-_Page 2f (2) 3 60" xfId="14906"/>
    <cellStyle name="Comma (0,000) TBD_Page 2f (2) 3 61" xfId="14907"/>
    <cellStyle name="Comma (0,000) TBD-_Page 2f (2) 3 61" xfId="14908"/>
    <cellStyle name="Comma (0,000) TBD_Page 2f (2) 3 62" xfId="14909"/>
    <cellStyle name="Comma (0,000) TBD-_Page 2f (2) 3 62" xfId="14910"/>
    <cellStyle name="Comma (0,000) TBD_Page 2f (2) 3 63" xfId="14911"/>
    <cellStyle name="Comma (0,000) TBD-_Page 2f (2) 3 63" xfId="14912"/>
    <cellStyle name="Comma (0,000) TBD_Page 2f (2) 3 64" xfId="14913"/>
    <cellStyle name="Comma (0,000) TBD-_Page 2f (2) 3 64" xfId="14914"/>
    <cellStyle name="Comma (0,000) TBD_Page 2f (2) 3 65" xfId="14915"/>
    <cellStyle name="Comma (0,000) TBD-_Page 2f (2) 3 65" xfId="14916"/>
    <cellStyle name="Comma (0,000) TBD_Page 2f (2) 3 66" xfId="14917"/>
    <cellStyle name="Comma (0,000) TBD-_Page 2f (2) 3 66" xfId="14918"/>
    <cellStyle name="Comma (0,000) TBD_Page 2f (2) 3 67" xfId="14919"/>
    <cellStyle name="Comma (0,000) TBD-_Page 2f (2) 3 67" xfId="14920"/>
    <cellStyle name="Comma (0,000) TBD_Page 2f (2) 3 68" xfId="14921"/>
    <cellStyle name="Comma (0,000) TBD-_Page 2f (2) 3 68" xfId="14922"/>
    <cellStyle name="Comma (0,000) TBD_Page 2f (2) 3 69" xfId="14923"/>
    <cellStyle name="Comma (0,000) TBD-_Page 2f (2) 3 69" xfId="14924"/>
    <cellStyle name="Comma (0,000) TBD_Page 2f (2) 3 7" xfId="14925"/>
    <cellStyle name="Comma (0,000) TBD-_Page 2f (2) 3 7" xfId="14926"/>
    <cellStyle name="Comma (0,000) TBD_Page 2f (2) 3 70" xfId="14927"/>
    <cellStyle name="Comma (0,000) TBD-_Page 2f (2) 3 70" xfId="14928"/>
    <cellStyle name="Comma (0,000) TBD_Page 2f (2) 3 71" xfId="14929"/>
    <cellStyle name="Comma (0,000) TBD-_Page 2f (2) 3 71" xfId="14930"/>
    <cellStyle name="Comma (0,000) TBD_Page 2f (2) 3 72" xfId="14931"/>
    <cellStyle name="Comma (0,000) TBD-_Page 2f (2) 3 72" xfId="14932"/>
    <cellStyle name="Comma (0,000) TBD_Page 2f (2) 3 73" xfId="14933"/>
    <cellStyle name="Comma (0,000) TBD-_Page 2f (2) 3 73" xfId="14934"/>
    <cellStyle name="Comma (0,000) TBD_Page 2f (2) 3 74" xfId="14935"/>
    <cellStyle name="Comma (0,000) TBD-_Page 2f (2) 3 74" xfId="14936"/>
    <cellStyle name="Comma (0,000) TBD_Page 2f (2) 3 75" xfId="14937"/>
    <cellStyle name="Comma (0,000) TBD-_Page 2f (2) 3 75" xfId="14938"/>
    <cellStyle name="Comma (0,000) TBD_Page 2f (2) 3 76" xfId="14939"/>
    <cellStyle name="Comma (0,000) TBD-_Page 2f (2) 3 76" xfId="14940"/>
    <cellStyle name="Comma (0,000) TBD_Page 2f (2) 3 77" xfId="14941"/>
    <cellStyle name="Comma (0,000) TBD-_Page 2f (2) 3 77" xfId="14942"/>
    <cellStyle name="Comma (0,000) TBD_Page 2f (2) 3 78" xfId="14943"/>
    <cellStyle name="Comma (0,000) TBD-_Page 2f (2) 3 78" xfId="14944"/>
    <cellStyle name="Comma (0,000) TBD_Page 2f (2) 3 79" xfId="14945"/>
    <cellStyle name="Comma (0,000) TBD-_Page 2f (2) 3 79" xfId="14946"/>
    <cellStyle name="Comma (0,000) TBD_Page 2f (2) 3 8" xfId="14947"/>
    <cellStyle name="Comma (0,000) TBD-_Page 2f (2) 3 8" xfId="14948"/>
    <cellStyle name="Comma (0,000) TBD_Page 2f (2) 3 80" xfId="14949"/>
    <cellStyle name="Comma (0,000) TBD-_Page 2f (2) 3 80" xfId="14950"/>
    <cellStyle name="Comma (0,000) TBD_Page 2f (2) 3 81" xfId="14951"/>
    <cellStyle name="Comma (0,000) TBD-_Page 2f (2) 3 81" xfId="14952"/>
    <cellStyle name="Comma (0,000) TBD_Page 2f (2) 3 82" xfId="14953"/>
    <cellStyle name="Comma (0,000) TBD-_Page 2f (2) 3 82" xfId="14954"/>
    <cellStyle name="Comma (0,000) TBD_Page 2f (2) 3 83" xfId="14955"/>
    <cellStyle name="Comma (0,000) TBD-_Page 2f (2) 3 83" xfId="14956"/>
    <cellStyle name="Comma (0,000) TBD_Page 2f (2) 3 84" xfId="14957"/>
    <cellStyle name="Comma (0,000) TBD-_Page 2f (2) 3 84" xfId="14958"/>
    <cellStyle name="Comma (0,000) TBD_Page 2f (2) 3 85" xfId="14959"/>
    <cellStyle name="Comma (0,000) TBD-_Page 2f (2) 3 85" xfId="14960"/>
    <cellStyle name="Comma (0,000) TBD_Page 2f (2) 3 86" xfId="14961"/>
    <cellStyle name="Comma (0,000) TBD-_Page 2f (2) 3 86" xfId="14962"/>
    <cellStyle name="Comma (0,000) TBD_Page 2f (2) 3 87" xfId="14963"/>
    <cellStyle name="Comma (0,000) TBD-_Page 2f (2) 3 87" xfId="14964"/>
    <cellStyle name="Comma (0,000) TBD_Page 2f (2) 3 88" xfId="14965"/>
    <cellStyle name="Comma (0,000) TBD-_Page 2f (2) 3 88" xfId="14966"/>
    <cellStyle name="Comma (0,000) TBD_Page 2f (2) 3 89" xfId="14967"/>
    <cellStyle name="Comma (0,000) TBD-_Page 2f (2) 3 89" xfId="14968"/>
    <cellStyle name="Comma (0,000) TBD_Page 2f (2) 3 9" xfId="14969"/>
    <cellStyle name="Comma (0,000) TBD-_Page 2f (2) 3 9" xfId="14970"/>
    <cellStyle name="Comma (0,000) TBD_Page 2f (2) 3 90" xfId="14971"/>
    <cellStyle name="Comma (0,000) TBD-_Page 2f (2) 3 90" xfId="14972"/>
    <cellStyle name="Comma (0,000) TBD_Page 2f (2) 3 91" xfId="14973"/>
    <cellStyle name="Comma (0,000) TBD-_Page 2f (2) 3 91" xfId="14974"/>
    <cellStyle name="Comma (0,000) TBD_Page 2f (2) 3 92" xfId="14975"/>
    <cellStyle name="Comma (0,000) TBD-_Page 2f (2) 3 92" xfId="14976"/>
    <cellStyle name="Comma (0,000) TBD_Page 2f (2) 3 93" xfId="14977"/>
    <cellStyle name="Comma (0,000) TBD-_Page 2f (2) 3 93" xfId="14978"/>
    <cellStyle name="Comma (0,000) TBD_Page 2f (2) 3 94" xfId="14979"/>
    <cellStyle name="Comma (0,000) TBD-_Page 2f (2) 3 94" xfId="14980"/>
    <cellStyle name="Comma (0,000) TBD_Page 2f (2) 3 95" xfId="14981"/>
    <cellStyle name="Comma (0,000) TBD-_Page 2f (2) 3 95" xfId="14982"/>
    <cellStyle name="Comma (0,000) TBD_Page 2f (2) 3 96" xfId="14983"/>
    <cellStyle name="Comma (0,000) TBD-_Page 2f (2) 3 96" xfId="14984"/>
    <cellStyle name="Comma (0,000) TBD_Page 2f (2) 3 97" xfId="14985"/>
    <cellStyle name="Comma (0,000) TBD-_Page 2f (2) 3 97" xfId="14986"/>
    <cellStyle name="Comma (0,000) TBD_Page 2f (2) 3 98" xfId="14987"/>
    <cellStyle name="Comma (0,000) TBD-_Page 2f (2) 3 98" xfId="14988"/>
    <cellStyle name="Comma (0,000) TBD_Page 2f (2) 3 99" xfId="14989"/>
    <cellStyle name="Comma (0,000) TBD-_Page 2f (2) 3 99" xfId="14990"/>
    <cellStyle name="Comma (0,000) TBD_Page 2f (2) 4" xfId="14991"/>
    <cellStyle name="Comma (0,000) TBD-_Page 2f (2) 4" xfId="14992"/>
    <cellStyle name="Comma (0,000) TBD_Page 2f (2) 4 10" xfId="14993"/>
    <cellStyle name="Comma (0,000) TBD-_Page 2f (2) 4 10" xfId="14994"/>
    <cellStyle name="Comma (0,000) TBD_Page 2f (2) 4 100" xfId="14995"/>
    <cellStyle name="Comma (0,000) TBD-_Page 2f (2) 4 100" xfId="14996"/>
    <cellStyle name="Comma (0,000) TBD_Page 2f (2) 4 101" xfId="14997"/>
    <cellStyle name="Comma (0,000) TBD-_Page 2f (2) 4 101" xfId="14998"/>
    <cellStyle name="Comma (0,000) TBD_Page 2f (2) 4 102" xfId="14999"/>
    <cellStyle name="Comma (0,000) TBD-_Page 2f (2) 4 102" xfId="15000"/>
    <cellStyle name="Comma (0,000) TBD_Page 2f (2) 4 103" xfId="15001"/>
    <cellStyle name="Comma (0,000) TBD-_Page 2f (2) 4 103" xfId="15002"/>
    <cellStyle name="Comma (0,000) TBD_Page 2f (2) 4 104" xfId="15003"/>
    <cellStyle name="Comma (0,000) TBD-_Page 2f (2) 4 104" xfId="15004"/>
    <cellStyle name="Comma (0,000) TBD_Page 2f (2) 4 105" xfId="15005"/>
    <cellStyle name="Comma (0,000) TBD-_Page 2f (2) 4 105" xfId="15006"/>
    <cellStyle name="Comma (0,000) TBD_Page 2f (2) 4 106" xfId="15007"/>
    <cellStyle name="Comma (0,000) TBD-_Page 2f (2) 4 106" xfId="15008"/>
    <cellStyle name="Comma (0,000) TBD_Page 2f (2) 4 107" xfId="15009"/>
    <cellStyle name="Comma (0,000) TBD-_Page 2f (2) 4 107" xfId="15010"/>
    <cellStyle name="Comma (0,000) TBD_Page 2f (2) 4 108" xfId="15011"/>
    <cellStyle name="Comma (0,000) TBD-_Page 2f (2) 4 108" xfId="15012"/>
    <cellStyle name="Comma (0,000) TBD_Page 2f (2) 4 109" xfId="15013"/>
    <cellStyle name="Comma (0,000) TBD-_Page 2f (2) 4 109" xfId="15014"/>
    <cellStyle name="Comma (0,000) TBD_Page 2f (2) 4 11" xfId="15015"/>
    <cellStyle name="Comma (0,000) TBD-_Page 2f (2) 4 11" xfId="15016"/>
    <cellStyle name="Comma (0,000) TBD_Page 2f (2) 4 110" xfId="15017"/>
    <cellStyle name="Comma (0,000) TBD-_Page 2f (2) 4 110" xfId="15018"/>
    <cellStyle name="Comma (0,000) TBD_Page 2f (2) 4 111" xfId="15019"/>
    <cellStyle name="Comma (0,000) TBD-_Page 2f (2) 4 111" xfId="15020"/>
    <cellStyle name="Comma (0,000) TBD_Page 2f (2) 4 112" xfId="15021"/>
    <cellStyle name="Comma (0,000) TBD-_Page 2f (2) 4 112" xfId="15022"/>
    <cellStyle name="Comma (0,000) TBD_Page 2f (2) 4 113" xfId="15023"/>
    <cellStyle name="Comma (0,000) TBD-_Page 2f (2) 4 113" xfId="15024"/>
    <cellStyle name="Comma (0,000) TBD_Page 2f (2) 4 114" xfId="15025"/>
    <cellStyle name="Comma (0,000) TBD-_Page 2f (2) 4 114" xfId="15026"/>
    <cellStyle name="Comma (0,000) TBD_Page 2f (2) 4 115" xfId="15027"/>
    <cellStyle name="Comma (0,000) TBD-_Page 2f (2) 4 115" xfId="15028"/>
    <cellStyle name="Comma (0,000) TBD_Page 2f (2) 4 116" xfId="15029"/>
    <cellStyle name="Comma (0,000) TBD-_Page 2f (2) 4 116" xfId="15030"/>
    <cellStyle name="Comma (0,000) TBD_Page 2f (2) 4 117" xfId="15031"/>
    <cellStyle name="Comma (0,000) TBD-_Page 2f (2) 4 117" xfId="15032"/>
    <cellStyle name="Comma (0,000) TBD_Page 2f (2) 4 118" xfId="15033"/>
    <cellStyle name="Comma (0,000) TBD-_Page 2f (2) 4 118" xfId="15034"/>
    <cellStyle name="Comma (0,000) TBD_Page 2f (2) 4 119" xfId="15035"/>
    <cellStyle name="Comma (0,000) TBD-_Page 2f (2) 4 119" xfId="15036"/>
    <cellStyle name="Comma (0,000) TBD_Page 2f (2) 4 12" xfId="15037"/>
    <cellStyle name="Comma (0,000) TBD-_Page 2f (2) 4 12" xfId="15038"/>
    <cellStyle name="Comma (0,000) TBD_Page 2f (2) 4 120" xfId="15039"/>
    <cellStyle name="Comma (0,000) TBD-_Page 2f (2) 4 120" xfId="15040"/>
    <cellStyle name="Comma (0,000) TBD_Page 2f (2) 4 121" xfId="15041"/>
    <cellStyle name="Comma (0,000) TBD-_Page 2f (2) 4 121" xfId="15042"/>
    <cellStyle name="Comma (0,000) TBD_Page 2f (2) 4 122" xfId="15043"/>
    <cellStyle name="Comma (0,000) TBD-_Page 2f (2) 4 122" xfId="15044"/>
    <cellStyle name="Comma (0,000) TBD_Page 2f (2) 4 123" xfId="15045"/>
    <cellStyle name="Comma (0,000) TBD-_Page 2f (2) 4 123" xfId="15046"/>
    <cellStyle name="Comma (0,000) TBD_Page 2f (2) 4 124" xfId="15047"/>
    <cellStyle name="Comma (0,000) TBD-_Page 2f (2) 4 124" xfId="15048"/>
    <cellStyle name="Comma (0,000) TBD_Page 2f (2) 4 125" xfId="15049"/>
    <cellStyle name="Comma (0,000) TBD-_Page 2f (2) 4 125" xfId="15050"/>
    <cellStyle name="Comma (0,000) TBD_Page 2f (2) 4 126" xfId="15051"/>
    <cellStyle name="Comma (0,000) TBD-_Page 2f (2) 4 126" xfId="15052"/>
    <cellStyle name="Comma (0,000) TBD_Page 2f (2) 4 127" xfId="15053"/>
    <cellStyle name="Comma (0,000) TBD-_Page 2f (2) 4 127" xfId="15054"/>
    <cellStyle name="Comma (0,000) TBD_Page 2f (2) 4 128" xfId="15055"/>
    <cellStyle name="Comma (0,000) TBD-_Page 2f (2) 4 128" xfId="15056"/>
    <cellStyle name="Comma (0,000) TBD_Page 2f (2) 4 129" xfId="15057"/>
    <cellStyle name="Comma (0,000) TBD-_Page 2f (2) 4 129" xfId="15058"/>
    <cellStyle name="Comma (0,000) TBD_Page 2f (2) 4 13" xfId="15059"/>
    <cellStyle name="Comma (0,000) TBD-_Page 2f (2) 4 13" xfId="15060"/>
    <cellStyle name="Comma (0,000) TBD_Page 2f (2) 4 130" xfId="15061"/>
    <cellStyle name="Comma (0,000) TBD-_Page 2f (2) 4 130" xfId="15062"/>
    <cellStyle name="Comma (0,000) TBD_Page 2f (2) 4 131" xfId="15063"/>
    <cellStyle name="Comma (0,000) TBD-_Page 2f (2) 4 131" xfId="15064"/>
    <cellStyle name="Comma (0,000) TBD_Page 2f (2) 4 132" xfId="15065"/>
    <cellStyle name="Comma (0,000) TBD-_Page 2f (2) 4 132" xfId="15066"/>
    <cellStyle name="Comma (0,000) TBD_Page 2f (2) 4 133" xfId="15067"/>
    <cellStyle name="Comma (0,000) TBD-_Page 2f (2) 4 133" xfId="15068"/>
    <cellStyle name="Comma (0,000) TBD_Page 2f (2) 4 134" xfId="15069"/>
    <cellStyle name="Comma (0,000) TBD-_Page 2f (2) 4 134" xfId="15070"/>
    <cellStyle name="Comma (0,000) TBD_Page 2f (2) 4 135" xfId="15071"/>
    <cellStyle name="Comma (0,000) TBD-_Page 2f (2) 4 135" xfId="15072"/>
    <cellStyle name="Comma (0,000) TBD_Page 2f (2) 4 136" xfId="15073"/>
    <cellStyle name="Comma (0,000) TBD-_Page 2f (2) 4 136" xfId="15074"/>
    <cellStyle name="Comma (0,000) TBD_Page 2f (2) 4 137" xfId="15075"/>
    <cellStyle name="Comma (0,000) TBD-_Page 2f (2) 4 137" xfId="15076"/>
    <cellStyle name="Comma (0,000) TBD_Page 2f (2) 4 138" xfId="15077"/>
    <cellStyle name="Comma (0,000) TBD-_Page 2f (2) 4 138" xfId="15078"/>
    <cellStyle name="Comma (0,000) TBD_Page 2f (2) 4 139" xfId="15079"/>
    <cellStyle name="Comma (0,000) TBD-_Page 2f (2) 4 139" xfId="15080"/>
    <cellStyle name="Comma (0,000) TBD_Page 2f (2) 4 14" xfId="15081"/>
    <cellStyle name="Comma (0,000) TBD-_Page 2f (2) 4 14" xfId="15082"/>
    <cellStyle name="Comma (0,000) TBD_Page 2f (2) 4 140" xfId="15083"/>
    <cellStyle name="Comma (0,000) TBD-_Page 2f (2) 4 140" xfId="15084"/>
    <cellStyle name="Comma (0,000) TBD_Page 2f (2) 4 141" xfId="15085"/>
    <cellStyle name="Comma (0,000) TBD-_Page 2f (2) 4 141" xfId="15086"/>
    <cellStyle name="Comma (0,000) TBD_Page 2f (2) 4 142" xfId="15087"/>
    <cellStyle name="Comma (0,000) TBD-_Page 2f (2) 4 142" xfId="15088"/>
    <cellStyle name="Comma (0,000) TBD_Page 2f (2) 4 143" xfId="15089"/>
    <cellStyle name="Comma (0,000) TBD-_Page 2f (2) 4 143" xfId="15090"/>
    <cellStyle name="Comma (0,000) TBD_Page 2f (2) 4 144" xfId="15091"/>
    <cellStyle name="Comma (0,000) TBD-_Page 2f (2) 4 144" xfId="15092"/>
    <cellStyle name="Comma (0,000) TBD_Page 2f (2) 4 145" xfId="15093"/>
    <cellStyle name="Comma (0,000) TBD-_Page 2f (2) 4 145" xfId="15094"/>
    <cellStyle name="Comma (0,000) TBD_Page 2f (2) 4 146" xfId="15095"/>
    <cellStyle name="Comma (0,000) TBD-_Page 2f (2) 4 146" xfId="15096"/>
    <cellStyle name="Comma (0,000) TBD_Page 2f (2) 4 147" xfId="15097"/>
    <cellStyle name="Comma (0,000) TBD-_Page 2f (2) 4 147" xfId="15098"/>
    <cellStyle name="Comma (0,000) TBD_Page 2f (2) 4 148" xfId="15099"/>
    <cellStyle name="Comma (0,000) TBD-_Page 2f (2) 4 148" xfId="15100"/>
    <cellStyle name="Comma (0,000) TBD_Page 2f (2) 4 149" xfId="15101"/>
    <cellStyle name="Comma (0,000) TBD-_Page 2f (2) 4 149" xfId="15102"/>
    <cellStyle name="Comma (0,000) TBD_Page 2f (2) 4 15" xfId="15103"/>
    <cellStyle name="Comma (0,000) TBD-_Page 2f (2) 4 15" xfId="15104"/>
    <cellStyle name="Comma (0,000) TBD_Page 2f (2) 4 150" xfId="15105"/>
    <cellStyle name="Comma (0,000) TBD-_Page 2f (2) 4 150" xfId="15106"/>
    <cellStyle name="Comma (0,000) TBD_Page 2f (2) 4 151" xfId="15107"/>
    <cellStyle name="Comma (0,000) TBD-_Page 2f (2) 4 151" xfId="15108"/>
    <cellStyle name="Comma (0,000) TBD_Page 2f (2) 4 152" xfId="15109"/>
    <cellStyle name="Comma (0,000) TBD-_Page 2f (2) 4 152" xfId="15110"/>
    <cellStyle name="Comma (0,000) TBD_Page 2f (2) 4 153" xfId="15111"/>
    <cellStyle name="Comma (0,000) TBD-_Page 2f (2) 4 153" xfId="15112"/>
    <cellStyle name="Comma (0,000) TBD_Page 2f (2) 4 16" xfId="15113"/>
    <cellStyle name="Comma (0,000) TBD-_Page 2f (2) 4 16" xfId="15114"/>
    <cellStyle name="Comma (0,000) TBD_Page 2f (2) 4 17" xfId="15115"/>
    <cellStyle name="Comma (0,000) TBD-_Page 2f (2) 4 17" xfId="15116"/>
    <cellStyle name="Comma (0,000) TBD_Page 2f (2) 4 18" xfId="15117"/>
    <cellStyle name="Comma (0,000) TBD-_Page 2f (2) 4 18" xfId="15118"/>
    <cellStyle name="Comma (0,000) TBD_Page 2f (2) 4 19" xfId="15119"/>
    <cellStyle name="Comma (0,000) TBD-_Page 2f (2) 4 19" xfId="15120"/>
    <cellStyle name="Comma (0,000) TBD_Page 2f (2) 4 2" xfId="15121"/>
    <cellStyle name="Comma (0,000) TBD-_Page 2f (2) 4 2" xfId="15122"/>
    <cellStyle name="Comma (0,000) TBD_Page 2f (2) 4 20" xfId="15123"/>
    <cellStyle name="Comma (0,000) TBD-_Page 2f (2) 4 20" xfId="15124"/>
    <cellStyle name="Comma (0,000) TBD_Page 2f (2) 4 21" xfId="15125"/>
    <cellStyle name="Comma (0,000) TBD-_Page 2f (2) 4 21" xfId="15126"/>
    <cellStyle name="Comma (0,000) TBD_Page 2f (2) 4 22" xfId="15127"/>
    <cellStyle name="Comma (0,000) TBD-_Page 2f (2) 4 22" xfId="15128"/>
    <cellStyle name="Comma (0,000) TBD_Page 2f (2) 4 23" xfId="15129"/>
    <cellStyle name="Comma (0,000) TBD-_Page 2f (2) 4 23" xfId="15130"/>
    <cellStyle name="Comma (0,000) TBD_Page 2f (2) 4 24" xfId="15131"/>
    <cellStyle name="Comma (0,000) TBD-_Page 2f (2) 4 24" xfId="15132"/>
    <cellStyle name="Comma (0,000) TBD_Page 2f (2) 4 25" xfId="15133"/>
    <cellStyle name="Comma (0,000) TBD-_Page 2f (2) 4 25" xfId="15134"/>
    <cellStyle name="Comma (0,000) TBD_Page 2f (2) 4 26" xfId="15135"/>
    <cellStyle name="Comma (0,000) TBD-_Page 2f (2) 4 26" xfId="15136"/>
    <cellStyle name="Comma (0,000) TBD_Page 2f (2) 4 27" xfId="15137"/>
    <cellStyle name="Comma (0,000) TBD-_Page 2f (2) 4 27" xfId="15138"/>
    <cellStyle name="Comma (0,000) TBD_Page 2f (2) 4 28" xfId="15139"/>
    <cellStyle name="Comma (0,000) TBD-_Page 2f (2) 4 28" xfId="15140"/>
    <cellStyle name="Comma (0,000) TBD_Page 2f (2) 4 29" xfId="15141"/>
    <cellStyle name="Comma (0,000) TBD-_Page 2f (2) 4 29" xfId="15142"/>
    <cellStyle name="Comma (0,000) TBD_Page 2f (2) 4 3" xfId="15143"/>
    <cellStyle name="Comma (0,000) TBD-_Page 2f (2) 4 3" xfId="15144"/>
    <cellStyle name="Comma (0,000) TBD_Page 2f (2) 4 30" xfId="15145"/>
    <cellStyle name="Comma (0,000) TBD-_Page 2f (2) 4 30" xfId="15146"/>
    <cellStyle name="Comma (0,000) TBD_Page 2f (2) 4 31" xfId="15147"/>
    <cellStyle name="Comma (0,000) TBD-_Page 2f (2) 4 31" xfId="15148"/>
    <cellStyle name="Comma (0,000) TBD_Page 2f (2) 4 32" xfId="15149"/>
    <cellStyle name="Comma (0,000) TBD-_Page 2f (2) 4 32" xfId="15150"/>
    <cellStyle name="Comma (0,000) TBD_Page 2f (2) 4 33" xfId="15151"/>
    <cellStyle name="Comma (0,000) TBD-_Page 2f (2) 4 33" xfId="15152"/>
    <cellStyle name="Comma (0,000) TBD_Page 2f (2) 4 34" xfId="15153"/>
    <cellStyle name="Comma (0,000) TBD-_Page 2f (2) 4 34" xfId="15154"/>
    <cellStyle name="Comma (0,000) TBD_Page 2f (2) 4 35" xfId="15155"/>
    <cellStyle name="Comma (0,000) TBD-_Page 2f (2) 4 35" xfId="15156"/>
    <cellStyle name="Comma (0,000) TBD_Page 2f (2) 4 36" xfId="15157"/>
    <cellStyle name="Comma (0,000) TBD-_Page 2f (2) 4 36" xfId="15158"/>
    <cellStyle name="Comma (0,000) TBD_Page 2f (2) 4 37" xfId="15159"/>
    <cellStyle name="Comma (0,000) TBD-_Page 2f (2) 4 37" xfId="15160"/>
    <cellStyle name="Comma (0,000) TBD_Page 2f (2) 4 38" xfId="15161"/>
    <cellStyle name="Comma (0,000) TBD-_Page 2f (2) 4 38" xfId="15162"/>
    <cellStyle name="Comma (0,000) TBD_Page 2f (2) 4 39" xfId="15163"/>
    <cellStyle name="Comma (0,000) TBD-_Page 2f (2) 4 39" xfId="15164"/>
    <cellStyle name="Comma (0,000) TBD_Page 2f (2) 4 4" xfId="15165"/>
    <cellStyle name="Comma (0,000) TBD-_Page 2f (2) 4 4" xfId="15166"/>
    <cellStyle name="Comma (0,000) TBD_Page 2f (2) 4 40" xfId="15167"/>
    <cellStyle name="Comma (0,000) TBD-_Page 2f (2) 4 40" xfId="15168"/>
    <cellStyle name="Comma (0,000) TBD_Page 2f (2) 4 41" xfId="15169"/>
    <cellStyle name="Comma (0,000) TBD-_Page 2f (2) 4 41" xfId="15170"/>
    <cellStyle name="Comma (0,000) TBD_Page 2f (2) 4 42" xfId="15171"/>
    <cellStyle name="Comma (0,000) TBD-_Page 2f (2) 4 42" xfId="15172"/>
    <cellStyle name="Comma (0,000) TBD_Page 2f (2) 4 43" xfId="15173"/>
    <cellStyle name="Comma (0,000) TBD-_Page 2f (2) 4 43" xfId="15174"/>
    <cellStyle name="Comma (0,000) TBD_Page 2f (2) 4 44" xfId="15175"/>
    <cellStyle name="Comma (0,000) TBD-_Page 2f (2) 4 44" xfId="15176"/>
    <cellStyle name="Comma (0,000) TBD_Page 2f (2) 4 45" xfId="15177"/>
    <cellStyle name="Comma (0,000) TBD-_Page 2f (2) 4 45" xfId="15178"/>
    <cellStyle name="Comma (0,000) TBD_Page 2f (2) 4 46" xfId="15179"/>
    <cellStyle name="Comma (0,000) TBD-_Page 2f (2) 4 46" xfId="15180"/>
    <cellStyle name="Comma (0,000) TBD_Page 2f (2) 4 47" xfId="15181"/>
    <cellStyle name="Comma (0,000) TBD-_Page 2f (2) 4 47" xfId="15182"/>
    <cellStyle name="Comma (0,000) TBD_Page 2f (2) 4 48" xfId="15183"/>
    <cellStyle name="Comma (0,000) TBD-_Page 2f (2) 4 48" xfId="15184"/>
    <cellStyle name="Comma (0,000) TBD_Page 2f (2) 4 49" xfId="15185"/>
    <cellStyle name="Comma (0,000) TBD-_Page 2f (2) 4 49" xfId="15186"/>
    <cellStyle name="Comma (0,000) TBD_Page 2f (2) 4 5" xfId="15187"/>
    <cellStyle name="Comma (0,000) TBD-_Page 2f (2) 4 5" xfId="15188"/>
    <cellStyle name="Comma (0,000) TBD_Page 2f (2) 4 50" xfId="15189"/>
    <cellStyle name="Comma (0,000) TBD-_Page 2f (2) 4 50" xfId="15190"/>
    <cellStyle name="Comma (0,000) TBD_Page 2f (2) 4 51" xfId="15191"/>
    <cellStyle name="Comma (0,000) TBD-_Page 2f (2) 4 51" xfId="15192"/>
    <cellStyle name="Comma (0,000) TBD_Page 2f (2) 4 52" xfId="15193"/>
    <cellStyle name="Comma (0,000) TBD-_Page 2f (2) 4 52" xfId="15194"/>
    <cellStyle name="Comma (0,000) TBD_Page 2f (2) 4 53" xfId="15195"/>
    <cellStyle name="Comma (0,000) TBD-_Page 2f (2) 4 53" xfId="15196"/>
    <cellStyle name="Comma (0,000) TBD_Page 2f (2) 4 54" xfId="15197"/>
    <cellStyle name="Comma (0,000) TBD-_Page 2f (2) 4 54" xfId="15198"/>
    <cellStyle name="Comma (0,000) TBD_Page 2f (2) 4 55" xfId="15199"/>
    <cellStyle name="Comma (0,000) TBD-_Page 2f (2) 4 55" xfId="15200"/>
    <cellStyle name="Comma (0,000) TBD_Page 2f (2) 4 56" xfId="15201"/>
    <cellStyle name="Comma (0,000) TBD-_Page 2f (2) 4 56" xfId="15202"/>
    <cellStyle name="Comma (0,000) TBD_Page 2f (2) 4 57" xfId="15203"/>
    <cellStyle name="Comma (0,000) TBD-_Page 2f (2) 4 57" xfId="15204"/>
    <cellStyle name="Comma (0,000) TBD_Page 2f (2) 4 58" xfId="15205"/>
    <cellStyle name="Comma (0,000) TBD-_Page 2f (2) 4 58" xfId="15206"/>
    <cellStyle name="Comma (0,000) TBD_Page 2f (2) 4 59" xfId="15207"/>
    <cellStyle name="Comma (0,000) TBD-_Page 2f (2) 4 59" xfId="15208"/>
    <cellStyle name="Comma (0,000) TBD_Page 2f (2) 4 6" xfId="15209"/>
    <cellStyle name="Comma (0,000) TBD-_Page 2f (2) 4 6" xfId="15210"/>
    <cellStyle name="Comma (0,000) TBD_Page 2f (2) 4 60" xfId="15211"/>
    <cellStyle name="Comma (0,000) TBD-_Page 2f (2) 4 60" xfId="15212"/>
    <cellStyle name="Comma (0,000) TBD_Page 2f (2) 4 61" xfId="15213"/>
    <cellStyle name="Comma (0,000) TBD-_Page 2f (2) 4 61" xfId="15214"/>
    <cellStyle name="Comma (0,000) TBD_Page 2f (2) 4 62" xfId="15215"/>
    <cellStyle name="Comma (0,000) TBD-_Page 2f (2) 4 62" xfId="15216"/>
    <cellStyle name="Comma (0,000) TBD_Page 2f (2) 4 63" xfId="15217"/>
    <cellStyle name="Comma (0,000) TBD-_Page 2f (2) 4 63" xfId="15218"/>
    <cellStyle name="Comma (0,000) TBD_Page 2f (2) 4 64" xfId="15219"/>
    <cellStyle name="Comma (0,000) TBD-_Page 2f (2) 4 64" xfId="15220"/>
    <cellStyle name="Comma (0,000) TBD_Page 2f (2) 4 65" xfId="15221"/>
    <cellStyle name="Comma (0,000) TBD-_Page 2f (2) 4 65" xfId="15222"/>
    <cellStyle name="Comma (0,000) TBD_Page 2f (2) 4 66" xfId="15223"/>
    <cellStyle name="Comma (0,000) TBD-_Page 2f (2) 4 66" xfId="15224"/>
    <cellStyle name="Comma (0,000) TBD_Page 2f (2) 4 67" xfId="15225"/>
    <cellStyle name="Comma (0,000) TBD-_Page 2f (2) 4 67" xfId="15226"/>
    <cellStyle name="Comma (0,000) TBD_Page 2f (2) 4 68" xfId="15227"/>
    <cellStyle name="Comma (0,000) TBD-_Page 2f (2) 4 68" xfId="15228"/>
    <cellStyle name="Comma (0,000) TBD_Page 2f (2) 4 69" xfId="15229"/>
    <cellStyle name="Comma (0,000) TBD-_Page 2f (2) 4 69" xfId="15230"/>
    <cellStyle name="Comma (0,000) TBD_Page 2f (2) 4 7" xfId="15231"/>
    <cellStyle name="Comma (0,000) TBD-_Page 2f (2) 4 7" xfId="15232"/>
    <cellStyle name="Comma (0,000) TBD_Page 2f (2) 4 70" xfId="15233"/>
    <cellStyle name="Comma (0,000) TBD-_Page 2f (2) 4 70" xfId="15234"/>
    <cellStyle name="Comma (0,000) TBD_Page 2f (2) 4 71" xfId="15235"/>
    <cellStyle name="Comma (0,000) TBD-_Page 2f (2) 4 71" xfId="15236"/>
    <cellStyle name="Comma (0,000) TBD_Page 2f (2) 4 72" xfId="15237"/>
    <cellStyle name="Comma (0,000) TBD-_Page 2f (2) 4 72" xfId="15238"/>
    <cellStyle name="Comma (0,000) TBD_Page 2f (2) 4 73" xfId="15239"/>
    <cellStyle name="Comma (0,000) TBD-_Page 2f (2) 4 73" xfId="15240"/>
    <cellStyle name="Comma (0,000) TBD_Page 2f (2) 4 74" xfId="15241"/>
    <cellStyle name="Comma (0,000) TBD-_Page 2f (2) 4 74" xfId="15242"/>
    <cellStyle name="Comma (0,000) TBD_Page 2f (2) 4 75" xfId="15243"/>
    <cellStyle name="Comma (0,000) TBD-_Page 2f (2) 4 75" xfId="15244"/>
    <cellStyle name="Comma (0,000) TBD_Page 2f (2) 4 76" xfId="15245"/>
    <cellStyle name="Comma (0,000) TBD-_Page 2f (2) 4 76" xfId="15246"/>
    <cellStyle name="Comma (0,000) TBD_Page 2f (2) 4 77" xfId="15247"/>
    <cellStyle name="Comma (0,000) TBD-_Page 2f (2) 4 77" xfId="15248"/>
    <cellStyle name="Comma (0,000) TBD_Page 2f (2) 4 78" xfId="15249"/>
    <cellStyle name="Comma (0,000) TBD-_Page 2f (2) 4 78" xfId="15250"/>
    <cellStyle name="Comma (0,000) TBD_Page 2f (2) 4 79" xfId="15251"/>
    <cellStyle name="Comma (0,000) TBD-_Page 2f (2) 4 79" xfId="15252"/>
    <cellStyle name="Comma (0,000) TBD_Page 2f (2) 4 8" xfId="15253"/>
    <cellStyle name="Comma (0,000) TBD-_Page 2f (2) 4 8" xfId="15254"/>
    <cellStyle name="Comma (0,000) TBD_Page 2f (2) 4 80" xfId="15255"/>
    <cellStyle name="Comma (0,000) TBD-_Page 2f (2) 4 80" xfId="15256"/>
    <cellStyle name="Comma (0,000) TBD_Page 2f (2) 4 81" xfId="15257"/>
    <cellStyle name="Comma (0,000) TBD-_Page 2f (2) 4 81" xfId="15258"/>
    <cellStyle name="Comma (0,000) TBD_Page 2f (2) 4 82" xfId="15259"/>
    <cellStyle name="Comma (0,000) TBD-_Page 2f (2) 4 82" xfId="15260"/>
    <cellStyle name="Comma (0,000) TBD_Page 2f (2) 4 83" xfId="15261"/>
    <cellStyle name="Comma (0,000) TBD-_Page 2f (2) 4 83" xfId="15262"/>
    <cellStyle name="Comma (0,000) TBD_Page 2f (2) 4 84" xfId="15263"/>
    <cellStyle name="Comma (0,000) TBD-_Page 2f (2) 4 84" xfId="15264"/>
    <cellStyle name="Comma (0,000) TBD_Page 2f (2) 4 85" xfId="15265"/>
    <cellStyle name="Comma (0,000) TBD-_Page 2f (2) 4 85" xfId="15266"/>
    <cellStyle name="Comma (0,000) TBD_Page 2f (2) 4 86" xfId="15267"/>
    <cellStyle name="Comma (0,000) TBD-_Page 2f (2) 4 86" xfId="15268"/>
    <cellStyle name="Comma (0,000) TBD_Page 2f (2) 4 87" xfId="15269"/>
    <cellStyle name="Comma (0,000) TBD-_Page 2f (2) 4 87" xfId="15270"/>
    <cellStyle name="Comma (0,000) TBD_Page 2f (2) 4 88" xfId="15271"/>
    <cellStyle name="Comma (0,000) TBD-_Page 2f (2) 4 88" xfId="15272"/>
    <cellStyle name="Comma (0,000) TBD_Page 2f (2) 4 89" xfId="15273"/>
    <cellStyle name="Comma (0,000) TBD-_Page 2f (2) 4 89" xfId="15274"/>
    <cellStyle name="Comma (0,000) TBD_Page 2f (2) 4 9" xfId="15275"/>
    <cellStyle name="Comma (0,000) TBD-_Page 2f (2) 4 9" xfId="15276"/>
    <cellStyle name="Comma (0,000) TBD_Page 2f (2) 4 90" xfId="15277"/>
    <cellStyle name="Comma (0,000) TBD-_Page 2f (2) 4 90" xfId="15278"/>
    <cellStyle name="Comma (0,000) TBD_Page 2f (2) 4 91" xfId="15279"/>
    <cellStyle name="Comma (0,000) TBD-_Page 2f (2) 4 91" xfId="15280"/>
    <cellStyle name="Comma (0,000) TBD_Page 2f (2) 4 92" xfId="15281"/>
    <cellStyle name="Comma (0,000) TBD-_Page 2f (2) 4 92" xfId="15282"/>
    <cellStyle name="Comma (0,000) TBD_Page 2f (2) 4 93" xfId="15283"/>
    <cellStyle name="Comma (0,000) TBD-_Page 2f (2) 4 93" xfId="15284"/>
    <cellStyle name="Comma (0,000) TBD_Page 2f (2) 4 94" xfId="15285"/>
    <cellStyle name="Comma (0,000) TBD-_Page 2f (2) 4 94" xfId="15286"/>
    <cellStyle name="Comma (0,000) TBD_Page 2f (2) 4 95" xfId="15287"/>
    <cellStyle name="Comma (0,000) TBD-_Page 2f (2) 4 95" xfId="15288"/>
    <cellStyle name="Comma (0,000) TBD_Page 2f (2) 4 96" xfId="15289"/>
    <cellStyle name="Comma (0,000) TBD-_Page 2f (2) 4 96" xfId="15290"/>
    <cellStyle name="Comma (0,000) TBD_Page 2f (2) 4 97" xfId="15291"/>
    <cellStyle name="Comma (0,000) TBD-_Page 2f (2) 4 97" xfId="15292"/>
    <cellStyle name="Comma (0,000) TBD_Page 2f (2) 4 98" xfId="15293"/>
    <cellStyle name="Comma (0,000) TBD-_Page 2f (2) 4 98" xfId="15294"/>
    <cellStyle name="Comma (0,000) TBD_Page 2f (2) 4 99" xfId="15295"/>
    <cellStyle name="Comma (0,000) TBD-_Page 2f (2) 4 99" xfId="15296"/>
    <cellStyle name="Comma (0,000) TBD_Page 2f (2) 5" xfId="15297"/>
    <cellStyle name="Comma (0,000) TBD-_Page 2f (2) 5" xfId="15298"/>
    <cellStyle name="Comma (0,000) TBD_Page 2f (2) 5 10" xfId="15299"/>
    <cellStyle name="Comma (0,000) TBD-_Page 2f (2) 5 10" xfId="15300"/>
    <cellStyle name="Comma (0,000) TBD_Page 2f (2) 5 100" xfId="15301"/>
    <cellStyle name="Comma (0,000) TBD-_Page 2f (2) 5 100" xfId="15302"/>
    <cellStyle name="Comma (0,000) TBD_Page 2f (2) 5 101" xfId="15303"/>
    <cellStyle name="Comma (0,000) TBD-_Page 2f (2) 5 101" xfId="15304"/>
    <cellStyle name="Comma (0,000) TBD_Page 2f (2) 5 102" xfId="15305"/>
    <cellStyle name="Comma (0,000) TBD-_Page 2f (2) 5 102" xfId="15306"/>
    <cellStyle name="Comma (0,000) TBD_Page 2f (2) 5 103" xfId="15307"/>
    <cellStyle name="Comma (0,000) TBD-_Page 2f (2) 5 103" xfId="15308"/>
    <cellStyle name="Comma (0,000) TBD_Page 2f (2) 5 104" xfId="15309"/>
    <cellStyle name="Comma (0,000) TBD-_Page 2f (2) 5 104" xfId="15310"/>
    <cellStyle name="Comma (0,000) TBD_Page 2f (2) 5 105" xfId="15311"/>
    <cellStyle name="Comma (0,000) TBD-_Page 2f (2) 5 105" xfId="15312"/>
    <cellStyle name="Comma (0,000) TBD_Page 2f (2) 5 106" xfId="15313"/>
    <cellStyle name="Comma (0,000) TBD-_Page 2f (2) 5 106" xfId="15314"/>
    <cellStyle name="Comma (0,000) TBD_Page 2f (2) 5 107" xfId="15315"/>
    <cellStyle name="Comma (0,000) TBD-_Page 2f (2) 5 107" xfId="15316"/>
    <cellStyle name="Comma (0,000) TBD_Page 2f (2) 5 108" xfId="15317"/>
    <cellStyle name="Comma (0,000) TBD-_Page 2f (2) 5 108" xfId="15318"/>
    <cellStyle name="Comma (0,000) TBD_Page 2f (2) 5 109" xfId="15319"/>
    <cellStyle name="Comma (0,000) TBD-_Page 2f (2) 5 109" xfId="15320"/>
    <cellStyle name="Comma (0,000) TBD_Page 2f (2) 5 11" xfId="15321"/>
    <cellStyle name="Comma (0,000) TBD-_Page 2f (2) 5 11" xfId="15322"/>
    <cellStyle name="Comma (0,000) TBD_Page 2f (2) 5 110" xfId="15323"/>
    <cellStyle name="Comma (0,000) TBD-_Page 2f (2) 5 110" xfId="15324"/>
    <cellStyle name="Comma (0,000) TBD_Page 2f (2) 5 111" xfId="15325"/>
    <cellStyle name="Comma (0,000) TBD-_Page 2f (2) 5 111" xfId="15326"/>
    <cellStyle name="Comma (0,000) TBD_Page 2f (2) 5 112" xfId="15327"/>
    <cellStyle name="Comma (0,000) TBD-_Page 2f (2) 5 112" xfId="15328"/>
    <cellStyle name="Comma (0,000) TBD_Page 2f (2) 5 113" xfId="15329"/>
    <cellStyle name="Comma (0,000) TBD-_Page 2f (2) 5 113" xfId="15330"/>
    <cellStyle name="Comma (0,000) TBD_Page 2f (2) 5 114" xfId="15331"/>
    <cellStyle name="Comma (0,000) TBD-_Page 2f (2) 5 114" xfId="15332"/>
    <cellStyle name="Comma (0,000) TBD_Page 2f (2) 5 115" xfId="15333"/>
    <cellStyle name="Comma (0,000) TBD-_Page 2f (2) 5 115" xfId="15334"/>
    <cellStyle name="Comma (0,000) TBD_Page 2f (2) 5 116" xfId="15335"/>
    <cellStyle name="Comma (0,000) TBD-_Page 2f (2) 5 116" xfId="15336"/>
    <cellStyle name="Comma (0,000) TBD_Page 2f (2) 5 117" xfId="15337"/>
    <cellStyle name="Comma (0,000) TBD-_Page 2f (2) 5 117" xfId="15338"/>
    <cellStyle name="Comma (0,000) TBD_Page 2f (2) 5 118" xfId="15339"/>
    <cellStyle name="Comma (0,000) TBD-_Page 2f (2) 5 118" xfId="15340"/>
    <cellStyle name="Comma (0,000) TBD_Page 2f (2) 5 119" xfId="15341"/>
    <cellStyle name="Comma (0,000) TBD-_Page 2f (2) 5 119" xfId="15342"/>
    <cellStyle name="Comma (0,000) TBD_Page 2f (2) 5 12" xfId="15343"/>
    <cellStyle name="Comma (0,000) TBD-_Page 2f (2) 5 12" xfId="15344"/>
    <cellStyle name="Comma (0,000) TBD_Page 2f (2) 5 120" xfId="15345"/>
    <cellStyle name="Comma (0,000) TBD-_Page 2f (2) 5 120" xfId="15346"/>
    <cellStyle name="Comma (0,000) TBD_Page 2f (2) 5 121" xfId="15347"/>
    <cellStyle name="Comma (0,000) TBD-_Page 2f (2) 5 121" xfId="15348"/>
    <cellStyle name="Comma (0,000) TBD_Page 2f (2) 5 122" xfId="15349"/>
    <cellStyle name="Comma (0,000) TBD-_Page 2f (2) 5 122" xfId="15350"/>
    <cellStyle name="Comma (0,000) TBD_Page 2f (2) 5 123" xfId="15351"/>
    <cellStyle name="Comma (0,000) TBD-_Page 2f (2) 5 123" xfId="15352"/>
    <cellStyle name="Comma (0,000) TBD_Page 2f (2) 5 124" xfId="15353"/>
    <cellStyle name="Comma (0,000) TBD-_Page 2f (2) 5 124" xfId="15354"/>
    <cellStyle name="Comma (0,000) TBD_Page 2f (2) 5 125" xfId="15355"/>
    <cellStyle name="Comma (0,000) TBD-_Page 2f (2) 5 125" xfId="15356"/>
    <cellStyle name="Comma (0,000) TBD_Page 2f (2) 5 126" xfId="15357"/>
    <cellStyle name="Comma (0,000) TBD-_Page 2f (2) 5 126" xfId="15358"/>
    <cellStyle name="Comma (0,000) TBD_Page 2f (2) 5 127" xfId="15359"/>
    <cellStyle name="Comma (0,000) TBD-_Page 2f (2) 5 127" xfId="15360"/>
    <cellStyle name="Comma (0,000) TBD_Page 2f (2) 5 128" xfId="15361"/>
    <cellStyle name="Comma (0,000) TBD-_Page 2f (2) 5 128" xfId="15362"/>
    <cellStyle name="Comma (0,000) TBD_Page 2f (2) 5 129" xfId="15363"/>
    <cellStyle name="Comma (0,000) TBD-_Page 2f (2) 5 129" xfId="15364"/>
    <cellStyle name="Comma (0,000) TBD_Page 2f (2) 5 13" xfId="15365"/>
    <cellStyle name="Comma (0,000) TBD-_Page 2f (2) 5 13" xfId="15366"/>
    <cellStyle name="Comma (0,000) TBD_Page 2f (2) 5 130" xfId="15367"/>
    <cellStyle name="Comma (0,000) TBD-_Page 2f (2) 5 130" xfId="15368"/>
    <cellStyle name="Comma (0,000) TBD_Page 2f (2) 5 131" xfId="15369"/>
    <cellStyle name="Comma (0,000) TBD-_Page 2f (2) 5 131" xfId="15370"/>
    <cellStyle name="Comma (0,000) TBD_Page 2f (2) 5 132" xfId="15371"/>
    <cellStyle name="Comma (0,000) TBD-_Page 2f (2) 5 132" xfId="15372"/>
    <cellStyle name="Comma (0,000) TBD_Page 2f (2) 5 133" xfId="15373"/>
    <cellStyle name="Comma (0,000) TBD-_Page 2f (2) 5 133" xfId="15374"/>
    <cellStyle name="Comma (0,000) TBD_Page 2f (2) 5 134" xfId="15375"/>
    <cellStyle name="Comma (0,000) TBD-_Page 2f (2) 5 134" xfId="15376"/>
    <cellStyle name="Comma (0,000) TBD_Page 2f (2) 5 135" xfId="15377"/>
    <cellStyle name="Comma (0,000) TBD-_Page 2f (2) 5 135" xfId="15378"/>
    <cellStyle name="Comma (0,000) TBD_Page 2f (2) 5 136" xfId="15379"/>
    <cellStyle name="Comma (0,000) TBD-_Page 2f (2) 5 136" xfId="15380"/>
    <cellStyle name="Comma (0,000) TBD_Page 2f (2) 5 137" xfId="15381"/>
    <cellStyle name="Comma (0,000) TBD-_Page 2f (2) 5 137" xfId="15382"/>
    <cellStyle name="Comma (0,000) TBD_Page 2f (2) 5 138" xfId="15383"/>
    <cellStyle name="Comma (0,000) TBD-_Page 2f (2) 5 138" xfId="15384"/>
    <cellStyle name="Comma (0,000) TBD_Page 2f (2) 5 139" xfId="15385"/>
    <cellStyle name="Comma (0,000) TBD-_Page 2f (2) 5 139" xfId="15386"/>
    <cellStyle name="Comma (0,000) TBD_Page 2f (2) 5 14" xfId="15387"/>
    <cellStyle name="Comma (0,000) TBD-_Page 2f (2) 5 14" xfId="15388"/>
    <cellStyle name="Comma (0,000) TBD_Page 2f (2) 5 140" xfId="15389"/>
    <cellStyle name="Comma (0,000) TBD-_Page 2f (2) 5 140" xfId="15390"/>
    <cellStyle name="Comma (0,000) TBD_Page 2f (2) 5 141" xfId="15391"/>
    <cellStyle name="Comma (0,000) TBD-_Page 2f (2) 5 141" xfId="15392"/>
    <cellStyle name="Comma (0,000) TBD_Page 2f (2) 5 142" xfId="15393"/>
    <cellStyle name="Comma (0,000) TBD-_Page 2f (2) 5 142" xfId="15394"/>
    <cellStyle name="Comma (0,000) TBD_Page 2f (2) 5 143" xfId="15395"/>
    <cellStyle name="Comma (0,000) TBD-_Page 2f (2) 5 143" xfId="15396"/>
    <cellStyle name="Comma (0,000) TBD_Page 2f (2) 5 144" xfId="15397"/>
    <cellStyle name="Comma (0,000) TBD-_Page 2f (2) 5 144" xfId="15398"/>
    <cellStyle name="Comma (0,000) TBD_Page 2f (2) 5 145" xfId="15399"/>
    <cellStyle name="Comma (0,000) TBD-_Page 2f (2) 5 145" xfId="15400"/>
    <cellStyle name="Comma (0,000) TBD_Page 2f (2) 5 146" xfId="15401"/>
    <cellStyle name="Comma (0,000) TBD-_Page 2f (2) 5 146" xfId="15402"/>
    <cellStyle name="Comma (0,000) TBD_Page 2f (2) 5 147" xfId="15403"/>
    <cellStyle name="Comma (0,000) TBD-_Page 2f (2) 5 147" xfId="15404"/>
    <cellStyle name="Comma (0,000) TBD_Page 2f (2) 5 148" xfId="15405"/>
    <cellStyle name="Comma (0,000) TBD-_Page 2f (2) 5 148" xfId="15406"/>
    <cellStyle name="Comma (0,000) TBD_Page 2f (2) 5 149" xfId="15407"/>
    <cellStyle name="Comma (0,000) TBD-_Page 2f (2) 5 149" xfId="15408"/>
    <cellStyle name="Comma (0,000) TBD_Page 2f (2) 5 15" xfId="15409"/>
    <cellStyle name="Comma (0,000) TBD-_Page 2f (2) 5 15" xfId="15410"/>
    <cellStyle name="Comma (0,000) TBD_Page 2f (2) 5 150" xfId="15411"/>
    <cellStyle name="Comma (0,000) TBD-_Page 2f (2) 5 150" xfId="15412"/>
    <cellStyle name="Comma (0,000) TBD_Page 2f (2) 5 151" xfId="15413"/>
    <cellStyle name="Comma (0,000) TBD-_Page 2f (2) 5 151" xfId="15414"/>
    <cellStyle name="Comma (0,000) TBD_Page 2f (2) 5 152" xfId="15415"/>
    <cellStyle name="Comma (0,000) TBD-_Page 2f (2) 5 152" xfId="15416"/>
    <cellStyle name="Comma (0,000) TBD_Page 2f (2) 5 153" xfId="15417"/>
    <cellStyle name="Comma (0,000) TBD-_Page 2f (2) 5 153" xfId="15418"/>
    <cellStyle name="Comma (0,000) TBD_Page 2f (2) 5 16" xfId="15419"/>
    <cellStyle name="Comma (0,000) TBD-_Page 2f (2) 5 16" xfId="15420"/>
    <cellStyle name="Comma (0,000) TBD_Page 2f (2) 5 17" xfId="15421"/>
    <cellStyle name="Comma (0,000) TBD-_Page 2f (2) 5 17" xfId="15422"/>
    <cellStyle name="Comma (0,000) TBD_Page 2f (2) 5 18" xfId="15423"/>
    <cellStyle name="Comma (0,000) TBD-_Page 2f (2) 5 18" xfId="15424"/>
    <cellStyle name="Comma (0,000) TBD_Page 2f (2) 5 19" xfId="15425"/>
    <cellStyle name="Comma (0,000) TBD-_Page 2f (2) 5 19" xfId="15426"/>
    <cellStyle name="Comma (0,000) TBD_Page 2f (2) 5 2" xfId="15427"/>
    <cellStyle name="Comma (0,000) TBD-_Page 2f (2) 5 2" xfId="15428"/>
    <cellStyle name="Comma (0,000) TBD_Page 2f (2) 5 20" xfId="15429"/>
    <cellStyle name="Comma (0,000) TBD-_Page 2f (2) 5 20" xfId="15430"/>
    <cellStyle name="Comma (0,000) TBD_Page 2f (2) 5 21" xfId="15431"/>
    <cellStyle name="Comma (0,000) TBD-_Page 2f (2) 5 21" xfId="15432"/>
    <cellStyle name="Comma (0,000) TBD_Page 2f (2) 5 22" xfId="15433"/>
    <cellStyle name="Comma (0,000) TBD-_Page 2f (2) 5 22" xfId="15434"/>
    <cellStyle name="Comma (0,000) TBD_Page 2f (2) 5 23" xfId="15435"/>
    <cellStyle name="Comma (0,000) TBD-_Page 2f (2) 5 23" xfId="15436"/>
    <cellStyle name="Comma (0,000) TBD_Page 2f (2) 5 24" xfId="15437"/>
    <cellStyle name="Comma (0,000) TBD-_Page 2f (2) 5 24" xfId="15438"/>
    <cellStyle name="Comma (0,000) TBD_Page 2f (2) 5 25" xfId="15439"/>
    <cellStyle name="Comma (0,000) TBD-_Page 2f (2) 5 25" xfId="15440"/>
    <cellStyle name="Comma (0,000) TBD_Page 2f (2) 5 26" xfId="15441"/>
    <cellStyle name="Comma (0,000) TBD-_Page 2f (2) 5 26" xfId="15442"/>
    <cellStyle name="Comma (0,000) TBD_Page 2f (2) 5 27" xfId="15443"/>
    <cellStyle name="Comma (0,000) TBD-_Page 2f (2) 5 27" xfId="15444"/>
    <cellStyle name="Comma (0,000) TBD_Page 2f (2) 5 28" xfId="15445"/>
    <cellStyle name="Comma (0,000) TBD-_Page 2f (2) 5 28" xfId="15446"/>
    <cellStyle name="Comma (0,000) TBD_Page 2f (2) 5 29" xfId="15447"/>
    <cellStyle name="Comma (0,000) TBD-_Page 2f (2) 5 29" xfId="15448"/>
    <cellStyle name="Comma (0,000) TBD_Page 2f (2) 5 3" xfId="15449"/>
    <cellStyle name="Comma (0,000) TBD-_Page 2f (2) 5 3" xfId="15450"/>
    <cellStyle name="Comma (0,000) TBD_Page 2f (2) 5 30" xfId="15451"/>
    <cellStyle name="Comma (0,000) TBD-_Page 2f (2) 5 30" xfId="15452"/>
    <cellStyle name="Comma (0,000) TBD_Page 2f (2) 5 31" xfId="15453"/>
    <cellStyle name="Comma (0,000) TBD-_Page 2f (2) 5 31" xfId="15454"/>
    <cellStyle name="Comma (0,000) TBD_Page 2f (2) 5 32" xfId="15455"/>
    <cellStyle name="Comma (0,000) TBD-_Page 2f (2) 5 32" xfId="15456"/>
    <cellStyle name="Comma (0,000) TBD_Page 2f (2) 5 33" xfId="15457"/>
    <cellStyle name="Comma (0,000) TBD-_Page 2f (2) 5 33" xfId="15458"/>
    <cellStyle name="Comma (0,000) TBD_Page 2f (2) 5 34" xfId="15459"/>
    <cellStyle name="Comma (0,000) TBD-_Page 2f (2) 5 34" xfId="15460"/>
    <cellStyle name="Comma (0,000) TBD_Page 2f (2) 5 35" xfId="15461"/>
    <cellStyle name="Comma (0,000) TBD-_Page 2f (2) 5 35" xfId="15462"/>
    <cellStyle name="Comma (0,000) TBD_Page 2f (2) 5 36" xfId="15463"/>
    <cellStyle name="Comma (0,000) TBD-_Page 2f (2) 5 36" xfId="15464"/>
    <cellStyle name="Comma (0,000) TBD_Page 2f (2) 5 37" xfId="15465"/>
    <cellStyle name="Comma (0,000) TBD-_Page 2f (2) 5 37" xfId="15466"/>
    <cellStyle name="Comma (0,000) TBD_Page 2f (2) 5 38" xfId="15467"/>
    <cellStyle name="Comma (0,000) TBD-_Page 2f (2) 5 38" xfId="15468"/>
    <cellStyle name="Comma (0,000) TBD_Page 2f (2) 5 39" xfId="15469"/>
    <cellStyle name="Comma (0,000) TBD-_Page 2f (2) 5 39" xfId="15470"/>
    <cellStyle name="Comma (0,000) TBD_Page 2f (2) 5 4" xfId="15471"/>
    <cellStyle name="Comma (0,000) TBD-_Page 2f (2) 5 4" xfId="15472"/>
    <cellStyle name="Comma (0,000) TBD_Page 2f (2) 5 40" xfId="15473"/>
    <cellStyle name="Comma (0,000) TBD-_Page 2f (2) 5 40" xfId="15474"/>
    <cellStyle name="Comma (0,000) TBD_Page 2f (2) 5 41" xfId="15475"/>
    <cellStyle name="Comma (0,000) TBD-_Page 2f (2) 5 41" xfId="15476"/>
    <cellStyle name="Comma (0,000) TBD_Page 2f (2) 5 42" xfId="15477"/>
    <cellStyle name="Comma (0,000) TBD-_Page 2f (2) 5 42" xfId="15478"/>
    <cellStyle name="Comma (0,000) TBD_Page 2f (2) 5 43" xfId="15479"/>
    <cellStyle name="Comma (0,000) TBD-_Page 2f (2) 5 43" xfId="15480"/>
    <cellStyle name="Comma (0,000) TBD_Page 2f (2) 5 44" xfId="15481"/>
    <cellStyle name="Comma (0,000) TBD-_Page 2f (2) 5 44" xfId="15482"/>
    <cellStyle name="Comma (0,000) TBD_Page 2f (2) 5 45" xfId="15483"/>
    <cellStyle name="Comma (0,000) TBD-_Page 2f (2) 5 45" xfId="15484"/>
    <cellStyle name="Comma (0,000) TBD_Page 2f (2) 5 46" xfId="15485"/>
    <cellStyle name="Comma (0,000) TBD-_Page 2f (2) 5 46" xfId="15486"/>
    <cellStyle name="Comma (0,000) TBD_Page 2f (2) 5 47" xfId="15487"/>
    <cellStyle name="Comma (0,000) TBD-_Page 2f (2) 5 47" xfId="15488"/>
    <cellStyle name="Comma (0,000) TBD_Page 2f (2) 5 48" xfId="15489"/>
    <cellStyle name="Comma (0,000) TBD-_Page 2f (2) 5 48" xfId="15490"/>
    <cellStyle name="Comma (0,000) TBD_Page 2f (2) 5 49" xfId="15491"/>
    <cellStyle name="Comma (0,000) TBD-_Page 2f (2) 5 49" xfId="15492"/>
    <cellStyle name="Comma (0,000) TBD_Page 2f (2) 5 5" xfId="15493"/>
    <cellStyle name="Comma (0,000) TBD-_Page 2f (2) 5 5" xfId="15494"/>
    <cellStyle name="Comma (0,000) TBD_Page 2f (2) 5 50" xfId="15495"/>
    <cellStyle name="Comma (0,000) TBD-_Page 2f (2) 5 50" xfId="15496"/>
    <cellStyle name="Comma (0,000) TBD_Page 2f (2) 5 51" xfId="15497"/>
    <cellStyle name="Comma (0,000) TBD-_Page 2f (2) 5 51" xfId="15498"/>
    <cellStyle name="Comma (0,000) TBD_Page 2f (2) 5 52" xfId="15499"/>
    <cellStyle name="Comma (0,000) TBD-_Page 2f (2) 5 52" xfId="15500"/>
    <cellStyle name="Comma (0,000) TBD_Page 2f (2) 5 53" xfId="15501"/>
    <cellStyle name="Comma (0,000) TBD-_Page 2f (2) 5 53" xfId="15502"/>
    <cellStyle name="Comma (0,000) TBD_Page 2f (2) 5 54" xfId="15503"/>
    <cellStyle name="Comma (0,000) TBD-_Page 2f (2) 5 54" xfId="15504"/>
    <cellStyle name="Comma (0,000) TBD_Page 2f (2) 5 55" xfId="15505"/>
    <cellStyle name="Comma (0,000) TBD-_Page 2f (2) 5 55" xfId="15506"/>
    <cellStyle name="Comma (0,000) TBD_Page 2f (2) 5 56" xfId="15507"/>
    <cellStyle name="Comma (0,000) TBD-_Page 2f (2) 5 56" xfId="15508"/>
    <cellStyle name="Comma (0,000) TBD_Page 2f (2) 5 57" xfId="15509"/>
    <cellStyle name="Comma (0,000) TBD-_Page 2f (2) 5 57" xfId="15510"/>
    <cellStyle name="Comma (0,000) TBD_Page 2f (2) 5 58" xfId="15511"/>
    <cellStyle name="Comma (0,000) TBD-_Page 2f (2) 5 58" xfId="15512"/>
    <cellStyle name="Comma (0,000) TBD_Page 2f (2) 5 59" xfId="15513"/>
    <cellStyle name="Comma (0,000) TBD-_Page 2f (2) 5 59" xfId="15514"/>
    <cellStyle name="Comma (0,000) TBD_Page 2f (2) 5 6" xfId="15515"/>
    <cellStyle name="Comma (0,000) TBD-_Page 2f (2) 5 6" xfId="15516"/>
    <cellStyle name="Comma (0,000) TBD_Page 2f (2) 5 60" xfId="15517"/>
    <cellStyle name="Comma (0,000) TBD-_Page 2f (2) 5 60" xfId="15518"/>
    <cellStyle name="Comma (0,000) TBD_Page 2f (2) 5 61" xfId="15519"/>
    <cellStyle name="Comma (0,000) TBD-_Page 2f (2) 5 61" xfId="15520"/>
    <cellStyle name="Comma (0,000) TBD_Page 2f (2) 5 62" xfId="15521"/>
    <cellStyle name="Comma (0,000) TBD-_Page 2f (2) 5 62" xfId="15522"/>
    <cellStyle name="Comma (0,000) TBD_Page 2f (2) 5 63" xfId="15523"/>
    <cellStyle name="Comma (0,000) TBD-_Page 2f (2) 5 63" xfId="15524"/>
    <cellStyle name="Comma (0,000) TBD_Page 2f (2) 5 64" xfId="15525"/>
    <cellStyle name="Comma (0,000) TBD-_Page 2f (2) 5 64" xfId="15526"/>
    <cellStyle name="Comma (0,000) TBD_Page 2f (2) 5 65" xfId="15527"/>
    <cellStyle name="Comma (0,000) TBD-_Page 2f (2) 5 65" xfId="15528"/>
    <cellStyle name="Comma (0,000) TBD_Page 2f (2) 5 66" xfId="15529"/>
    <cellStyle name="Comma (0,000) TBD-_Page 2f (2) 5 66" xfId="15530"/>
    <cellStyle name="Comma (0,000) TBD_Page 2f (2) 5 67" xfId="15531"/>
    <cellStyle name="Comma (0,000) TBD-_Page 2f (2) 5 67" xfId="15532"/>
    <cellStyle name="Comma (0,000) TBD_Page 2f (2) 5 68" xfId="15533"/>
    <cellStyle name="Comma (0,000) TBD-_Page 2f (2) 5 68" xfId="15534"/>
    <cellStyle name="Comma (0,000) TBD_Page 2f (2) 5 69" xfId="15535"/>
    <cellStyle name="Comma (0,000) TBD-_Page 2f (2) 5 69" xfId="15536"/>
    <cellStyle name="Comma (0,000) TBD_Page 2f (2) 5 7" xfId="15537"/>
    <cellStyle name="Comma (0,000) TBD-_Page 2f (2) 5 7" xfId="15538"/>
    <cellStyle name="Comma (0,000) TBD_Page 2f (2) 5 70" xfId="15539"/>
    <cellStyle name="Comma (0,000) TBD-_Page 2f (2) 5 70" xfId="15540"/>
    <cellStyle name="Comma (0,000) TBD_Page 2f (2) 5 71" xfId="15541"/>
    <cellStyle name="Comma (0,000) TBD-_Page 2f (2) 5 71" xfId="15542"/>
    <cellStyle name="Comma (0,000) TBD_Page 2f (2) 5 72" xfId="15543"/>
    <cellStyle name="Comma (0,000) TBD-_Page 2f (2) 5 72" xfId="15544"/>
    <cellStyle name="Comma (0,000) TBD_Page 2f (2) 5 73" xfId="15545"/>
    <cellStyle name="Comma (0,000) TBD-_Page 2f (2) 5 73" xfId="15546"/>
    <cellStyle name="Comma (0,000) TBD_Page 2f (2) 5 74" xfId="15547"/>
    <cellStyle name="Comma (0,000) TBD-_Page 2f (2) 5 74" xfId="15548"/>
    <cellStyle name="Comma (0,000) TBD_Page 2f (2) 5 75" xfId="15549"/>
    <cellStyle name="Comma (0,000) TBD-_Page 2f (2) 5 75" xfId="15550"/>
    <cellStyle name="Comma (0,000) TBD_Page 2f (2) 5 76" xfId="15551"/>
    <cellStyle name="Comma (0,000) TBD-_Page 2f (2) 5 76" xfId="15552"/>
    <cellStyle name="Comma (0,000) TBD_Page 2f (2) 5 77" xfId="15553"/>
    <cellStyle name="Comma (0,000) TBD-_Page 2f (2) 5 77" xfId="15554"/>
    <cellStyle name="Comma (0,000) TBD_Page 2f (2) 5 78" xfId="15555"/>
    <cellStyle name="Comma (0,000) TBD-_Page 2f (2) 5 78" xfId="15556"/>
    <cellStyle name="Comma (0,000) TBD_Page 2f (2) 5 79" xfId="15557"/>
    <cellStyle name="Comma (0,000) TBD-_Page 2f (2) 5 79" xfId="15558"/>
    <cellStyle name="Comma (0,000) TBD_Page 2f (2) 5 8" xfId="15559"/>
    <cellStyle name="Comma (0,000) TBD-_Page 2f (2) 5 8" xfId="15560"/>
    <cellStyle name="Comma (0,000) TBD_Page 2f (2) 5 80" xfId="15561"/>
    <cellStyle name="Comma (0,000) TBD-_Page 2f (2) 5 80" xfId="15562"/>
    <cellStyle name="Comma (0,000) TBD_Page 2f (2) 5 81" xfId="15563"/>
    <cellStyle name="Comma (0,000) TBD-_Page 2f (2) 5 81" xfId="15564"/>
    <cellStyle name="Comma (0,000) TBD_Page 2f (2) 5 82" xfId="15565"/>
    <cellStyle name="Comma (0,000) TBD-_Page 2f (2) 5 82" xfId="15566"/>
    <cellStyle name="Comma (0,000) TBD_Page 2f (2) 5 83" xfId="15567"/>
    <cellStyle name="Comma (0,000) TBD-_Page 2f (2) 5 83" xfId="15568"/>
    <cellStyle name="Comma (0,000) TBD_Page 2f (2) 5 84" xfId="15569"/>
    <cellStyle name="Comma (0,000) TBD-_Page 2f (2) 5 84" xfId="15570"/>
    <cellStyle name="Comma (0,000) TBD_Page 2f (2) 5 85" xfId="15571"/>
    <cellStyle name="Comma (0,000) TBD-_Page 2f (2) 5 85" xfId="15572"/>
    <cellStyle name="Comma (0,000) TBD_Page 2f (2) 5 86" xfId="15573"/>
    <cellStyle name="Comma (0,000) TBD-_Page 2f (2) 5 86" xfId="15574"/>
    <cellStyle name="Comma (0,000) TBD_Page 2f (2) 5 87" xfId="15575"/>
    <cellStyle name="Comma (0,000) TBD-_Page 2f (2) 5 87" xfId="15576"/>
    <cellStyle name="Comma (0,000) TBD_Page 2f (2) 5 88" xfId="15577"/>
    <cellStyle name="Comma (0,000) TBD-_Page 2f (2) 5 88" xfId="15578"/>
    <cellStyle name="Comma (0,000) TBD_Page 2f (2) 5 89" xfId="15579"/>
    <cellStyle name="Comma (0,000) TBD-_Page 2f (2) 5 89" xfId="15580"/>
    <cellStyle name="Comma (0,000) TBD_Page 2f (2) 5 9" xfId="15581"/>
    <cellStyle name="Comma (0,000) TBD-_Page 2f (2) 5 9" xfId="15582"/>
    <cellStyle name="Comma (0,000) TBD_Page 2f (2) 5 90" xfId="15583"/>
    <cellStyle name="Comma (0,000) TBD-_Page 2f (2) 5 90" xfId="15584"/>
    <cellStyle name="Comma (0,000) TBD_Page 2f (2) 5 91" xfId="15585"/>
    <cellStyle name="Comma (0,000) TBD-_Page 2f (2) 5 91" xfId="15586"/>
    <cellStyle name="Comma (0,000) TBD_Page 2f (2) 5 92" xfId="15587"/>
    <cellStyle name="Comma (0,000) TBD-_Page 2f (2) 5 92" xfId="15588"/>
    <cellStyle name="Comma (0,000) TBD_Page 2f (2) 5 93" xfId="15589"/>
    <cellStyle name="Comma (0,000) TBD-_Page 2f (2) 5 93" xfId="15590"/>
    <cellStyle name="Comma (0,000) TBD_Page 2f (2) 5 94" xfId="15591"/>
    <cellStyle name="Comma (0,000) TBD-_Page 2f (2) 5 94" xfId="15592"/>
    <cellStyle name="Comma (0,000) TBD_Page 2f (2) 5 95" xfId="15593"/>
    <cellStyle name="Comma (0,000) TBD-_Page 2f (2) 5 95" xfId="15594"/>
    <cellStyle name="Comma (0,000) TBD_Page 2f (2) 5 96" xfId="15595"/>
    <cellStyle name="Comma (0,000) TBD-_Page 2f (2) 5 96" xfId="15596"/>
    <cellStyle name="Comma (0,000) TBD_Page 2f (2) 5 97" xfId="15597"/>
    <cellStyle name="Comma (0,000) TBD-_Page 2f (2) 5 97" xfId="15598"/>
    <cellStyle name="Comma (0,000) TBD_Page 2f (2) 5 98" xfId="15599"/>
    <cellStyle name="Comma (0,000) TBD-_Page 2f (2) 5 98" xfId="15600"/>
    <cellStyle name="Comma (0,000) TBD_Page 2f (2) 5 99" xfId="15601"/>
    <cellStyle name="Comma (0,000) TBD-_Page 2f (2) 5 99" xfId="15602"/>
    <cellStyle name="Comma (0,000) TBD_Page 2f (2) 6" xfId="15603"/>
    <cellStyle name="Comma (0,000) TBD-_Page 2f (2) 6" xfId="15604"/>
    <cellStyle name="Comma (0,000) TBD_Page 2f (2) 6 10" xfId="15605"/>
    <cellStyle name="Comma (0,000) TBD-_Page 2f (2) 6 10" xfId="15606"/>
    <cellStyle name="Comma (0,000) TBD_Page 2f (2) 6 100" xfId="15607"/>
    <cellStyle name="Comma (0,000) TBD-_Page 2f (2) 6 100" xfId="15608"/>
    <cellStyle name="Comma (0,000) TBD_Page 2f (2) 6 101" xfId="15609"/>
    <cellStyle name="Comma (0,000) TBD-_Page 2f (2) 6 101" xfId="15610"/>
    <cellStyle name="Comma (0,000) TBD_Page 2f (2) 6 102" xfId="15611"/>
    <cellStyle name="Comma (0,000) TBD-_Page 2f (2) 6 102" xfId="15612"/>
    <cellStyle name="Comma (0,000) TBD_Page 2f (2) 6 103" xfId="15613"/>
    <cellStyle name="Comma (0,000) TBD-_Page 2f (2) 6 103" xfId="15614"/>
    <cellStyle name="Comma (0,000) TBD_Page 2f (2) 6 104" xfId="15615"/>
    <cellStyle name="Comma (0,000) TBD-_Page 2f (2) 6 104" xfId="15616"/>
    <cellStyle name="Comma (0,000) TBD_Page 2f (2) 6 105" xfId="15617"/>
    <cellStyle name="Comma (0,000) TBD-_Page 2f (2) 6 105" xfId="15618"/>
    <cellStyle name="Comma (0,000) TBD_Page 2f (2) 6 106" xfId="15619"/>
    <cellStyle name="Comma (0,000) TBD-_Page 2f (2) 6 106" xfId="15620"/>
    <cellStyle name="Comma (0,000) TBD_Page 2f (2) 6 107" xfId="15621"/>
    <cellStyle name="Comma (0,000) TBD-_Page 2f (2) 6 107" xfId="15622"/>
    <cellStyle name="Comma (0,000) TBD_Page 2f (2) 6 108" xfId="15623"/>
    <cellStyle name="Comma (0,000) TBD-_Page 2f (2) 6 108" xfId="15624"/>
    <cellStyle name="Comma (0,000) TBD_Page 2f (2) 6 109" xfId="15625"/>
    <cellStyle name="Comma (0,000) TBD-_Page 2f (2) 6 109" xfId="15626"/>
    <cellStyle name="Comma (0,000) TBD_Page 2f (2) 6 11" xfId="15627"/>
    <cellStyle name="Comma (0,000) TBD-_Page 2f (2) 6 11" xfId="15628"/>
    <cellStyle name="Comma (0,000) TBD_Page 2f (2) 6 110" xfId="15629"/>
    <cellStyle name="Comma (0,000) TBD-_Page 2f (2) 6 110" xfId="15630"/>
    <cellStyle name="Comma (0,000) TBD_Page 2f (2) 6 111" xfId="15631"/>
    <cellStyle name="Comma (0,000) TBD-_Page 2f (2) 6 111" xfId="15632"/>
    <cellStyle name="Comma (0,000) TBD_Page 2f (2) 6 112" xfId="15633"/>
    <cellStyle name="Comma (0,000) TBD-_Page 2f (2) 6 112" xfId="15634"/>
    <cellStyle name="Comma (0,000) TBD_Page 2f (2) 6 113" xfId="15635"/>
    <cellStyle name="Comma (0,000) TBD-_Page 2f (2) 6 113" xfId="15636"/>
    <cellStyle name="Comma (0,000) TBD_Page 2f (2) 6 114" xfId="15637"/>
    <cellStyle name="Comma (0,000) TBD-_Page 2f (2) 6 114" xfId="15638"/>
    <cellStyle name="Comma (0,000) TBD_Page 2f (2) 6 115" xfId="15639"/>
    <cellStyle name="Comma (0,000) TBD-_Page 2f (2) 6 115" xfId="15640"/>
    <cellStyle name="Comma (0,000) TBD_Page 2f (2) 6 116" xfId="15641"/>
    <cellStyle name="Comma (0,000) TBD-_Page 2f (2) 6 116" xfId="15642"/>
    <cellStyle name="Comma (0,000) TBD_Page 2f (2) 6 117" xfId="15643"/>
    <cellStyle name="Comma (0,000) TBD-_Page 2f (2) 6 117" xfId="15644"/>
    <cellStyle name="Comma (0,000) TBD_Page 2f (2) 6 118" xfId="15645"/>
    <cellStyle name="Comma (0,000) TBD-_Page 2f (2) 6 118" xfId="15646"/>
    <cellStyle name="Comma (0,000) TBD_Page 2f (2) 6 119" xfId="15647"/>
    <cellStyle name="Comma (0,000) TBD-_Page 2f (2) 6 119" xfId="15648"/>
    <cellStyle name="Comma (0,000) TBD_Page 2f (2) 6 12" xfId="15649"/>
    <cellStyle name="Comma (0,000) TBD-_Page 2f (2) 6 12" xfId="15650"/>
    <cellStyle name="Comma (0,000) TBD_Page 2f (2) 6 120" xfId="15651"/>
    <cellStyle name="Comma (0,000) TBD-_Page 2f (2) 6 120" xfId="15652"/>
    <cellStyle name="Comma (0,000) TBD_Page 2f (2) 6 121" xfId="15653"/>
    <cellStyle name="Comma (0,000) TBD-_Page 2f (2) 6 121" xfId="15654"/>
    <cellStyle name="Comma (0,000) TBD_Page 2f (2) 6 122" xfId="15655"/>
    <cellStyle name="Comma (0,000) TBD-_Page 2f (2) 6 122" xfId="15656"/>
    <cellStyle name="Comma (0,000) TBD_Page 2f (2) 6 123" xfId="15657"/>
    <cellStyle name="Comma (0,000) TBD-_Page 2f (2) 6 123" xfId="15658"/>
    <cellStyle name="Comma (0,000) TBD_Page 2f (2) 6 124" xfId="15659"/>
    <cellStyle name="Comma (0,000) TBD-_Page 2f (2) 6 124" xfId="15660"/>
    <cellStyle name="Comma (0,000) TBD_Page 2f (2) 6 125" xfId="15661"/>
    <cellStyle name="Comma (0,000) TBD-_Page 2f (2) 6 125" xfId="15662"/>
    <cellStyle name="Comma (0,000) TBD_Page 2f (2) 6 126" xfId="15663"/>
    <cellStyle name="Comma (0,000) TBD-_Page 2f (2) 6 126" xfId="15664"/>
    <cellStyle name="Comma (0,000) TBD_Page 2f (2) 6 127" xfId="15665"/>
    <cellStyle name="Comma (0,000) TBD-_Page 2f (2) 6 127" xfId="15666"/>
    <cellStyle name="Comma (0,000) TBD_Page 2f (2) 6 128" xfId="15667"/>
    <cellStyle name="Comma (0,000) TBD-_Page 2f (2) 6 128" xfId="15668"/>
    <cellStyle name="Comma (0,000) TBD_Page 2f (2) 6 129" xfId="15669"/>
    <cellStyle name="Comma (0,000) TBD-_Page 2f (2) 6 129" xfId="15670"/>
    <cellStyle name="Comma (0,000) TBD_Page 2f (2) 6 13" xfId="15671"/>
    <cellStyle name="Comma (0,000) TBD-_Page 2f (2) 6 13" xfId="15672"/>
    <cellStyle name="Comma (0,000) TBD_Page 2f (2) 6 130" xfId="15673"/>
    <cellStyle name="Comma (0,000) TBD-_Page 2f (2) 6 130" xfId="15674"/>
    <cellStyle name="Comma (0,000) TBD_Page 2f (2) 6 131" xfId="15675"/>
    <cellStyle name="Comma (0,000) TBD-_Page 2f (2) 6 131" xfId="15676"/>
    <cellStyle name="Comma (0,000) TBD_Page 2f (2) 6 132" xfId="15677"/>
    <cellStyle name="Comma (0,000) TBD-_Page 2f (2) 6 132" xfId="15678"/>
    <cellStyle name="Comma (0,000) TBD_Page 2f (2) 6 133" xfId="15679"/>
    <cellStyle name="Comma (0,000) TBD-_Page 2f (2) 6 133" xfId="15680"/>
    <cellStyle name="Comma (0,000) TBD_Page 2f (2) 6 134" xfId="15681"/>
    <cellStyle name="Comma (0,000) TBD-_Page 2f (2) 6 134" xfId="15682"/>
    <cellStyle name="Comma (0,000) TBD_Page 2f (2) 6 135" xfId="15683"/>
    <cellStyle name="Comma (0,000) TBD-_Page 2f (2) 6 135" xfId="15684"/>
    <cellStyle name="Comma (0,000) TBD_Page 2f (2) 6 136" xfId="15685"/>
    <cellStyle name="Comma (0,000) TBD-_Page 2f (2) 6 136" xfId="15686"/>
    <cellStyle name="Comma (0,000) TBD_Page 2f (2) 6 137" xfId="15687"/>
    <cellStyle name="Comma (0,000) TBD-_Page 2f (2) 6 137" xfId="15688"/>
    <cellStyle name="Comma (0,000) TBD_Page 2f (2) 6 138" xfId="15689"/>
    <cellStyle name="Comma (0,000) TBD-_Page 2f (2) 6 138" xfId="15690"/>
    <cellStyle name="Comma (0,000) TBD_Page 2f (2) 6 139" xfId="15691"/>
    <cellStyle name="Comma (0,000) TBD-_Page 2f (2) 6 139" xfId="15692"/>
    <cellStyle name="Comma (0,000) TBD_Page 2f (2) 6 14" xfId="15693"/>
    <cellStyle name="Comma (0,000) TBD-_Page 2f (2) 6 14" xfId="15694"/>
    <cellStyle name="Comma (0,000) TBD_Page 2f (2) 6 140" xfId="15695"/>
    <cellStyle name="Comma (0,000) TBD-_Page 2f (2) 6 140" xfId="15696"/>
    <cellStyle name="Comma (0,000) TBD_Page 2f (2) 6 141" xfId="15697"/>
    <cellStyle name="Comma (0,000) TBD-_Page 2f (2) 6 141" xfId="15698"/>
    <cellStyle name="Comma (0,000) TBD_Page 2f (2) 6 142" xfId="15699"/>
    <cellStyle name="Comma (0,000) TBD-_Page 2f (2) 6 142" xfId="15700"/>
    <cellStyle name="Comma (0,000) TBD_Page 2f (2) 6 143" xfId="15701"/>
    <cellStyle name="Comma (0,000) TBD-_Page 2f (2) 6 143" xfId="15702"/>
    <cellStyle name="Comma (0,000) TBD_Page 2f (2) 6 144" xfId="15703"/>
    <cellStyle name="Comma (0,000) TBD-_Page 2f (2) 6 144" xfId="15704"/>
    <cellStyle name="Comma (0,000) TBD_Page 2f (2) 6 145" xfId="15705"/>
    <cellStyle name="Comma (0,000) TBD-_Page 2f (2) 6 145" xfId="15706"/>
    <cellStyle name="Comma (0,000) TBD_Page 2f (2) 6 146" xfId="15707"/>
    <cellStyle name="Comma (0,000) TBD-_Page 2f (2) 6 146" xfId="15708"/>
    <cellStyle name="Comma (0,000) TBD_Page 2f (2) 6 147" xfId="15709"/>
    <cellStyle name="Comma (0,000) TBD-_Page 2f (2) 6 147" xfId="15710"/>
    <cellStyle name="Comma (0,000) TBD_Page 2f (2) 6 148" xfId="15711"/>
    <cellStyle name="Comma (0,000) TBD-_Page 2f (2) 6 148" xfId="15712"/>
    <cellStyle name="Comma (0,000) TBD_Page 2f (2) 6 149" xfId="15713"/>
    <cellStyle name="Comma (0,000) TBD-_Page 2f (2) 6 149" xfId="15714"/>
    <cellStyle name="Comma (0,000) TBD_Page 2f (2) 6 15" xfId="15715"/>
    <cellStyle name="Comma (0,000) TBD-_Page 2f (2) 6 15" xfId="15716"/>
    <cellStyle name="Comma (0,000) TBD_Page 2f (2) 6 150" xfId="15717"/>
    <cellStyle name="Comma (0,000) TBD-_Page 2f (2) 6 150" xfId="15718"/>
    <cellStyle name="Comma (0,000) TBD_Page 2f (2) 6 151" xfId="15719"/>
    <cellStyle name="Comma (0,000) TBD-_Page 2f (2) 6 151" xfId="15720"/>
    <cellStyle name="Comma (0,000) TBD_Page 2f (2) 6 152" xfId="15721"/>
    <cellStyle name="Comma (0,000) TBD-_Page 2f (2) 6 152" xfId="15722"/>
    <cellStyle name="Comma (0,000) TBD_Page 2f (2) 6 153" xfId="15723"/>
    <cellStyle name="Comma (0,000) TBD-_Page 2f (2) 6 153" xfId="15724"/>
    <cellStyle name="Comma (0,000) TBD_Page 2f (2) 6 16" xfId="15725"/>
    <cellStyle name="Comma (0,000) TBD-_Page 2f (2) 6 16" xfId="15726"/>
    <cellStyle name="Comma (0,000) TBD_Page 2f (2) 6 17" xfId="15727"/>
    <cellStyle name="Comma (0,000) TBD-_Page 2f (2) 6 17" xfId="15728"/>
    <cellStyle name="Comma (0,000) TBD_Page 2f (2) 6 18" xfId="15729"/>
    <cellStyle name="Comma (0,000) TBD-_Page 2f (2) 6 18" xfId="15730"/>
    <cellStyle name="Comma (0,000) TBD_Page 2f (2) 6 19" xfId="15731"/>
    <cellStyle name="Comma (0,000) TBD-_Page 2f (2) 6 19" xfId="15732"/>
    <cellStyle name="Comma (0,000) TBD_Page 2f (2) 6 2" xfId="15733"/>
    <cellStyle name="Comma (0,000) TBD-_Page 2f (2) 6 2" xfId="15734"/>
    <cellStyle name="Comma (0,000) TBD_Page 2f (2) 6 20" xfId="15735"/>
    <cellStyle name="Comma (0,000) TBD-_Page 2f (2) 6 20" xfId="15736"/>
    <cellStyle name="Comma (0,000) TBD_Page 2f (2) 6 21" xfId="15737"/>
    <cellStyle name="Comma (0,000) TBD-_Page 2f (2) 6 21" xfId="15738"/>
    <cellStyle name="Comma (0,000) TBD_Page 2f (2) 6 22" xfId="15739"/>
    <cellStyle name="Comma (0,000) TBD-_Page 2f (2) 6 22" xfId="15740"/>
    <cellStyle name="Comma (0,000) TBD_Page 2f (2) 6 23" xfId="15741"/>
    <cellStyle name="Comma (0,000) TBD-_Page 2f (2) 6 23" xfId="15742"/>
    <cellStyle name="Comma (0,000) TBD_Page 2f (2) 6 24" xfId="15743"/>
    <cellStyle name="Comma (0,000) TBD-_Page 2f (2) 6 24" xfId="15744"/>
    <cellStyle name="Comma (0,000) TBD_Page 2f (2) 6 25" xfId="15745"/>
    <cellStyle name="Comma (0,000) TBD-_Page 2f (2) 6 25" xfId="15746"/>
    <cellStyle name="Comma (0,000) TBD_Page 2f (2) 6 26" xfId="15747"/>
    <cellStyle name="Comma (0,000) TBD-_Page 2f (2) 6 26" xfId="15748"/>
    <cellStyle name="Comma (0,000) TBD_Page 2f (2) 6 27" xfId="15749"/>
    <cellStyle name="Comma (0,000) TBD-_Page 2f (2) 6 27" xfId="15750"/>
    <cellStyle name="Comma (0,000) TBD_Page 2f (2) 6 28" xfId="15751"/>
    <cellStyle name="Comma (0,000) TBD-_Page 2f (2) 6 28" xfId="15752"/>
    <cellStyle name="Comma (0,000) TBD_Page 2f (2) 6 29" xfId="15753"/>
    <cellStyle name="Comma (0,000) TBD-_Page 2f (2) 6 29" xfId="15754"/>
    <cellStyle name="Comma (0,000) TBD_Page 2f (2) 6 3" xfId="15755"/>
    <cellStyle name="Comma (0,000) TBD-_Page 2f (2) 6 3" xfId="15756"/>
    <cellStyle name="Comma (0,000) TBD_Page 2f (2) 6 30" xfId="15757"/>
    <cellStyle name="Comma (0,000) TBD-_Page 2f (2) 6 30" xfId="15758"/>
    <cellStyle name="Comma (0,000) TBD_Page 2f (2) 6 31" xfId="15759"/>
    <cellStyle name="Comma (0,000) TBD-_Page 2f (2) 6 31" xfId="15760"/>
    <cellStyle name="Comma (0,000) TBD_Page 2f (2) 6 32" xfId="15761"/>
    <cellStyle name="Comma (0,000) TBD-_Page 2f (2) 6 32" xfId="15762"/>
    <cellStyle name="Comma (0,000) TBD_Page 2f (2) 6 33" xfId="15763"/>
    <cellStyle name="Comma (0,000) TBD-_Page 2f (2) 6 33" xfId="15764"/>
    <cellStyle name="Comma (0,000) TBD_Page 2f (2) 6 34" xfId="15765"/>
    <cellStyle name="Comma (0,000) TBD-_Page 2f (2) 6 34" xfId="15766"/>
    <cellStyle name="Comma (0,000) TBD_Page 2f (2) 6 35" xfId="15767"/>
    <cellStyle name="Comma (0,000) TBD-_Page 2f (2) 6 35" xfId="15768"/>
    <cellStyle name="Comma (0,000) TBD_Page 2f (2) 6 36" xfId="15769"/>
    <cellStyle name="Comma (0,000) TBD-_Page 2f (2) 6 36" xfId="15770"/>
    <cellStyle name="Comma (0,000) TBD_Page 2f (2) 6 37" xfId="15771"/>
    <cellStyle name="Comma (0,000) TBD-_Page 2f (2) 6 37" xfId="15772"/>
    <cellStyle name="Comma (0,000) TBD_Page 2f (2) 6 38" xfId="15773"/>
    <cellStyle name="Comma (0,000) TBD-_Page 2f (2) 6 38" xfId="15774"/>
    <cellStyle name="Comma (0,000) TBD_Page 2f (2) 6 39" xfId="15775"/>
    <cellStyle name="Comma (0,000) TBD-_Page 2f (2) 6 39" xfId="15776"/>
    <cellStyle name="Comma (0,000) TBD_Page 2f (2) 6 4" xfId="15777"/>
    <cellStyle name="Comma (0,000) TBD-_Page 2f (2) 6 4" xfId="15778"/>
    <cellStyle name="Comma (0,000) TBD_Page 2f (2) 6 40" xfId="15779"/>
    <cellStyle name="Comma (0,000) TBD-_Page 2f (2) 6 40" xfId="15780"/>
    <cellStyle name="Comma (0,000) TBD_Page 2f (2) 6 41" xfId="15781"/>
    <cellStyle name="Comma (0,000) TBD-_Page 2f (2) 6 41" xfId="15782"/>
    <cellStyle name="Comma (0,000) TBD_Page 2f (2) 6 42" xfId="15783"/>
    <cellStyle name="Comma (0,000) TBD-_Page 2f (2) 6 42" xfId="15784"/>
    <cellStyle name="Comma (0,000) TBD_Page 2f (2) 6 43" xfId="15785"/>
    <cellStyle name="Comma (0,000) TBD-_Page 2f (2) 6 43" xfId="15786"/>
    <cellStyle name="Comma (0,000) TBD_Page 2f (2) 6 44" xfId="15787"/>
    <cellStyle name="Comma (0,000) TBD-_Page 2f (2) 6 44" xfId="15788"/>
    <cellStyle name="Comma (0,000) TBD_Page 2f (2) 6 45" xfId="15789"/>
    <cellStyle name="Comma (0,000) TBD-_Page 2f (2) 6 45" xfId="15790"/>
    <cellStyle name="Comma (0,000) TBD_Page 2f (2) 6 46" xfId="15791"/>
    <cellStyle name="Comma (0,000) TBD-_Page 2f (2) 6 46" xfId="15792"/>
    <cellStyle name="Comma (0,000) TBD_Page 2f (2) 6 47" xfId="15793"/>
    <cellStyle name="Comma (0,000) TBD-_Page 2f (2) 6 47" xfId="15794"/>
    <cellStyle name="Comma (0,000) TBD_Page 2f (2) 6 48" xfId="15795"/>
    <cellStyle name="Comma (0,000) TBD-_Page 2f (2) 6 48" xfId="15796"/>
    <cellStyle name="Comma (0,000) TBD_Page 2f (2) 6 49" xfId="15797"/>
    <cellStyle name="Comma (0,000) TBD-_Page 2f (2) 6 49" xfId="15798"/>
    <cellStyle name="Comma (0,000) TBD_Page 2f (2) 6 5" xfId="15799"/>
    <cellStyle name="Comma (0,000) TBD-_Page 2f (2) 6 5" xfId="15800"/>
    <cellStyle name="Comma (0,000) TBD_Page 2f (2) 6 50" xfId="15801"/>
    <cellStyle name="Comma (0,000) TBD-_Page 2f (2) 6 50" xfId="15802"/>
    <cellStyle name="Comma (0,000) TBD_Page 2f (2) 6 51" xfId="15803"/>
    <cellStyle name="Comma (0,000) TBD-_Page 2f (2) 6 51" xfId="15804"/>
    <cellStyle name="Comma (0,000) TBD_Page 2f (2) 6 52" xfId="15805"/>
    <cellStyle name="Comma (0,000) TBD-_Page 2f (2) 6 52" xfId="15806"/>
    <cellStyle name="Comma (0,000) TBD_Page 2f (2) 6 53" xfId="15807"/>
    <cellStyle name="Comma (0,000) TBD-_Page 2f (2) 6 53" xfId="15808"/>
    <cellStyle name="Comma (0,000) TBD_Page 2f (2) 6 54" xfId="15809"/>
    <cellStyle name="Comma (0,000) TBD-_Page 2f (2) 6 54" xfId="15810"/>
    <cellStyle name="Comma (0,000) TBD_Page 2f (2) 6 55" xfId="15811"/>
    <cellStyle name="Comma (0,000) TBD-_Page 2f (2) 6 55" xfId="15812"/>
    <cellStyle name="Comma (0,000) TBD_Page 2f (2) 6 56" xfId="15813"/>
    <cellStyle name="Comma (0,000) TBD-_Page 2f (2) 6 56" xfId="15814"/>
    <cellStyle name="Comma (0,000) TBD_Page 2f (2) 6 57" xfId="15815"/>
    <cellStyle name="Comma (0,000) TBD-_Page 2f (2) 6 57" xfId="15816"/>
    <cellStyle name="Comma (0,000) TBD_Page 2f (2) 6 58" xfId="15817"/>
    <cellStyle name="Comma (0,000) TBD-_Page 2f (2) 6 58" xfId="15818"/>
    <cellStyle name="Comma (0,000) TBD_Page 2f (2) 6 59" xfId="15819"/>
    <cellStyle name="Comma (0,000) TBD-_Page 2f (2) 6 59" xfId="15820"/>
    <cellStyle name="Comma (0,000) TBD_Page 2f (2) 6 6" xfId="15821"/>
    <cellStyle name="Comma (0,000) TBD-_Page 2f (2) 6 6" xfId="15822"/>
    <cellStyle name="Comma (0,000) TBD_Page 2f (2) 6 60" xfId="15823"/>
    <cellStyle name="Comma (0,000) TBD-_Page 2f (2) 6 60" xfId="15824"/>
    <cellStyle name="Comma (0,000) TBD_Page 2f (2) 6 61" xfId="15825"/>
    <cellStyle name="Comma (0,000) TBD-_Page 2f (2) 6 61" xfId="15826"/>
    <cellStyle name="Comma (0,000) TBD_Page 2f (2) 6 62" xfId="15827"/>
    <cellStyle name="Comma (0,000) TBD-_Page 2f (2) 6 62" xfId="15828"/>
    <cellStyle name="Comma (0,000) TBD_Page 2f (2) 6 63" xfId="15829"/>
    <cellStyle name="Comma (0,000) TBD-_Page 2f (2) 6 63" xfId="15830"/>
    <cellStyle name="Comma (0,000) TBD_Page 2f (2) 6 64" xfId="15831"/>
    <cellStyle name="Comma (0,000) TBD-_Page 2f (2) 6 64" xfId="15832"/>
    <cellStyle name="Comma (0,000) TBD_Page 2f (2) 6 65" xfId="15833"/>
    <cellStyle name="Comma (0,000) TBD-_Page 2f (2) 6 65" xfId="15834"/>
    <cellStyle name="Comma (0,000) TBD_Page 2f (2) 6 66" xfId="15835"/>
    <cellStyle name="Comma (0,000) TBD-_Page 2f (2) 6 66" xfId="15836"/>
    <cellStyle name="Comma (0,000) TBD_Page 2f (2) 6 67" xfId="15837"/>
    <cellStyle name="Comma (0,000) TBD-_Page 2f (2) 6 67" xfId="15838"/>
    <cellStyle name="Comma (0,000) TBD_Page 2f (2) 6 68" xfId="15839"/>
    <cellStyle name="Comma (0,000) TBD-_Page 2f (2) 6 68" xfId="15840"/>
    <cellStyle name="Comma (0,000) TBD_Page 2f (2) 6 69" xfId="15841"/>
    <cellStyle name="Comma (0,000) TBD-_Page 2f (2) 6 69" xfId="15842"/>
    <cellStyle name="Comma (0,000) TBD_Page 2f (2) 6 7" xfId="15843"/>
    <cellStyle name="Comma (0,000) TBD-_Page 2f (2) 6 7" xfId="15844"/>
    <cellStyle name="Comma (0,000) TBD_Page 2f (2) 6 70" xfId="15845"/>
    <cellStyle name="Comma (0,000) TBD-_Page 2f (2) 6 70" xfId="15846"/>
    <cellStyle name="Comma (0,000) TBD_Page 2f (2) 6 71" xfId="15847"/>
    <cellStyle name="Comma (0,000) TBD-_Page 2f (2) 6 71" xfId="15848"/>
    <cellStyle name="Comma (0,000) TBD_Page 2f (2) 6 72" xfId="15849"/>
    <cellStyle name="Comma (0,000) TBD-_Page 2f (2) 6 72" xfId="15850"/>
    <cellStyle name="Comma (0,000) TBD_Page 2f (2) 6 73" xfId="15851"/>
    <cellStyle name="Comma (0,000) TBD-_Page 2f (2) 6 73" xfId="15852"/>
    <cellStyle name="Comma (0,000) TBD_Page 2f (2) 6 74" xfId="15853"/>
    <cellStyle name="Comma (0,000) TBD-_Page 2f (2) 6 74" xfId="15854"/>
    <cellStyle name="Comma (0,000) TBD_Page 2f (2) 6 75" xfId="15855"/>
    <cellStyle name="Comma (0,000) TBD-_Page 2f (2) 6 75" xfId="15856"/>
    <cellStyle name="Comma (0,000) TBD_Page 2f (2) 6 76" xfId="15857"/>
    <cellStyle name="Comma (0,000) TBD-_Page 2f (2) 6 76" xfId="15858"/>
    <cellStyle name="Comma (0,000) TBD_Page 2f (2) 6 77" xfId="15859"/>
    <cellStyle name="Comma (0,000) TBD-_Page 2f (2) 6 77" xfId="15860"/>
    <cellStyle name="Comma (0,000) TBD_Page 2f (2) 6 78" xfId="15861"/>
    <cellStyle name="Comma (0,000) TBD-_Page 2f (2) 6 78" xfId="15862"/>
    <cellStyle name="Comma (0,000) TBD_Page 2f (2) 6 79" xfId="15863"/>
    <cellStyle name="Comma (0,000) TBD-_Page 2f (2) 6 79" xfId="15864"/>
    <cellStyle name="Comma (0,000) TBD_Page 2f (2) 6 8" xfId="15865"/>
    <cellStyle name="Comma (0,000) TBD-_Page 2f (2) 6 8" xfId="15866"/>
    <cellStyle name="Comma (0,000) TBD_Page 2f (2) 6 80" xfId="15867"/>
    <cellStyle name="Comma (0,000) TBD-_Page 2f (2) 6 80" xfId="15868"/>
    <cellStyle name="Comma (0,000) TBD_Page 2f (2) 6 81" xfId="15869"/>
    <cellStyle name="Comma (0,000) TBD-_Page 2f (2) 6 81" xfId="15870"/>
    <cellStyle name="Comma (0,000) TBD_Page 2f (2) 6 82" xfId="15871"/>
    <cellStyle name="Comma (0,000) TBD-_Page 2f (2) 6 82" xfId="15872"/>
    <cellStyle name="Comma (0,000) TBD_Page 2f (2) 6 83" xfId="15873"/>
    <cellStyle name="Comma (0,000) TBD-_Page 2f (2) 6 83" xfId="15874"/>
    <cellStyle name="Comma (0,000) TBD_Page 2f (2) 6 84" xfId="15875"/>
    <cellStyle name="Comma (0,000) TBD-_Page 2f (2) 6 84" xfId="15876"/>
    <cellStyle name="Comma (0,000) TBD_Page 2f (2) 6 85" xfId="15877"/>
    <cellStyle name="Comma (0,000) TBD-_Page 2f (2) 6 85" xfId="15878"/>
    <cellStyle name="Comma (0,000) TBD_Page 2f (2) 6 86" xfId="15879"/>
    <cellStyle name="Comma (0,000) TBD-_Page 2f (2) 6 86" xfId="15880"/>
    <cellStyle name="Comma (0,000) TBD_Page 2f (2) 6 87" xfId="15881"/>
    <cellStyle name="Comma (0,000) TBD-_Page 2f (2) 6 87" xfId="15882"/>
    <cellStyle name="Comma (0,000) TBD_Page 2f (2) 6 88" xfId="15883"/>
    <cellStyle name="Comma (0,000) TBD-_Page 2f (2) 6 88" xfId="15884"/>
    <cellStyle name="Comma (0,000) TBD_Page 2f (2) 6 89" xfId="15885"/>
    <cellStyle name="Comma (0,000) TBD-_Page 2f (2) 6 89" xfId="15886"/>
    <cellStyle name="Comma (0,000) TBD_Page 2f (2) 6 9" xfId="15887"/>
    <cellStyle name="Comma (0,000) TBD-_Page 2f (2) 6 9" xfId="15888"/>
    <cellStyle name="Comma (0,000) TBD_Page 2f (2) 6 90" xfId="15889"/>
    <cellStyle name="Comma (0,000) TBD-_Page 2f (2) 6 90" xfId="15890"/>
    <cellStyle name="Comma (0,000) TBD_Page 2f (2) 6 91" xfId="15891"/>
    <cellStyle name="Comma (0,000) TBD-_Page 2f (2) 6 91" xfId="15892"/>
    <cellStyle name="Comma (0,000) TBD_Page 2f (2) 6 92" xfId="15893"/>
    <cellStyle name="Comma (0,000) TBD-_Page 2f (2) 6 92" xfId="15894"/>
    <cellStyle name="Comma (0,000) TBD_Page 2f (2) 6 93" xfId="15895"/>
    <cellStyle name="Comma (0,000) TBD-_Page 2f (2) 6 93" xfId="15896"/>
    <cellStyle name="Comma (0,000) TBD_Page 2f (2) 6 94" xfId="15897"/>
    <cellStyle name="Comma (0,000) TBD-_Page 2f (2) 6 94" xfId="15898"/>
    <cellStyle name="Comma (0,000) TBD_Page 2f (2) 6 95" xfId="15899"/>
    <cellStyle name="Comma (0,000) TBD-_Page 2f (2) 6 95" xfId="15900"/>
    <cellStyle name="Comma (0,000) TBD_Page 2f (2) 6 96" xfId="15901"/>
    <cellStyle name="Comma (0,000) TBD-_Page 2f (2) 6 96" xfId="15902"/>
    <cellStyle name="Comma (0,000) TBD_Page 2f (2) 6 97" xfId="15903"/>
    <cellStyle name="Comma (0,000) TBD-_Page 2f (2) 6 97" xfId="15904"/>
    <cellStyle name="Comma (0,000) TBD_Page 2f (2) 6 98" xfId="15905"/>
    <cellStyle name="Comma (0,000) TBD-_Page 2f (2) 6 98" xfId="15906"/>
    <cellStyle name="Comma (0,000) TBD_Page 2f (2) 6 99" xfId="15907"/>
    <cellStyle name="Comma (0,000) TBD-_Page 2f (2) 6 99" xfId="15908"/>
    <cellStyle name="Comma (0,000) TBD_Page 2f (2) 7" xfId="15909"/>
    <cellStyle name="Comma (0,000) TBD-_Page 2f (2) 7" xfId="15910"/>
    <cellStyle name="Comma (0,000) TBD_Page 2f (2) 7 10" xfId="15911"/>
    <cellStyle name="Comma (0,000) TBD-_Page 2f (2) 7 10" xfId="15912"/>
    <cellStyle name="Comma (0,000) TBD_Page 2f (2) 7 100" xfId="15913"/>
    <cellStyle name="Comma (0,000) TBD-_Page 2f (2) 7 100" xfId="15914"/>
    <cellStyle name="Comma (0,000) TBD_Page 2f (2) 7 101" xfId="15915"/>
    <cellStyle name="Comma (0,000) TBD-_Page 2f (2) 7 101" xfId="15916"/>
    <cellStyle name="Comma (0,000) TBD_Page 2f (2) 7 102" xfId="15917"/>
    <cellStyle name="Comma (0,000) TBD-_Page 2f (2) 7 102" xfId="15918"/>
    <cellStyle name="Comma (0,000) TBD_Page 2f (2) 7 103" xfId="15919"/>
    <cellStyle name="Comma (0,000) TBD-_Page 2f (2) 7 103" xfId="15920"/>
    <cellStyle name="Comma (0,000) TBD_Page 2f (2) 7 104" xfId="15921"/>
    <cellStyle name="Comma (0,000) TBD-_Page 2f (2) 7 104" xfId="15922"/>
    <cellStyle name="Comma (0,000) TBD_Page 2f (2) 7 105" xfId="15923"/>
    <cellStyle name="Comma (0,000) TBD-_Page 2f (2) 7 105" xfId="15924"/>
    <cellStyle name="Comma (0,000) TBD_Page 2f (2) 7 106" xfId="15925"/>
    <cellStyle name="Comma (0,000) TBD-_Page 2f (2) 7 106" xfId="15926"/>
    <cellStyle name="Comma (0,000) TBD_Page 2f (2) 7 107" xfId="15927"/>
    <cellStyle name="Comma (0,000) TBD-_Page 2f (2) 7 107" xfId="15928"/>
    <cellStyle name="Comma (0,000) TBD_Page 2f (2) 7 108" xfId="15929"/>
    <cellStyle name="Comma (0,000) TBD-_Page 2f (2) 7 108" xfId="15930"/>
    <cellStyle name="Comma (0,000) TBD_Page 2f (2) 7 109" xfId="15931"/>
    <cellStyle name="Comma (0,000) TBD-_Page 2f (2) 7 109" xfId="15932"/>
    <cellStyle name="Comma (0,000) TBD_Page 2f (2) 7 11" xfId="15933"/>
    <cellStyle name="Comma (0,000) TBD-_Page 2f (2) 7 11" xfId="15934"/>
    <cellStyle name="Comma (0,000) TBD_Page 2f (2) 7 110" xfId="15935"/>
    <cellStyle name="Comma (0,000) TBD-_Page 2f (2) 7 110" xfId="15936"/>
    <cellStyle name="Comma (0,000) TBD_Page 2f (2) 7 111" xfId="15937"/>
    <cellStyle name="Comma (0,000) TBD-_Page 2f (2) 7 111" xfId="15938"/>
    <cellStyle name="Comma (0,000) TBD_Page 2f (2) 7 112" xfId="15939"/>
    <cellStyle name="Comma (0,000) TBD-_Page 2f (2) 7 112" xfId="15940"/>
    <cellStyle name="Comma (0,000) TBD_Page 2f (2) 7 113" xfId="15941"/>
    <cellStyle name="Comma (0,000) TBD-_Page 2f (2) 7 113" xfId="15942"/>
    <cellStyle name="Comma (0,000) TBD_Page 2f (2) 7 114" xfId="15943"/>
    <cellStyle name="Comma (0,000) TBD-_Page 2f (2) 7 114" xfId="15944"/>
    <cellStyle name="Comma (0,000) TBD_Page 2f (2) 7 115" xfId="15945"/>
    <cellStyle name="Comma (0,000) TBD-_Page 2f (2) 7 115" xfId="15946"/>
    <cellStyle name="Comma (0,000) TBD_Page 2f (2) 7 116" xfId="15947"/>
    <cellStyle name="Comma (0,000) TBD-_Page 2f (2) 7 116" xfId="15948"/>
    <cellStyle name="Comma (0,000) TBD_Page 2f (2) 7 117" xfId="15949"/>
    <cellStyle name="Comma (0,000) TBD-_Page 2f (2) 7 117" xfId="15950"/>
    <cellStyle name="Comma (0,000) TBD_Page 2f (2) 7 118" xfId="15951"/>
    <cellStyle name="Comma (0,000) TBD-_Page 2f (2) 7 118" xfId="15952"/>
    <cellStyle name="Comma (0,000) TBD_Page 2f (2) 7 119" xfId="15953"/>
    <cellStyle name="Comma (0,000) TBD-_Page 2f (2) 7 119" xfId="15954"/>
    <cellStyle name="Comma (0,000) TBD_Page 2f (2) 7 12" xfId="15955"/>
    <cellStyle name="Comma (0,000) TBD-_Page 2f (2) 7 12" xfId="15956"/>
    <cellStyle name="Comma (0,000) TBD_Page 2f (2) 7 120" xfId="15957"/>
    <cellStyle name="Comma (0,000) TBD-_Page 2f (2) 7 120" xfId="15958"/>
    <cellStyle name="Comma (0,000) TBD_Page 2f (2) 7 121" xfId="15959"/>
    <cellStyle name="Comma (0,000) TBD-_Page 2f (2) 7 121" xfId="15960"/>
    <cellStyle name="Comma (0,000) TBD_Page 2f (2) 7 122" xfId="15961"/>
    <cellStyle name="Comma (0,000) TBD-_Page 2f (2) 7 122" xfId="15962"/>
    <cellStyle name="Comma (0,000) TBD_Page 2f (2) 7 123" xfId="15963"/>
    <cellStyle name="Comma (0,000) TBD-_Page 2f (2) 7 123" xfId="15964"/>
    <cellStyle name="Comma (0,000) TBD_Page 2f (2) 7 124" xfId="15965"/>
    <cellStyle name="Comma (0,000) TBD-_Page 2f (2) 7 124" xfId="15966"/>
    <cellStyle name="Comma (0,000) TBD_Page 2f (2) 7 125" xfId="15967"/>
    <cellStyle name="Comma (0,000) TBD-_Page 2f (2) 7 125" xfId="15968"/>
    <cellStyle name="Comma (0,000) TBD_Page 2f (2) 7 126" xfId="15969"/>
    <cellStyle name="Comma (0,000) TBD-_Page 2f (2) 7 126" xfId="15970"/>
    <cellStyle name="Comma (0,000) TBD_Page 2f (2) 7 127" xfId="15971"/>
    <cellStyle name="Comma (0,000) TBD-_Page 2f (2) 7 127" xfId="15972"/>
    <cellStyle name="Comma (0,000) TBD_Page 2f (2) 7 128" xfId="15973"/>
    <cellStyle name="Comma (0,000) TBD-_Page 2f (2) 7 128" xfId="15974"/>
    <cellStyle name="Comma (0,000) TBD_Page 2f (2) 7 129" xfId="15975"/>
    <cellStyle name="Comma (0,000) TBD-_Page 2f (2) 7 129" xfId="15976"/>
    <cellStyle name="Comma (0,000) TBD_Page 2f (2) 7 13" xfId="15977"/>
    <cellStyle name="Comma (0,000) TBD-_Page 2f (2) 7 13" xfId="15978"/>
    <cellStyle name="Comma (0,000) TBD_Page 2f (2) 7 130" xfId="15979"/>
    <cellStyle name="Comma (0,000) TBD-_Page 2f (2) 7 130" xfId="15980"/>
    <cellStyle name="Comma (0,000) TBD_Page 2f (2) 7 131" xfId="15981"/>
    <cellStyle name="Comma (0,000) TBD-_Page 2f (2) 7 131" xfId="15982"/>
    <cellStyle name="Comma (0,000) TBD_Page 2f (2) 7 132" xfId="15983"/>
    <cellStyle name="Comma (0,000) TBD-_Page 2f (2) 7 132" xfId="15984"/>
    <cellStyle name="Comma (0,000) TBD_Page 2f (2) 7 133" xfId="15985"/>
    <cellStyle name="Comma (0,000) TBD-_Page 2f (2) 7 133" xfId="15986"/>
    <cellStyle name="Comma (0,000) TBD_Page 2f (2) 7 134" xfId="15987"/>
    <cellStyle name="Comma (0,000) TBD-_Page 2f (2) 7 134" xfId="15988"/>
    <cellStyle name="Comma (0,000) TBD_Page 2f (2) 7 135" xfId="15989"/>
    <cellStyle name="Comma (0,000) TBD-_Page 2f (2) 7 135" xfId="15990"/>
    <cellStyle name="Comma (0,000) TBD_Page 2f (2) 7 136" xfId="15991"/>
    <cellStyle name="Comma (0,000) TBD-_Page 2f (2) 7 136" xfId="15992"/>
    <cellStyle name="Comma (0,000) TBD_Page 2f (2) 7 137" xfId="15993"/>
    <cellStyle name="Comma (0,000) TBD-_Page 2f (2) 7 137" xfId="15994"/>
    <cellStyle name="Comma (0,000) TBD_Page 2f (2) 7 138" xfId="15995"/>
    <cellStyle name="Comma (0,000) TBD-_Page 2f (2) 7 138" xfId="15996"/>
    <cellStyle name="Comma (0,000) TBD_Page 2f (2) 7 139" xfId="15997"/>
    <cellStyle name="Comma (0,000) TBD-_Page 2f (2) 7 139" xfId="15998"/>
    <cellStyle name="Comma (0,000) TBD_Page 2f (2) 7 14" xfId="15999"/>
    <cellStyle name="Comma (0,000) TBD-_Page 2f (2) 7 14" xfId="16000"/>
    <cellStyle name="Comma (0,000) TBD_Page 2f (2) 7 140" xfId="16001"/>
    <cellStyle name="Comma (0,000) TBD-_Page 2f (2) 7 140" xfId="16002"/>
    <cellStyle name="Comma (0,000) TBD_Page 2f (2) 7 141" xfId="16003"/>
    <cellStyle name="Comma (0,000) TBD-_Page 2f (2) 7 141" xfId="16004"/>
    <cellStyle name="Comma (0,000) TBD_Page 2f (2) 7 142" xfId="16005"/>
    <cellStyle name="Comma (0,000) TBD-_Page 2f (2) 7 142" xfId="16006"/>
    <cellStyle name="Comma (0,000) TBD_Page 2f (2) 7 143" xfId="16007"/>
    <cellStyle name="Comma (0,000) TBD-_Page 2f (2) 7 143" xfId="16008"/>
    <cellStyle name="Comma (0,000) TBD_Page 2f (2) 7 144" xfId="16009"/>
    <cellStyle name="Comma (0,000) TBD-_Page 2f (2) 7 144" xfId="16010"/>
    <cellStyle name="Comma (0,000) TBD_Page 2f (2) 7 145" xfId="16011"/>
    <cellStyle name="Comma (0,000) TBD-_Page 2f (2) 7 145" xfId="16012"/>
    <cellStyle name="Comma (0,000) TBD_Page 2f (2) 7 146" xfId="16013"/>
    <cellStyle name="Comma (0,000) TBD-_Page 2f (2) 7 146" xfId="16014"/>
    <cellStyle name="Comma (0,000) TBD_Page 2f (2) 7 147" xfId="16015"/>
    <cellStyle name="Comma (0,000) TBD-_Page 2f (2) 7 147" xfId="16016"/>
    <cellStyle name="Comma (0,000) TBD_Page 2f (2) 7 148" xfId="16017"/>
    <cellStyle name="Comma (0,000) TBD-_Page 2f (2) 7 148" xfId="16018"/>
    <cellStyle name="Comma (0,000) TBD_Page 2f (2) 7 149" xfId="16019"/>
    <cellStyle name="Comma (0,000) TBD-_Page 2f (2) 7 149" xfId="16020"/>
    <cellStyle name="Comma (0,000) TBD_Page 2f (2) 7 15" xfId="16021"/>
    <cellStyle name="Comma (0,000) TBD-_Page 2f (2) 7 15" xfId="16022"/>
    <cellStyle name="Comma (0,000) TBD_Page 2f (2) 7 150" xfId="16023"/>
    <cellStyle name="Comma (0,000) TBD-_Page 2f (2) 7 150" xfId="16024"/>
    <cellStyle name="Comma (0,000) TBD_Page 2f (2) 7 151" xfId="16025"/>
    <cellStyle name="Comma (0,000) TBD-_Page 2f (2) 7 151" xfId="16026"/>
    <cellStyle name="Comma (0,000) TBD_Page 2f (2) 7 152" xfId="16027"/>
    <cellStyle name="Comma (0,000) TBD-_Page 2f (2) 7 152" xfId="16028"/>
    <cellStyle name="Comma (0,000) TBD_Page 2f (2) 7 153" xfId="16029"/>
    <cellStyle name="Comma (0,000) TBD-_Page 2f (2) 7 153" xfId="16030"/>
    <cellStyle name="Comma (0,000) TBD_Page 2f (2) 7 16" xfId="16031"/>
    <cellStyle name="Comma (0,000) TBD-_Page 2f (2) 7 16" xfId="16032"/>
    <cellStyle name="Comma (0,000) TBD_Page 2f (2) 7 17" xfId="16033"/>
    <cellStyle name="Comma (0,000) TBD-_Page 2f (2) 7 17" xfId="16034"/>
    <cellStyle name="Comma (0,000) TBD_Page 2f (2) 7 18" xfId="16035"/>
    <cellStyle name="Comma (0,000) TBD-_Page 2f (2) 7 18" xfId="16036"/>
    <cellStyle name="Comma (0,000) TBD_Page 2f (2) 7 19" xfId="16037"/>
    <cellStyle name="Comma (0,000) TBD-_Page 2f (2) 7 19" xfId="16038"/>
    <cellStyle name="Comma (0,000) TBD_Page 2f (2) 7 2" xfId="16039"/>
    <cellStyle name="Comma (0,000) TBD-_Page 2f (2) 7 2" xfId="16040"/>
    <cellStyle name="Comma (0,000) TBD_Page 2f (2) 7 20" xfId="16041"/>
    <cellStyle name="Comma (0,000) TBD-_Page 2f (2) 7 20" xfId="16042"/>
    <cellStyle name="Comma (0,000) TBD_Page 2f (2) 7 21" xfId="16043"/>
    <cellStyle name="Comma (0,000) TBD-_Page 2f (2) 7 21" xfId="16044"/>
    <cellStyle name="Comma (0,000) TBD_Page 2f (2) 7 22" xfId="16045"/>
    <cellStyle name="Comma (0,000) TBD-_Page 2f (2) 7 22" xfId="16046"/>
    <cellStyle name="Comma (0,000) TBD_Page 2f (2) 7 23" xfId="16047"/>
    <cellStyle name="Comma (0,000) TBD-_Page 2f (2) 7 23" xfId="16048"/>
    <cellStyle name="Comma (0,000) TBD_Page 2f (2) 7 24" xfId="16049"/>
    <cellStyle name="Comma (0,000) TBD-_Page 2f (2) 7 24" xfId="16050"/>
    <cellStyle name="Comma (0,000) TBD_Page 2f (2) 7 25" xfId="16051"/>
    <cellStyle name="Comma (0,000) TBD-_Page 2f (2) 7 25" xfId="16052"/>
    <cellStyle name="Comma (0,000) TBD_Page 2f (2) 7 26" xfId="16053"/>
    <cellStyle name="Comma (0,000) TBD-_Page 2f (2) 7 26" xfId="16054"/>
    <cellStyle name="Comma (0,000) TBD_Page 2f (2) 7 27" xfId="16055"/>
    <cellStyle name="Comma (0,000) TBD-_Page 2f (2) 7 27" xfId="16056"/>
    <cellStyle name="Comma (0,000) TBD_Page 2f (2) 7 28" xfId="16057"/>
    <cellStyle name="Comma (0,000) TBD-_Page 2f (2) 7 28" xfId="16058"/>
    <cellStyle name="Comma (0,000) TBD_Page 2f (2) 7 29" xfId="16059"/>
    <cellStyle name="Comma (0,000) TBD-_Page 2f (2) 7 29" xfId="16060"/>
    <cellStyle name="Comma (0,000) TBD_Page 2f (2) 7 3" xfId="16061"/>
    <cellStyle name="Comma (0,000) TBD-_Page 2f (2) 7 3" xfId="16062"/>
    <cellStyle name="Comma (0,000) TBD_Page 2f (2) 7 30" xfId="16063"/>
    <cellStyle name="Comma (0,000) TBD-_Page 2f (2) 7 30" xfId="16064"/>
    <cellStyle name="Comma (0,000) TBD_Page 2f (2) 7 31" xfId="16065"/>
    <cellStyle name="Comma (0,000) TBD-_Page 2f (2) 7 31" xfId="16066"/>
    <cellStyle name="Comma (0,000) TBD_Page 2f (2) 7 32" xfId="16067"/>
    <cellStyle name="Comma (0,000) TBD-_Page 2f (2) 7 32" xfId="16068"/>
    <cellStyle name="Comma (0,000) TBD_Page 2f (2) 7 33" xfId="16069"/>
    <cellStyle name="Comma (0,000) TBD-_Page 2f (2) 7 33" xfId="16070"/>
    <cellStyle name="Comma (0,000) TBD_Page 2f (2) 7 34" xfId="16071"/>
    <cellStyle name="Comma (0,000) TBD-_Page 2f (2) 7 34" xfId="16072"/>
    <cellStyle name="Comma (0,000) TBD_Page 2f (2) 7 35" xfId="16073"/>
    <cellStyle name="Comma (0,000) TBD-_Page 2f (2) 7 35" xfId="16074"/>
    <cellStyle name="Comma (0,000) TBD_Page 2f (2) 7 36" xfId="16075"/>
    <cellStyle name="Comma (0,000) TBD-_Page 2f (2) 7 36" xfId="16076"/>
    <cellStyle name="Comma (0,000) TBD_Page 2f (2) 7 37" xfId="16077"/>
    <cellStyle name="Comma (0,000) TBD-_Page 2f (2) 7 37" xfId="16078"/>
    <cellStyle name="Comma (0,000) TBD_Page 2f (2) 7 38" xfId="16079"/>
    <cellStyle name="Comma (0,000) TBD-_Page 2f (2) 7 38" xfId="16080"/>
    <cellStyle name="Comma (0,000) TBD_Page 2f (2) 7 39" xfId="16081"/>
    <cellStyle name="Comma (0,000) TBD-_Page 2f (2) 7 39" xfId="16082"/>
    <cellStyle name="Comma (0,000) TBD_Page 2f (2) 7 4" xfId="16083"/>
    <cellStyle name="Comma (0,000) TBD-_Page 2f (2) 7 4" xfId="16084"/>
    <cellStyle name="Comma (0,000) TBD_Page 2f (2) 7 40" xfId="16085"/>
    <cellStyle name="Comma (0,000) TBD-_Page 2f (2) 7 40" xfId="16086"/>
    <cellStyle name="Comma (0,000) TBD_Page 2f (2) 7 41" xfId="16087"/>
    <cellStyle name="Comma (0,000) TBD-_Page 2f (2) 7 41" xfId="16088"/>
    <cellStyle name="Comma (0,000) TBD_Page 2f (2) 7 42" xfId="16089"/>
    <cellStyle name="Comma (0,000) TBD-_Page 2f (2) 7 42" xfId="16090"/>
    <cellStyle name="Comma (0,000) TBD_Page 2f (2) 7 43" xfId="16091"/>
    <cellStyle name="Comma (0,000) TBD-_Page 2f (2) 7 43" xfId="16092"/>
    <cellStyle name="Comma (0,000) TBD_Page 2f (2) 7 44" xfId="16093"/>
    <cellStyle name="Comma (0,000) TBD-_Page 2f (2) 7 44" xfId="16094"/>
    <cellStyle name="Comma (0,000) TBD_Page 2f (2) 7 45" xfId="16095"/>
    <cellStyle name="Comma (0,000) TBD-_Page 2f (2) 7 45" xfId="16096"/>
    <cellStyle name="Comma (0,000) TBD_Page 2f (2) 7 46" xfId="16097"/>
    <cellStyle name="Comma (0,000) TBD-_Page 2f (2) 7 46" xfId="16098"/>
    <cellStyle name="Comma (0,000) TBD_Page 2f (2) 7 47" xfId="16099"/>
    <cellStyle name="Comma (0,000) TBD-_Page 2f (2) 7 47" xfId="16100"/>
    <cellStyle name="Comma (0,000) TBD_Page 2f (2) 7 48" xfId="16101"/>
    <cellStyle name="Comma (0,000) TBD-_Page 2f (2) 7 48" xfId="16102"/>
    <cellStyle name="Comma (0,000) TBD_Page 2f (2) 7 49" xfId="16103"/>
    <cellStyle name="Comma (0,000) TBD-_Page 2f (2) 7 49" xfId="16104"/>
    <cellStyle name="Comma (0,000) TBD_Page 2f (2) 7 5" xfId="16105"/>
    <cellStyle name="Comma (0,000) TBD-_Page 2f (2) 7 5" xfId="16106"/>
    <cellStyle name="Comma (0,000) TBD_Page 2f (2) 7 50" xfId="16107"/>
    <cellStyle name="Comma (0,000) TBD-_Page 2f (2) 7 50" xfId="16108"/>
    <cellStyle name="Comma (0,000) TBD_Page 2f (2) 7 51" xfId="16109"/>
    <cellStyle name="Comma (0,000) TBD-_Page 2f (2) 7 51" xfId="16110"/>
    <cellStyle name="Comma (0,000) TBD_Page 2f (2) 7 52" xfId="16111"/>
    <cellStyle name="Comma (0,000) TBD-_Page 2f (2) 7 52" xfId="16112"/>
    <cellStyle name="Comma (0,000) TBD_Page 2f (2) 7 53" xfId="16113"/>
    <cellStyle name="Comma (0,000) TBD-_Page 2f (2) 7 53" xfId="16114"/>
    <cellStyle name="Comma (0,000) TBD_Page 2f (2) 7 54" xfId="16115"/>
    <cellStyle name="Comma (0,000) TBD-_Page 2f (2) 7 54" xfId="16116"/>
    <cellStyle name="Comma (0,000) TBD_Page 2f (2) 7 55" xfId="16117"/>
    <cellStyle name="Comma (0,000) TBD-_Page 2f (2) 7 55" xfId="16118"/>
    <cellStyle name="Comma (0,000) TBD_Page 2f (2) 7 56" xfId="16119"/>
    <cellStyle name="Comma (0,000) TBD-_Page 2f (2) 7 56" xfId="16120"/>
    <cellStyle name="Comma (0,000) TBD_Page 2f (2) 7 57" xfId="16121"/>
    <cellStyle name="Comma (0,000) TBD-_Page 2f (2) 7 57" xfId="16122"/>
    <cellStyle name="Comma (0,000) TBD_Page 2f (2) 7 58" xfId="16123"/>
    <cellStyle name="Comma (0,000) TBD-_Page 2f (2) 7 58" xfId="16124"/>
    <cellStyle name="Comma (0,000) TBD_Page 2f (2) 7 59" xfId="16125"/>
    <cellStyle name="Comma (0,000) TBD-_Page 2f (2) 7 59" xfId="16126"/>
    <cellStyle name="Comma (0,000) TBD_Page 2f (2) 7 6" xfId="16127"/>
    <cellStyle name="Comma (0,000) TBD-_Page 2f (2) 7 6" xfId="16128"/>
    <cellStyle name="Comma (0,000) TBD_Page 2f (2) 7 60" xfId="16129"/>
    <cellStyle name="Comma (0,000) TBD-_Page 2f (2) 7 60" xfId="16130"/>
    <cellStyle name="Comma (0,000) TBD_Page 2f (2) 7 61" xfId="16131"/>
    <cellStyle name="Comma (0,000) TBD-_Page 2f (2) 7 61" xfId="16132"/>
    <cellStyle name="Comma (0,000) TBD_Page 2f (2) 7 62" xfId="16133"/>
    <cellStyle name="Comma (0,000) TBD-_Page 2f (2) 7 62" xfId="16134"/>
    <cellStyle name="Comma (0,000) TBD_Page 2f (2) 7 63" xfId="16135"/>
    <cellStyle name="Comma (0,000) TBD-_Page 2f (2) 7 63" xfId="16136"/>
    <cellStyle name="Comma (0,000) TBD_Page 2f (2) 7 64" xfId="16137"/>
    <cellStyle name="Comma (0,000) TBD-_Page 2f (2) 7 64" xfId="16138"/>
    <cellStyle name="Comma (0,000) TBD_Page 2f (2) 7 65" xfId="16139"/>
    <cellStyle name="Comma (0,000) TBD-_Page 2f (2) 7 65" xfId="16140"/>
    <cellStyle name="Comma (0,000) TBD_Page 2f (2) 7 66" xfId="16141"/>
    <cellStyle name="Comma (0,000) TBD-_Page 2f (2) 7 66" xfId="16142"/>
    <cellStyle name="Comma (0,000) TBD_Page 2f (2) 7 67" xfId="16143"/>
    <cellStyle name="Comma (0,000) TBD-_Page 2f (2) 7 67" xfId="16144"/>
    <cellStyle name="Comma (0,000) TBD_Page 2f (2) 7 68" xfId="16145"/>
    <cellStyle name="Comma (0,000) TBD-_Page 2f (2) 7 68" xfId="16146"/>
    <cellStyle name="Comma (0,000) TBD_Page 2f (2) 7 69" xfId="16147"/>
    <cellStyle name="Comma (0,000) TBD-_Page 2f (2) 7 69" xfId="16148"/>
    <cellStyle name="Comma (0,000) TBD_Page 2f (2) 7 7" xfId="16149"/>
    <cellStyle name="Comma (0,000) TBD-_Page 2f (2) 7 7" xfId="16150"/>
    <cellStyle name="Comma (0,000) TBD_Page 2f (2) 7 70" xfId="16151"/>
    <cellStyle name="Comma (0,000) TBD-_Page 2f (2) 7 70" xfId="16152"/>
    <cellStyle name="Comma (0,000) TBD_Page 2f (2) 7 71" xfId="16153"/>
    <cellStyle name="Comma (0,000) TBD-_Page 2f (2) 7 71" xfId="16154"/>
    <cellStyle name="Comma (0,000) TBD_Page 2f (2) 7 72" xfId="16155"/>
    <cellStyle name="Comma (0,000) TBD-_Page 2f (2) 7 72" xfId="16156"/>
    <cellStyle name="Comma (0,000) TBD_Page 2f (2) 7 73" xfId="16157"/>
    <cellStyle name="Comma (0,000) TBD-_Page 2f (2) 7 73" xfId="16158"/>
    <cellStyle name="Comma (0,000) TBD_Page 2f (2) 7 74" xfId="16159"/>
    <cellStyle name="Comma (0,000) TBD-_Page 2f (2) 7 74" xfId="16160"/>
    <cellStyle name="Comma (0,000) TBD_Page 2f (2) 7 75" xfId="16161"/>
    <cellStyle name="Comma (0,000) TBD-_Page 2f (2) 7 75" xfId="16162"/>
    <cellStyle name="Comma (0,000) TBD_Page 2f (2) 7 76" xfId="16163"/>
    <cellStyle name="Comma (0,000) TBD-_Page 2f (2) 7 76" xfId="16164"/>
    <cellStyle name="Comma (0,000) TBD_Page 2f (2) 7 77" xfId="16165"/>
    <cellStyle name="Comma (0,000) TBD-_Page 2f (2) 7 77" xfId="16166"/>
    <cellStyle name="Comma (0,000) TBD_Page 2f (2) 7 78" xfId="16167"/>
    <cellStyle name="Comma (0,000) TBD-_Page 2f (2) 7 78" xfId="16168"/>
    <cellStyle name="Comma (0,000) TBD_Page 2f (2) 7 79" xfId="16169"/>
    <cellStyle name="Comma (0,000) TBD-_Page 2f (2) 7 79" xfId="16170"/>
    <cellStyle name="Comma (0,000) TBD_Page 2f (2) 7 8" xfId="16171"/>
    <cellStyle name="Comma (0,000) TBD-_Page 2f (2) 7 8" xfId="16172"/>
    <cellStyle name="Comma (0,000) TBD_Page 2f (2) 7 80" xfId="16173"/>
    <cellStyle name="Comma (0,000) TBD-_Page 2f (2) 7 80" xfId="16174"/>
    <cellStyle name="Comma (0,000) TBD_Page 2f (2) 7 81" xfId="16175"/>
    <cellStyle name="Comma (0,000) TBD-_Page 2f (2) 7 81" xfId="16176"/>
    <cellStyle name="Comma (0,000) TBD_Page 2f (2) 7 82" xfId="16177"/>
    <cellStyle name="Comma (0,000) TBD-_Page 2f (2) 7 82" xfId="16178"/>
    <cellStyle name="Comma (0,000) TBD_Page 2f (2) 7 83" xfId="16179"/>
    <cellStyle name="Comma (0,000) TBD-_Page 2f (2) 7 83" xfId="16180"/>
    <cellStyle name="Comma (0,000) TBD_Page 2f (2) 7 84" xfId="16181"/>
    <cellStyle name="Comma (0,000) TBD-_Page 2f (2) 7 84" xfId="16182"/>
    <cellStyle name="Comma (0,000) TBD_Page 2f (2) 7 85" xfId="16183"/>
    <cellStyle name="Comma (0,000) TBD-_Page 2f (2) 7 85" xfId="16184"/>
    <cellStyle name="Comma (0,000) TBD_Page 2f (2) 7 86" xfId="16185"/>
    <cellStyle name="Comma (0,000) TBD-_Page 2f (2) 7 86" xfId="16186"/>
    <cellStyle name="Comma (0,000) TBD_Page 2f (2) 7 87" xfId="16187"/>
    <cellStyle name="Comma (0,000) TBD-_Page 2f (2) 7 87" xfId="16188"/>
    <cellStyle name="Comma (0,000) TBD_Page 2f (2) 7 88" xfId="16189"/>
    <cellStyle name="Comma (0,000) TBD-_Page 2f (2) 7 88" xfId="16190"/>
    <cellStyle name="Comma (0,000) TBD_Page 2f (2) 7 89" xfId="16191"/>
    <cellStyle name="Comma (0,000) TBD-_Page 2f (2) 7 89" xfId="16192"/>
    <cellStyle name="Comma (0,000) TBD_Page 2f (2) 7 9" xfId="16193"/>
    <cellStyle name="Comma (0,000) TBD-_Page 2f (2) 7 9" xfId="16194"/>
    <cellStyle name="Comma (0,000) TBD_Page 2f (2) 7 90" xfId="16195"/>
    <cellStyle name="Comma (0,000) TBD-_Page 2f (2) 7 90" xfId="16196"/>
    <cellStyle name="Comma (0,000) TBD_Page 2f (2) 7 91" xfId="16197"/>
    <cellStyle name="Comma (0,000) TBD-_Page 2f (2) 7 91" xfId="16198"/>
    <cellStyle name="Comma (0,000) TBD_Page 2f (2) 7 92" xfId="16199"/>
    <cellStyle name="Comma (0,000) TBD-_Page 2f (2) 7 92" xfId="16200"/>
    <cellStyle name="Comma (0,000) TBD_Page 2f (2) 7 93" xfId="16201"/>
    <cellStyle name="Comma (0,000) TBD-_Page 2f (2) 7 93" xfId="16202"/>
    <cellStyle name="Comma (0,000) TBD_Page 2f (2) 7 94" xfId="16203"/>
    <cellStyle name="Comma (0,000) TBD-_Page 2f (2) 7 94" xfId="16204"/>
    <cellStyle name="Comma (0,000) TBD_Page 2f (2) 7 95" xfId="16205"/>
    <cellStyle name="Comma (0,000) TBD-_Page 2f (2) 7 95" xfId="16206"/>
    <cellStyle name="Comma (0,000) TBD_Page 2f (2) 7 96" xfId="16207"/>
    <cellStyle name="Comma (0,000) TBD-_Page 2f (2) 7 96" xfId="16208"/>
    <cellStyle name="Comma (0,000) TBD_Page 2f (2) 7 97" xfId="16209"/>
    <cellStyle name="Comma (0,000) TBD-_Page 2f (2) 7 97" xfId="16210"/>
    <cellStyle name="Comma (0,000) TBD_Page 2f (2) 7 98" xfId="16211"/>
    <cellStyle name="Comma (0,000) TBD-_Page 2f (2) 7 98" xfId="16212"/>
    <cellStyle name="Comma (0,000) TBD_Page 2f (2) 7 99" xfId="16213"/>
    <cellStyle name="Comma (0,000) TBD-_Page 2f (2) 7 99" xfId="16214"/>
    <cellStyle name="Comma (0,000) TBD_Page 2f (2) 8" xfId="16215"/>
    <cellStyle name="Comma (0,000) TBD-_Page 2f (2) 8" xfId="16216"/>
    <cellStyle name="Comma (0,000) TBD_Page 2f (2) 8 10" xfId="16217"/>
    <cellStyle name="Comma (0,000) TBD-_Page 2f (2) 8 10" xfId="16218"/>
    <cellStyle name="Comma (0,000) TBD_Page 2f (2) 8 100" xfId="16219"/>
    <cellStyle name="Comma (0,000) TBD-_Page 2f (2) 8 100" xfId="16220"/>
    <cellStyle name="Comma (0,000) TBD_Page 2f (2) 8 101" xfId="16221"/>
    <cellStyle name="Comma (0,000) TBD-_Page 2f (2) 8 101" xfId="16222"/>
    <cellStyle name="Comma (0,000) TBD_Page 2f (2) 8 102" xfId="16223"/>
    <cellStyle name="Comma (0,000) TBD-_Page 2f (2) 8 102" xfId="16224"/>
    <cellStyle name="Comma (0,000) TBD_Page 2f (2) 8 103" xfId="16225"/>
    <cellStyle name="Comma (0,000) TBD-_Page 2f (2) 8 103" xfId="16226"/>
    <cellStyle name="Comma (0,000) TBD_Page 2f (2) 8 104" xfId="16227"/>
    <cellStyle name="Comma (0,000) TBD-_Page 2f (2) 8 104" xfId="16228"/>
    <cellStyle name="Comma (0,000) TBD_Page 2f (2) 8 105" xfId="16229"/>
    <cellStyle name="Comma (0,000) TBD-_Page 2f (2) 8 105" xfId="16230"/>
    <cellStyle name="Comma (0,000) TBD_Page 2f (2) 8 106" xfId="16231"/>
    <cellStyle name="Comma (0,000) TBD-_Page 2f (2) 8 106" xfId="16232"/>
    <cellStyle name="Comma (0,000) TBD_Page 2f (2) 8 107" xfId="16233"/>
    <cellStyle name="Comma (0,000) TBD-_Page 2f (2) 8 107" xfId="16234"/>
    <cellStyle name="Comma (0,000) TBD_Page 2f (2) 8 108" xfId="16235"/>
    <cellStyle name="Comma (0,000) TBD-_Page 2f (2) 8 108" xfId="16236"/>
    <cellStyle name="Comma (0,000) TBD_Page 2f (2) 8 109" xfId="16237"/>
    <cellStyle name="Comma (0,000) TBD-_Page 2f (2) 8 109" xfId="16238"/>
    <cellStyle name="Comma (0,000) TBD_Page 2f (2) 8 11" xfId="16239"/>
    <cellStyle name="Comma (0,000) TBD-_Page 2f (2) 8 11" xfId="16240"/>
    <cellStyle name="Comma (0,000) TBD_Page 2f (2) 8 110" xfId="16241"/>
    <cellStyle name="Comma (0,000) TBD-_Page 2f (2) 8 110" xfId="16242"/>
    <cellStyle name="Comma (0,000) TBD_Page 2f (2) 8 111" xfId="16243"/>
    <cellStyle name="Comma (0,000) TBD-_Page 2f (2) 8 111" xfId="16244"/>
    <cellStyle name="Comma (0,000) TBD_Page 2f (2) 8 112" xfId="16245"/>
    <cellStyle name="Comma (0,000) TBD-_Page 2f (2) 8 112" xfId="16246"/>
    <cellStyle name="Comma (0,000) TBD_Page 2f (2) 8 113" xfId="16247"/>
    <cellStyle name="Comma (0,000) TBD-_Page 2f (2) 8 113" xfId="16248"/>
    <cellStyle name="Comma (0,000) TBD_Page 2f (2) 8 114" xfId="16249"/>
    <cellStyle name="Comma (0,000) TBD-_Page 2f (2) 8 114" xfId="16250"/>
    <cellStyle name="Comma (0,000) TBD_Page 2f (2) 8 115" xfId="16251"/>
    <cellStyle name="Comma (0,000) TBD-_Page 2f (2) 8 115" xfId="16252"/>
    <cellStyle name="Comma (0,000) TBD_Page 2f (2) 8 116" xfId="16253"/>
    <cellStyle name="Comma (0,000) TBD-_Page 2f (2) 8 116" xfId="16254"/>
    <cellStyle name="Comma (0,000) TBD_Page 2f (2) 8 117" xfId="16255"/>
    <cellStyle name="Comma (0,000) TBD-_Page 2f (2) 8 117" xfId="16256"/>
    <cellStyle name="Comma (0,000) TBD_Page 2f (2) 8 118" xfId="16257"/>
    <cellStyle name="Comma (0,000) TBD-_Page 2f (2) 8 118" xfId="16258"/>
    <cellStyle name="Comma (0,000) TBD_Page 2f (2) 8 119" xfId="16259"/>
    <cellStyle name="Comma (0,000) TBD-_Page 2f (2) 8 119" xfId="16260"/>
    <cellStyle name="Comma (0,000) TBD_Page 2f (2) 8 12" xfId="16261"/>
    <cellStyle name="Comma (0,000) TBD-_Page 2f (2) 8 12" xfId="16262"/>
    <cellStyle name="Comma (0,000) TBD_Page 2f (2) 8 120" xfId="16263"/>
    <cellStyle name="Comma (0,000) TBD-_Page 2f (2) 8 120" xfId="16264"/>
    <cellStyle name="Comma (0,000) TBD_Page 2f (2) 8 121" xfId="16265"/>
    <cellStyle name="Comma (0,000) TBD-_Page 2f (2) 8 121" xfId="16266"/>
    <cellStyle name="Comma (0,000) TBD_Page 2f (2) 8 122" xfId="16267"/>
    <cellStyle name="Comma (0,000) TBD-_Page 2f (2) 8 122" xfId="16268"/>
    <cellStyle name="Comma (0,000) TBD_Page 2f (2) 8 123" xfId="16269"/>
    <cellStyle name="Comma (0,000) TBD-_Page 2f (2) 8 123" xfId="16270"/>
    <cellStyle name="Comma (0,000) TBD_Page 2f (2) 8 124" xfId="16271"/>
    <cellStyle name="Comma (0,000) TBD-_Page 2f (2) 8 124" xfId="16272"/>
    <cellStyle name="Comma (0,000) TBD_Page 2f (2) 8 125" xfId="16273"/>
    <cellStyle name="Comma (0,000) TBD-_Page 2f (2) 8 125" xfId="16274"/>
    <cellStyle name="Comma (0,000) TBD_Page 2f (2) 8 126" xfId="16275"/>
    <cellStyle name="Comma (0,000) TBD-_Page 2f (2) 8 126" xfId="16276"/>
    <cellStyle name="Comma (0,000) TBD_Page 2f (2) 8 127" xfId="16277"/>
    <cellStyle name="Comma (0,000) TBD-_Page 2f (2) 8 127" xfId="16278"/>
    <cellStyle name="Comma (0,000) TBD_Page 2f (2) 8 128" xfId="16279"/>
    <cellStyle name="Comma (0,000) TBD-_Page 2f (2) 8 128" xfId="16280"/>
    <cellStyle name="Comma (0,000) TBD_Page 2f (2) 8 129" xfId="16281"/>
    <cellStyle name="Comma (0,000) TBD-_Page 2f (2) 8 129" xfId="16282"/>
    <cellStyle name="Comma (0,000) TBD_Page 2f (2) 8 13" xfId="16283"/>
    <cellStyle name="Comma (0,000) TBD-_Page 2f (2) 8 13" xfId="16284"/>
    <cellStyle name="Comma (0,000) TBD_Page 2f (2) 8 130" xfId="16285"/>
    <cellStyle name="Comma (0,000) TBD-_Page 2f (2) 8 130" xfId="16286"/>
    <cellStyle name="Comma (0,000) TBD_Page 2f (2) 8 131" xfId="16287"/>
    <cellStyle name="Comma (0,000) TBD-_Page 2f (2) 8 131" xfId="16288"/>
    <cellStyle name="Comma (0,000) TBD_Page 2f (2) 8 132" xfId="16289"/>
    <cellStyle name="Comma (0,000) TBD-_Page 2f (2) 8 132" xfId="16290"/>
    <cellStyle name="Comma (0,000) TBD_Page 2f (2) 8 133" xfId="16291"/>
    <cellStyle name="Comma (0,000) TBD-_Page 2f (2) 8 133" xfId="16292"/>
    <cellStyle name="Comma (0,000) TBD_Page 2f (2) 8 134" xfId="16293"/>
    <cellStyle name="Comma (0,000) TBD-_Page 2f (2) 8 134" xfId="16294"/>
    <cellStyle name="Comma (0,000) TBD_Page 2f (2) 8 135" xfId="16295"/>
    <cellStyle name="Comma (0,000) TBD-_Page 2f (2) 8 135" xfId="16296"/>
    <cellStyle name="Comma (0,000) TBD_Page 2f (2) 8 136" xfId="16297"/>
    <cellStyle name="Comma (0,000) TBD-_Page 2f (2) 8 136" xfId="16298"/>
    <cellStyle name="Comma (0,000) TBD_Page 2f (2) 8 137" xfId="16299"/>
    <cellStyle name="Comma (0,000) TBD-_Page 2f (2) 8 137" xfId="16300"/>
    <cellStyle name="Comma (0,000) TBD_Page 2f (2) 8 138" xfId="16301"/>
    <cellStyle name="Comma (0,000) TBD-_Page 2f (2) 8 138" xfId="16302"/>
    <cellStyle name="Comma (0,000) TBD_Page 2f (2) 8 139" xfId="16303"/>
    <cellStyle name="Comma (0,000) TBD-_Page 2f (2) 8 139" xfId="16304"/>
    <cellStyle name="Comma (0,000) TBD_Page 2f (2) 8 14" xfId="16305"/>
    <cellStyle name="Comma (0,000) TBD-_Page 2f (2) 8 14" xfId="16306"/>
    <cellStyle name="Comma (0,000) TBD_Page 2f (2) 8 140" xfId="16307"/>
    <cellStyle name="Comma (0,000) TBD-_Page 2f (2) 8 140" xfId="16308"/>
    <cellStyle name="Comma (0,000) TBD_Page 2f (2) 8 141" xfId="16309"/>
    <cellStyle name="Comma (0,000) TBD-_Page 2f (2) 8 141" xfId="16310"/>
    <cellStyle name="Comma (0,000) TBD_Page 2f (2) 8 142" xfId="16311"/>
    <cellStyle name="Comma (0,000) TBD-_Page 2f (2) 8 142" xfId="16312"/>
    <cellStyle name="Comma (0,000) TBD_Page 2f (2) 8 143" xfId="16313"/>
    <cellStyle name="Comma (0,000) TBD-_Page 2f (2) 8 143" xfId="16314"/>
    <cellStyle name="Comma (0,000) TBD_Page 2f (2) 8 144" xfId="16315"/>
    <cellStyle name="Comma (0,000) TBD-_Page 2f (2) 8 144" xfId="16316"/>
    <cellStyle name="Comma (0,000) TBD_Page 2f (2) 8 145" xfId="16317"/>
    <cellStyle name="Comma (0,000) TBD-_Page 2f (2) 8 145" xfId="16318"/>
    <cellStyle name="Comma (0,000) TBD_Page 2f (2) 8 146" xfId="16319"/>
    <cellStyle name="Comma (0,000) TBD-_Page 2f (2) 8 146" xfId="16320"/>
    <cellStyle name="Comma (0,000) TBD_Page 2f (2) 8 147" xfId="16321"/>
    <cellStyle name="Comma (0,000) TBD-_Page 2f (2) 8 147" xfId="16322"/>
    <cellStyle name="Comma (0,000) TBD_Page 2f (2) 8 148" xfId="16323"/>
    <cellStyle name="Comma (0,000) TBD-_Page 2f (2) 8 148" xfId="16324"/>
    <cellStyle name="Comma (0,000) TBD_Page 2f (2) 8 149" xfId="16325"/>
    <cellStyle name="Comma (0,000) TBD-_Page 2f (2) 8 149" xfId="16326"/>
    <cellStyle name="Comma (0,000) TBD_Page 2f (2) 8 15" xfId="16327"/>
    <cellStyle name="Comma (0,000) TBD-_Page 2f (2) 8 15" xfId="16328"/>
    <cellStyle name="Comma (0,000) TBD_Page 2f (2) 8 150" xfId="16329"/>
    <cellStyle name="Comma (0,000) TBD-_Page 2f (2) 8 150" xfId="16330"/>
    <cellStyle name="Comma (0,000) TBD_Page 2f (2) 8 151" xfId="16331"/>
    <cellStyle name="Comma (0,000) TBD-_Page 2f (2) 8 151" xfId="16332"/>
    <cellStyle name="Comma (0,000) TBD_Page 2f (2) 8 152" xfId="16333"/>
    <cellStyle name="Comma (0,000) TBD-_Page 2f (2) 8 152" xfId="16334"/>
    <cellStyle name="Comma (0,000) TBD_Page 2f (2) 8 153" xfId="16335"/>
    <cellStyle name="Comma (0,000) TBD-_Page 2f (2) 8 153" xfId="16336"/>
    <cellStyle name="Comma (0,000) TBD_Page 2f (2) 8 16" xfId="16337"/>
    <cellStyle name="Comma (0,000) TBD-_Page 2f (2) 8 16" xfId="16338"/>
    <cellStyle name="Comma (0,000) TBD_Page 2f (2) 8 17" xfId="16339"/>
    <cellStyle name="Comma (0,000) TBD-_Page 2f (2) 8 17" xfId="16340"/>
    <cellStyle name="Comma (0,000) TBD_Page 2f (2) 8 18" xfId="16341"/>
    <cellStyle name="Comma (0,000) TBD-_Page 2f (2) 8 18" xfId="16342"/>
    <cellStyle name="Comma (0,000) TBD_Page 2f (2) 8 19" xfId="16343"/>
    <cellStyle name="Comma (0,000) TBD-_Page 2f (2) 8 19" xfId="16344"/>
    <cellStyle name="Comma (0,000) TBD_Page 2f (2) 8 2" xfId="16345"/>
    <cellStyle name="Comma (0,000) TBD-_Page 2f (2) 8 2" xfId="16346"/>
    <cellStyle name="Comma (0,000) TBD_Page 2f (2) 8 20" xfId="16347"/>
    <cellStyle name="Comma (0,000) TBD-_Page 2f (2) 8 20" xfId="16348"/>
    <cellStyle name="Comma (0,000) TBD_Page 2f (2) 8 21" xfId="16349"/>
    <cellStyle name="Comma (0,000) TBD-_Page 2f (2) 8 21" xfId="16350"/>
    <cellStyle name="Comma (0,000) TBD_Page 2f (2) 8 22" xfId="16351"/>
    <cellStyle name="Comma (0,000) TBD-_Page 2f (2) 8 22" xfId="16352"/>
    <cellStyle name="Comma (0,000) TBD_Page 2f (2) 8 23" xfId="16353"/>
    <cellStyle name="Comma (0,000) TBD-_Page 2f (2) 8 23" xfId="16354"/>
    <cellStyle name="Comma (0,000) TBD_Page 2f (2) 8 24" xfId="16355"/>
    <cellStyle name="Comma (0,000) TBD-_Page 2f (2) 8 24" xfId="16356"/>
    <cellStyle name="Comma (0,000) TBD_Page 2f (2) 8 25" xfId="16357"/>
    <cellStyle name="Comma (0,000) TBD-_Page 2f (2) 8 25" xfId="16358"/>
    <cellStyle name="Comma (0,000) TBD_Page 2f (2) 8 26" xfId="16359"/>
    <cellStyle name="Comma (0,000) TBD-_Page 2f (2) 8 26" xfId="16360"/>
    <cellStyle name="Comma (0,000) TBD_Page 2f (2) 8 27" xfId="16361"/>
    <cellStyle name="Comma (0,000) TBD-_Page 2f (2) 8 27" xfId="16362"/>
    <cellStyle name="Comma (0,000) TBD_Page 2f (2) 8 28" xfId="16363"/>
    <cellStyle name="Comma (0,000) TBD-_Page 2f (2) 8 28" xfId="16364"/>
    <cellStyle name="Comma (0,000) TBD_Page 2f (2) 8 29" xfId="16365"/>
    <cellStyle name="Comma (0,000) TBD-_Page 2f (2) 8 29" xfId="16366"/>
    <cellStyle name="Comma (0,000) TBD_Page 2f (2) 8 3" xfId="16367"/>
    <cellStyle name="Comma (0,000) TBD-_Page 2f (2) 8 3" xfId="16368"/>
    <cellStyle name="Comma (0,000) TBD_Page 2f (2) 8 30" xfId="16369"/>
    <cellStyle name="Comma (0,000) TBD-_Page 2f (2) 8 30" xfId="16370"/>
    <cellStyle name="Comma (0,000) TBD_Page 2f (2) 8 31" xfId="16371"/>
    <cellStyle name="Comma (0,000) TBD-_Page 2f (2) 8 31" xfId="16372"/>
    <cellStyle name="Comma (0,000) TBD_Page 2f (2) 8 32" xfId="16373"/>
    <cellStyle name="Comma (0,000) TBD-_Page 2f (2) 8 32" xfId="16374"/>
    <cellStyle name="Comma (0,000) TBD_Page 2f (2) 8 33" xfId="16375"/>
    <cellStyle name="Comma (0,000) TBD-_Page 2f (2) 8 33" xfId="16376"/>
    <cellStyle name="Comma (0,000) TBD_Page 2f (2) 8 34" xfId="16377"/>
    <cellStyle name="Comma (0,000) TBD-_Page 2f (2) 8 34" xfId="16378"/>
    <cellStyle name="Comma (0,000) TBD_Page 2f (2) 8 35" xfId="16379"/>
    <cellStyle name="Comma (0,000) TBD-_Page 2f (2) 8 35" xfId="16380"/>
    <cellStyle name="Comma (0,000) TBD_Page 2f (2) 8 36" xfId="16381"/>
    <cellStyle name="Comma (0,000) TBD-_Page 2f (2) 8 36" xfId="16382"/>
    <cellStyle name="Comma (0,000) TBD_Page 2f (2) 8 37" xfId="16383"/>
    <cellStyle name="Comma (0,000) TBD-_Page 2f (2) 8 37" xfId="16384"/>
    <cellStyle name="Comma (0,000) TBD_Page 2f (2) 8 38" xfId="16385"/>
    <cellStyle name="Comma (0,000) TBD-_Page 2f (2) 8 38" xfId="16386"/>
    <cellStyle name="Comma (0,000) TBD_Page 2f (2) 8 39" xfId="16387"/>
    <cellStyle name="Comma (0,000) TBD-_Page 2f (2) 8 39" xfId="16388"/>
    <cellStyle name="Comma (0,000) TBD_Page 2f (2) 8 4" xfId="16389"/>
    <cellStyle name="Comma (0,000) TBD-_Page 2f (2) 8 4" xfId="16390"/>
    <cellStyle name="Comma (0,000) TBD_Page 2f (2) 8 40" xfId="16391"/>
    <cellStyle name="Comma (0,000) TBD-_Page 2f (2) 8 40" xfId="16392"/>
    <cellStyle name="Comma (0,000) TBD_Page 2f (2) 8 41" xfId="16393"/>
    <cellStyle name="Comma (0,000) TBD-_Page 2f (2) 8 41" xfId="16394"/>
    <cellStyle name="Comma (0,000) TBD_Page 2f (2) 8 42" xfId="16395"/>
    <cellStyle name="Comma (0,000) TBD-_Page 2f (2) 8 42" xfId="16396"/>
    <cellStyle name="Comma (0,000) TBD_Page 2f (2) 8 43" xfId="16397"/>
    <cellStyle name="Comma (0,000) TBD-_Page 2f (2) 8 43" xfId="16398"/>
    <cellStyle name="Comma (0,000) TBD_Page 2f (2) 8 44" xfId="16399"/>
    <cellStyle name="Comma (0,000) TBD-_Page 2f (2) 8 44" xfId="16400"/>
    <cellStyle name="Comma (0,000) TBD_Page 2f (2) 8 45" xfId="16401"/>
    <cellStyle name="Comma (0,000) TBD-_Page 2f (2) 8 45" xfId="16402"/>
    <cellStyle name="Comma (0,000) TBD_Page 2f (2) 8 46" xfId="16403"/>
    <cellStyle name="Comma (0,000) TBD-_Page 2f (2) 8 46" xfId="16404"/>
    <cellStyle name="Comma (0,000) TBD_Page 2f (2) 8 47" xfId="16405"/>
    <cellStyle name="Comma (0,000) TBD-_Page 2f (2) 8 47" xfId="16406"/>
    <cellStyle name="Comma (0,000) TBD_Page 2f (2) 8 48" xfId="16407"/>
    <cellStyle name="Comma (0,000) TBD-_Page 2f (2) 8 48" xfId="16408"/>
    <cellStyle name="Comma (0,000) TBD_Page 2f (2) 8 49" xfId="16409"/>
    <cellStyle name="Comma (0,000) TBD-_Page 2f (2) 8 49" xfId="16410"/>
    <cellStyle name="Comma (0,000) TBD_Page 2f (2) 8 5" xfId="16411"/>
    <cellStyle name="Comma (0,000) TBD-_Page 2f (2) 8 5" xfId="16412"/>
    <cellStyle name="Comma (0,000) TBD_Page 2f (2) 8 50" xfId="16413"/>
    <cellStyle name="Comma (0,000) TBD-_Page 2f (2) 8 50" xfId="16414"/>
    <cellStyle name="Comma (0,000) TBD_Page 2f (2) 8 51" xfId="16415"/>
    <cellStyle name="Comma (0,000) TBD-_Page 2f (2) 8 51" xfId="16416"/>
    <cellStyle name="Comma (0,000) TBD_Page 2f (2) 8 52" xfId="16417"/>
    <cellStyle name="Comma (0,000) TBD-_Page 2f (2) 8 52" xfId="16418"/>
    <cellStyle name="Comma (0,000) TBD_Page 2f (2) 8 53" xfId="16419"/>
    <cellStyle name="Comma (0,000) TBD-_Page 2f (2) 8 53" xfId="16420"/>
    <cellStyle name="Comma (0,000) TBD_Page 2f (2) 8 54" xfId="16421"/>
    <cellStyle name="Comma (0,000) TBD-_Page 2f (2) 8 54" xfId="16422"/>
    <cellStyle name="Comma (0,000) TBD_Page 2f (2) 8 55" xfId="16423"/>
    <cellStyle name="Comma (0,000) TBD-_Page 2f (2) 8 55" xfId="16424"/>
    <cellStyle name="Comma (0,000) TBD_Page 2f (2) 8 56" xfId="16425"/>
    <cellStyle name="Comma (0,000) TBD-_Page 2f (2) 8 56" xfId="16426"/>
    <cellStyle name="Comma (0,000) TBD_Page 2f (2) 8 57" xfId="16427"/>
    <cellStyle name="Comma (0,000) TBD-_Page 2f (2) 8 57" xfId="16428"/>
    <cellStyle name="Comma (0,000) TBD_Page 2f (2) 8 58" xfId="16429"/>
    <cellStyle name="Comma (0,000) TBD-_Page 2f (2) 8 58" xfId="16430"/>
    <cellStyle name="Comma (0,000) TBD_Page 2f (2) 8 59" xfId="16431"/>
    <cellStyle name="Comma (0,000) TBD-_Page 2f (2) 8 59" xfId="16432"/>
    <cellStyle name="Comma (0,000) TBD_Page 2f (2) 8 6" xfId="16433"/>
    <cellStyle name="Comma (0,000) TBD-_Page 2f (2) 8 6" xfId="16434"/>
    <cellStyle name="Comma (0,000) TBD_Page 2f (2) 8 60" xfId="16435"/>
    <cellStyle name="Comma (0,000) TBD-_Page 2f (2) 8 60" xfId="16436"/>
    <cellStyle name="Comma (0,000) TBD_Page 2f (2) 8 61" xfId="16437"/>
    <cellStyle name="Comma (0,000) TBD-_Page 2f (2) 8 61" xfId="16438"/>
    <cellStyle name="Comma (0,000) TBD_Page 2f (2) 8 62" xfId="16439"/>
    <cellStyle name="Comma (0,000) TBD-_Page 2f (2) 8 62" xfId="16440"/>
    <cellStyle name="Comma (0,000) TBD_Page 2f (2) 8 63" xfId="16441"/>
    <cellStyle name="Comma (0,000) TBD-_Page 2f (2) 8 63" xfId="16442"/>
    <cellStyle name="Comma (0,000) TBD_Page 2f (2) 8 64" xfId="16443"/>
    <cellStyle name="Comma (0,000) TBD-_Page 2f (2) 8 64" xfId="16444"/>
    <cellStyle name="Comma (0,000) TBD_Page 2f (2) 8 65" xfId="16445"/>
    <cellStyle name="Comma (0,000) TBD-_Page 2f (2) 8 65" xfId="16446"/>
    <cellStyle name="Comma (0,000) TBD_Page 2f (2) 8 66" xfId="16447"/>
    <cellStyle name="Comma (0,000) TBD-_Page 2f (2) 8 66" xfId="16448"/>
    <cellStyle name="Comma (0,000) TBD_Page 2f (2) 8 67" xfId="16449"/>
    <cellStyle name="Comma (0,000) TBD-_Page 2f (2) 8 67" xfId="16450"/>
    <cellStyle name="Comma (0,000) TBD_Page 2f (2) 8 68" xfId="16451"/>
    <cellStyle name="Comma (0,000) TBD-_Page 2f (2) 8 68" xfId="16452"/>
    <cellStyle name="Comma (0,000) TBD_Page 2f (2) 8 69" xfId="16453"/>
    <cellStyle name="Comma (0,000) TBD-_Page 2f (2) 8 69" xfId="16454"/>
    <cellStyle name="Comma (0,000) TBD_Page 2f (2) 8 7" xfId="16455"/>
    <cellStyle name="Comma (0,000) TBD-_Page 2f (2) 8 7" xfId="16456"/>
    <cellStyle name="Comma (0,000) TBD_Page 2f (2) 8 70" xfId="16457"/>
    <cellStyle name="Comma (0,000) TBD-_Page 2f (2) 8 70" xfId="16458"/>
    <cellStyle name="Comma (0,000) TBD_Page 2f (2) 8 71" xfId="16459"/>
    <cellStyle name="Comma (0,000) TBD-_Page 2f (2) 8 71" xfId="16460"/>
    <cellStyle name="Comma (0,000) TBD_Page 2f (2) 8 72" xfId="16461"/>
    <cellStyle name="Comma (0,000) TBD-_Page 2f (2) 8 72" xfId="16462"/>
    <cellStyle name="Comma (0,000) TBD_Page 2f (2) 8 73" xfId="16463"/>
    <cellStyle name="Comma (0,000) TBD-_Page 2f (2) 8 73" xfId="16464"/>
    <cellStyle name="Comma (0,000) TBD_Page 2f (2) 8 74" xfId="16465"/>
    <cellStyle name="Comma (0,000) TBD-_Page 2f (2) 8 74" xfId="16466"/>
    <cellStyle name="Comma (0,000) TBD_Page 2f (2) 8 75" xfId="16467"/>
    <cellStyle name="Comma (0,000) TBD-_Page 2f (2) 8 75" xfId="16468"/>
    <cellStyle name="Comma (0,000) TBD_Page 2f (2) 8 76" xfId="16469"/>
    <cellStyle name="Comma (0,000) TBD-_Page 2f (2) 8 76" xfId="16470"/>
    <cellStyle name="Comma (0,000) TBD_Page 2f (2) 8 77" xfId="16471"/>
    <cellStyle name="Comma (0,000) TBD-_Page 2f (2) 8 77" xfId="16472"/>
    <cellStyle name="Comma (0,000) TBD_Page 2f (2) 8 78" xfId="16473"/>
    <cellStyle name="Comma (0,000) TBD-_Page 2f (2) 8 78" xfId="16474"/>
    <cellStyle name="Comma (0,000) TBD_Page 2f (2) 8 79" xfId="16475"/>
    <cellStyle name="Comma (0,000) TBD-_Page 2f (2) 8 79" xfId="16476"/>
    <cellStyle name="Comma (0,000) TBD_Page 2f (2) 8 8" xfId="16477"/>
    <cellStyle name="Comma (0,000) TBD-_Page 2f (2) 8 8" xfId="16478"/>
    <cellStyle name="Comma (0,000) TBD_Page 2f (2) 8 80" xfId="16479"/>
    <cellStyle name="Comma (0,000) TBD-_Page 2f (2) 8 80" xfId="16480"/>
    <cellStyle name="Comma (0,000) TBD_Page 2f (2) 8 81" xfId="16481"/>
    <cellStyle name="Comma (0,000) TBD-_Page 2f (2) 8 81" xfId="16482"/>
    <cellStyle name="Comma (0,000) TBD_Page 2f (2) 8 82" xfId="16483"/>
    <cellStyle name="Comma (0,000) TBD-_Page 2f (2) 8 82" xfId="16484"/>
    <cellStyle name="Comma (0,000) TBD_Page 2f (2) 8 83" xfId="16485"/>
    <cellStyle name="Comma (0,000) TBD-_Page 2f (2) 8 83" xfId="16486"/>
    <cellStyle name="Comma (0,000) TBD_Page 2f (2) 8 84" xfId="16487"/>
    <cellStyle name="Comma (0,000) TBD-_Page 2f (2) 8 84" xfId="16488"/>
    <cellStyle name="Comma (0,000) TBD_Page 2f (2) 8 85" xfId="16489"/>
    <cellStyle name="Comma (0,000) TBD-_Page 2f (2) 8 85" xfId="16490"/>
    <cellStyle name="Comma (0,000) TBD_Page 2f (2) 8 86" xfId="16491"/>
    <cellStyle name="Comma (0,000) TBD-_Page 2f (2) 8 86" xfId="16492"/>
    <cellStyle name="Comma (0,000) TBD_Page 2f (2) 8 87" xfId="16493"/>
    <cellStyle name="Comma (0,000) TBD-_Page 2f (2) 8 87" xfId="16494"/>
    <cellStyle name="Comma (0,000) TBD_Page 2f (2) 8 88" xfId="16495"/>
    <cellStyle name="Comma (0,000) TBD-_Page 2f (2) 8 88" xfId="16496"/>
    <cellStyle name="Comma (0,000) TBD_Page 2f (2) 8 89" xfId="16497"/>
    <cellStyle name="Comma (0,000) TBD-_Page 2f (2) 8 89" xfId="16498"/>
    <cellStyle name="Comma (0,000) TBD_Page 2f (2) 8 9" xfId="16499"/>
    <cellStyle name="Comma (0,000) TBD-_Page 2f (2) 8 9" xfId="16500"/>
    <cellStyle name="Comma (0,000) TBD_Page 2f (2) 8 90" xfId="16501"/>
    <cellStyle name="Comma (0,000) TBD-_Page 2f (2) 8 90" xfId="16502"/>
    <cellStyle name="Comma (0,000) TBD_Page 2f (2) 8 91" xfId="16503"/>
    <cellStyle name="Comma (0,000) TBD-_Page 2f (2) 8 91" xfId="16504"/>
    <cellStyle name="Comma (0,000) TBD_Page 2f (2) 8 92" xfId="16505"/>
    <cellStyle name="Comma (0,000) TBD-_Page 2f (2) 8 92" xfId="16506"/>
    <cellStyle name="Comma (0,000) TBD_Page 2f (2) 8 93" xfId="16507"/>
    <cellStyle name="Comma (0,000) TBD-_Page 2f (2) 8 93" xfId="16508"/>
    <cellStyle name="Comma (0,000) TBD_Page 2f (2) 8 94" xfId="16509"/>
    <cellStyle name="Comma (0,000) TBD-_Page 2f (2) 8 94" xfId="16510"/>
    <cellStyle name="Comma (0,000) TBD_Page 2f (2) 8 95" xfId="16511"/>
    <cellStyle name="Comma (0,000) TBD-_Page 2f (2) 8 95" xfId="16512"/>
    <cellStyle name="Comma (0,000) TBD_Page 2f (2) 8 96" xfId="16513"/>
    <cellStyle name="Comma (0,000) TBD-_Page 2f (2) 8 96" xfId="16514"/>
    <cellStyle name="Comma (0,000) TBD_Page 2f (2) 8 97" xfId="16515"/>
    <cellStyle name="Comma (0,000) TBD-_Page 2f (2) 8 97" xfId="16516"/>
    <cellStyle name="Comma (0,000) TBD_Page 2f (2) 8 98" xfId="16517"/>
    <cellStyle name="Comma (0,000) TBD-_Page 2f (2) 8 98" xfId="16518"/>
    <cellStyle name="Comma (0,000) TBD_Page 2f (2) 8 99" xfId="16519"/>
    <cellStyle name="Comma (0,000) TBD-_Page 2f (2) 8 99" xfId="16520"/>
    <cellStyle name="Comma (0,000) TBD_Page 2f (2) 9" xfId="16521"/>
    <cellStyle name="Comma (0,000) TBD-_Page 2f (2) 9" xfId="16522"/>
    <cellStyle name="Comma (0,000) TBD_Page 2f (2) 9 10" xfId="16523"/>
    <cellStyle name="Comma (0,000) TBD-_Page 2f (2) 9 10" xfId="16524"/>
    <cellStyle name="Comma (0,000) TBD_Page 2f (2) 9 100" xfId="16525"/>
    <cellStyle name="Comma (0,000) TBD-_Page 2f (2) 9 100" xfId="16526"/>
    <cellStyle name="Comma (0,000) TBD_Page 2f (2) 9 101" xfId="16527"/>
    <cellStyle name="Comma (0,000) TBD-_Page 2f (2) 9 101" xfId="16528"/>
    <cellStyle name="Comma (0,000) TBD_Page 2f (2) 9 102" xfId="16529"/>
    <cellStyle name="Comma (0,000) TBD-_Page 2f (2) 9 102" xfId="16530"/>
    <cellStyle name="Comma (0,000) TBD_Page 2f (2) 9 103" xfId="16531"/>
    <cellStyle name="Comma (0,000) TBD-_Page 2f (2) 9 103" xfId="16532"/>
    <cellStyle name="Comma (0,000) TBD_Page 2f (2) 9 104" xfId="16533"/>
    <cellStyle name="Comma (0,000) TBD-_Page 2f (2) 9 104" xfId="16534"/>
    <cellStyle name="Comma (0,000) TBD_Page 2f (2) 9 105" xfId="16535"/>
    <cellStyle name="Comma (0,000) TBD-_Page 2f (2) 9 105" xfId="16536"/>
    <cellStyle name="Comma (0,000) TBD_Page 2f (2) 9 106" xfId="16537"/>
    <cellStyle name="Comma (0,000) TBD-_Page 2f (2) 9 106" xfId="16538"/>
    <cellStyle name="Comma (0,000) TBD_Page 2f (2) 9 107" xfId="16539"/>
    <cellStyle name="Comma (0,000) TBD-_Page 2f (2) 9 107" xfId="16540"/>
    <cellStyle name="Comma (0,000) TBD_Page 2f (2) 9 108" xfId="16541"/>
    <cellStyle name="Comma (0,000) TBD-_Page 2f (2) 9 108" xfId="16542"/>
    <cellStyle name="Comma (0,000) TBD_Page 2f (2) 9 109" xfId="16543"/>
    <cellStyle name="Comma (0,000) TBD-_Page 2f (2) 9 109" xfId="16544"/>
    <cellStyle name="Comma (0,000) TBD_Page 2f (2) 9 11" xfId="16545"/>
    <cellStyle name="Comma (0,000) TBD-_Page 2f (2) 9 11" xfId="16546"/>
    <cellStyle name="Comma (0,000) TBD_Page 2f (2) 9 110" xfId="16547"/>
    <cellStyle name="Comma (0,000) TBD-_Page 2f (2) 9 110" xfId="16548"/>
    <cellStyle name="Comma (0,000) TBD_Page 2f (2) 9 111" xfId="16549"/>
    <cellStyle name="Comma (0,000) TBD-_Page 2f (2) 9 111" xfId="16550"/>
    <cellStyle name="Comma (0,000) TBD_Page 2f (2) 9 112" xfId="16551"/>
    <cellStyle name="Comma (0,000) TBD-_Page 2f (2) 9 112" xfId="16552"/>
    <cellStyle name="Comma (0,000) TBD_Page 2f (2) 9 113" xfId="16553"/>
    <cellStyle name="Comma (0,000) TBD-_Page 2f (2) 9 113" xfId="16554"/>
    <cellStyle name="Comma (0,000) TBD_Page 2f (2) 9 114" xfId="16555"/>
    <cellStyle name="Comma (0,000) TBD-_Page 2f (2) 9 114" xfId="16556"/>
    <cellStyle name="Comma (0,000) TBD_Page 2f (2) 9 115" xfId="16557"/>
    <cellStyle name="Comma (0,000) TBD-_Page 2f (2) 9 115" xfId="16558"/>
    <cellStyle name="Comma (0,000) TBD_Page 2f (2) 9 116" xfId="16559"/>
    <cellStyle name="Comma (0,000) TBD-_Page 2f (2) 9 116" xfId="16560"/>
    <cellStyle name="Comma (0,000) TBD_Page 2f (2) 9 117" xfId="16561"/>
    <cellStyle name="Comma (0,000) TBD-_Page 2f (2) 9 117" xfId="16562"/>
    <cellStyle name="Comma (0,000) TBD_Page 2f (2) 9 118" xfId="16563"/>
    <cellStyle name="Comma (0,000) TBD-_Page 2f (2) 9 118" xfId="16564"/>
    <cellStyle name="Comma (0,000) TBD_Page 2f (2) 9 119" xfId="16565"/>
    <cellStyle name="Comma (0,000) TBD-_Page 2f (2) 9 119" xfId="16566"/>
    <cellStyle name="Comma (0,000) TBD_Page 2f (2) 9 12" xfId="16567"/>
    <cellStyle name="Comma (0,000) TBD-_Page 2f (2) 9 12" xfId="16568"/>
    <cellStyle name="Comma (0,000) TBD_Page 2f (2) 9 120" xfId="16569"/>
    <cellStyle name="Comma (0,000) TBD-_Page 2f (2) 9 120" xfId="16570"/>
    <cellStyle name="Comma (0,000) TBD_Page 2f (2) 9 121" xfId="16571"/>
    <cellStyle name="Comma (0,000) TBD-_Page 2f (2) 9 121" xfId="16572"/>
    <cellStyle name="Comma (0,000) TBD_Page 2f (2) 9 122" xfId="16573"/>
    <cellStyle name="Comma (0,000) TBD-_Page 2f (2) 9 122" xfId="16574"/>
    <cellStyle name="Comma (0,000) TBD_Page 2f (2) 9 123" xfId="16575"/>
    <cellStyle name="Comma (0,000) TBD-_Page 2f (2) 9 123" xfId="16576"/>
    <cellStyle name="Comma (0,000) TBD_Page 2f (2) 9 124" xfId="16577"/>
    <cellStyle name="Comma (0,000) TBD-_Page 2f (2) 9 124" xfId="16578"/>
    <cellStyle name="Comma (0,000) TBD_Page 2f (2) 9 125" xfId="16579"/>
    <cellStyle name="Comma (0,000) TBD-_Page 2f (2) 9 125" xfId="16580"/>
    <cellStyle name="Comma (0,000) TBD_Page 2f (2) 9 126" xfId="16581"/>
    <cellStyle name="Comma (0,000) TBD-_Page 2f (2) 9 126" xfId="16582"/>
    <cellStyle name="Comma (0,000) TBD_Page 2f (2) 9 127" xfId="16583"/>
    <cellStyle name="Comma (0,000) TBD-_Page 2f (2) 9 127" xfId="16584"/>
    <cellStyle name="Comma (0,000) TBD_Page 2f (2) 9 128" xfId="16585"/>
    <cellStyle name="Comma (0,000) TBD-_Page 2f (2) 9 128" xfId="16586"/>
    <cellStyle name="Comma (0,000) TBD_Page 2f (2) 9 129" xfId="16587"/>
    <cellStyle name="Comma (0,000) TBD-_Page 2f (2) 9 129" xfId="16588"/>
    <cellStyle name="Comma (0,000) TBD_Page 2f (2) 9 13" xfId="16589"/>
    <cellStyle name="Comma (0,000) TBD-_Page 2f (2) 9 13" xfId="16590"/>
    <cellStyle name="Comma (0,000) TBD_Page 2f (2) 9 130" xfId="16591"/>
    <cellStyle name="Comma (0,000) TBD-_Page 2f (2) 9 130" xfId="16592"/>
    <cellStyle name="Comma (0,000) TBD_Page 2f (2) 9 131" xfId="16593"/>
    <cellStyle name="Comma (0,000) TBD-_Page 2f (2) 9 131" xfId="16594"/>
    <cellStyle name="Comma (0,000) TBD_Page 2f (2) 9 132" xfId="16595"/>
    <cellStyle name="Comma (0,000) TBD-_Page 2f (2) 9 132" xfId="16596"/>
    <cellStyle name="Comma (0,000) TBD_Page 2f (2) 9 133" xfId="16597"/>
    <cellStyle name="Comma (0,000) TBD-_Page 2f (2) 9 133" xfId="16598"/>
    <cellStyle name="Comma (0,000) TBD_Page 2f (2) 9 134" xfId="16599"/>
    <cellStyle name="Comma (0,000) TBD-_Page 2f (2) 9 134" xfId="16600"/>
    <cellStyle name="Comma (0,000) TBD_Page 2f (2) 9 135" xfId="16601"/>
    <cellStyle name="Comma (0,000) TBD-_Page 2f (2) 9 135" xfId="16602"/>
    <cellStyle name="Comma (0,000) TBD_Page 2f (2) 9 136" xfId="16603"/>
    <cellStyle name="Comma (0,000) TBD-_Page 2f (2) 9 136" xfId="16604"/>
    <cellStyle name="Comma (0,000) TBD_Page 2f (2) 9 137" xfId="16605"/>
    <cellStyle name="Comma (0,000) TBD-_Page 2f (2) 9 137" xfId="16606"/>
    <cellStyle name="Comma (0,000) TBD_Page 2f (2) 9 138" xfId="16607"/>
    <cellStyle name="Comma (0,000) TBD-_Page 2f (2) 9 138" xfId="16608"/>
    <cellStyle name="Comma (0,000) TBD_Page 2f (2) 9 139" xfId="16609"/>
    <cellStyle name="Comma (0,000) TBD-_Page 2f (2) 9 139" xfId="16610"/>
    <cellStyle name="Comma (0,000) TBD_Page 2f (2) 9 14" xfId="16611"/>
    <cellStyle name="Comma (0,000) TBD-_Page 2f (2) 9 14" xfId="16612"/>
    <cellStyle name="Comma (0,000) TBD_Page 2f (2) 9 140" xfId="16613"/>
    <cellStyle name="Comma (0,000) TBD-_Page 2f (2) 9 140" xfId="16614"/>
    <cellStyle name="Comma (0,000) TBD_Page 2f (2) 9 141" xfId="16615"/>
    <cellStyle name="Comma (0,000) TBD-_Page 2f (2) 9 141" xfId="16616"/>
    <cellStyle name="Comma (0,000) TBD_Page 2f (2) 9 142" xfId="16617"/>
    <cellStyle name="Comma (0,000) TBD-_Page 2f (2) 9 142" xfId="16618"/>
    <cellStyle name="Comma (0,000) TBD_Page 2f (2) 9 143" xfId="16619"/>
    <cellStyle name="Comma (0,000) TBD-_Page 2f (2) 9 143" xfId="16620"/>
    <cellStyle name="Comma (0,000) TBD_Page 2f (2) 9 144" xfId="16621"/>
    <cellStyle name="Comma (0,000) TBD-_Page 2f (2) 9 144" xfId="16622"/>
    <cellStyle name="Comma (0,000) TBD_Page 2f (2) 9 145" xfId="16623"/>
    <cellStyle name="Comma (0,000) TBD-_Page 2f (2) 9 145" xfId="16624"/>
    <cellStyle name="Comma (0,000) TBD_Page 2f (2) 9 146" xfId="16625"/>
    <cellStyle name="Comma (0,000) TBD-_Page 2f (2) 9 146" xfId="16626"/>
    <cellStyle name="Comma (0,000) TBD_Page 2f (2) 9 147" xfId="16627"/>
    <cellStyle name="Comma (0,000) TBD-_Page 2f (2) 9 147" xfId="16628"/>
    <cellStyle name="Comma (0,000) TBD_Page 2f (2) 9 148" xfId="16629"/>
    <cellStyle name="Comma (0,000) TBD-_Page 2f (2) 9 148" xfId="16630"/>
    <cellStyle name="Comma (0,000) TBD_Page 2f (2) 9 149" xfId="16631"/>
    <cellStyle name="Comma (0,000) TBD-_Page 2f (2) 9 149" xfId="16632"/>
    <cellStyle name="Comma (0,000) TBD_Page 2f (2) 9 15" xfId="16633"/>
    <cellStyle name="Comma (0,000) TBD-_Page 2f (2) 9 15" xfId="16634"/>
    <cellStyle name="Comma (0,000) TBD_Page 2f (2) 9 150" xfId="16635"/>
    <cellStyle name="Comma (0,000) TBD-_Page 2f (2) 9 150" xfId="16636"/>
    <cellStyle name="Comma (0,000) TBD_Page 2f (2) 9 151" xfId="16637"/>
    <cellStyle name="Comma (0,000) TBD-_Page 2f (2) 9 151" xfId="16638"/>
    <cellStyle name="Comma (0,000) TBD_Page 2f (2) 9 152" xfId="16639"/>
    <cellStyle name="Comma (0,000) TBD-_Page 2f (2) 9 152" xfId="16640"/>
    <cellStyle name="Comma (0,000) TBD_Page 2f (2) 9 153" xfId="16641"/>
    <cellStyle name="Comma (0,000) TBD-_Page 2f (2) 9 153" xfId="16642"/>
    <cellStyle name="Comma (0,000) TBD_Page 2f (2) 9 16" xfId="16643"/>
    <cellStyle name="Comma (0,000) TBD-_Page 2f (2) 9 16" xfId="16644"/>
    <cellStyle name="Comma (0,000) TBD_Page 2f (2) 9 17" xfId="16645"/>
    <cellStyle name="Comma (0,000) TBD-_Page 2f (2) 9 17" xfId="16646"/>
    <cellStyle name="Comma (0,000) TBD_Page 2f (2) 9 18" xfId="16647"/>
    <cellStyle name="Comma (0,000) TBD-_Page 2f (2) 9 18" xfId="16648"/>
    <cellStyle name="Comma (0,000) TBD_Page 2f (2) 9 19" xfId="16649"/>
    <cellStyle name="Comma (0,000) TBD-_Page 2f (2) 9 19" xfId="16650"/>
    <cellStyle name="Comma (0,000) TBD_Page 2f (2) 9 2" xfId="16651"/>
    <cellStyle name="Comma (0,000) TBD-_Page 2f (2) 9 2" xfId="16652"/>
    <cellStyle name="Comma (0,000) TBD_Page 2f (2) 9 20" xfId="16653"/>
    <cellStyle name="Comma (0,000) TBD-_Page 2f (2) 9 20" xfId="16654"/>
    <cellStyle name="Comma (0,000) TBD_Page 2f (2) 9 21" xfId="16655"/>
    <cellStyle name="Comma (0,000) TBD-_Page 2f (2) 9 21" xfId="16656"/>
    <cellStyle name="Comma (0,000) TBD_Page 2f (2) 9 22" xfId="16657"/>
    <cellStyle name="Comma (0,000) TBD-_Page 2f (2) 9 22" xfId="16658"/>
    <cellStyle name="Comma (0,000) TBD_Page 2f (2) 9 23" xfId="16659"/>
    <cellStyle name="Comma (0,000) TBD-_Page 2f (2) 9 23" xfId="16660"/>
    <cellStyle name="Comma (0,000) TBD_Page 2f (2) 9 24" xfId="16661"/>
    <cellStyle name="Comma (0,000) TBD-_Page 2f (2) 9 24" xfId="16662"/>
    <cellStyle name="Comma (0,000) TBD_Page 2f (2) 9 25" xfId="16663"/>
    <cellStyle name="Comma (0,000) TBD-_Page 2f (2) 9 25" xfId="16664"/>
    <cellStyle name="Comma (0,000) TBD_Page 2f (2) 9 26" xfId="16665"/>
    <cellStyle name="Comma (0,000) TBD-_Page 2f (2) 9 26" xfId="16666"/>
    <cellStyle name="Comma (0,000) TBD_Page 2f (2) 9 27" xfId="16667"/>
    <cellStyle name="Comma (0,000) TBD-_Page 2f (2) 9 27" xfId="16668"/>
    <cellStyle name="Comma (0,000) TBD_Page 2f (2) 9 28" xfId="16669"/>
    <cellStyle name="Comma (0,000) TBD-_Page 2f (2) 9 28" xfId="16670"/>
    <cellStyle name="Comma (0,000) TBD_Page 2f (2) 9 29" xfId="16671"/>
    <cellStyle name="Comma (0,000) TBD-_Page 2f (2) 9 29" xfId="16672"/>
    <cellStyle name="Comma (0,000) TBD_Page 2f (2) 9 3" xfId="16673"/>
    <cellStyle name="Comma (0,000) TBD-_Page 2f (2) 9 3" xfId="16674"/>
    <cellStyle name="Comma (0,000) TBD_Page 2f (2) 9 30" xfId="16675"/>
    <cellStyle name="Comma (0,000) TBD-_Page 2f (2) 9 30" xfId="16676"/>
    <cellStyle name="Comma (0,000) TBD_Page 2f (2) 9 31" xfId="16677"/>
    <cellStyle name="Comma (0,000) TBD-_Page 2f (2) 9 31" xfId="16678"/>
    <cellStyle name="Comma (0,000) TBD_Page 2f (2) 9 32" xfId="16679"/>
    <cellStyle name="Comma (0,000) TBD-_Page 2f (2) 9 32" xfId="16680"/>
    <cellStyle name="Comma (0,000) TBD_Page 2f (2) 9 33" xfId="16681"/>
    <cellStyle name="Comma (0,000) TBD-_Page 2f (2) 9 33" xfId="16682"/>
    <cellStyle name="Comma (0,000) TBD_Page 2f (2) 9 34" xfId="16683"/>
    <cellStyle name="Comma (0,000) TBD-_Page 2f (2) 9 34" xfId="16684"/>
    <cellStyle name="Comma (0,000) TBD_Page 2f (2) 9 35" xfId="16685"/>
    <cellStyle name="Comma (0,000) TBD-_Page 2f (2) 9 35" xfId="16686"/>
    <cellStyle name="Comma (0,000) TBD_Page 2f (2) 9 36" xfId="16687"/>
    <cellStyle name="Comma (0,000) TBD-_Page 2f (2) 9 36" xfId="16688"/>
    <cellStyle name="Comma (0,000) TBD_Page 2f (2) 9 37" xfId="16689"/>
    <cellStyle name="Comma (0,000) TBD-_Page 2f (2) 9 37" xfId="16690"/>
    <cellStyle name="Comma (0,000) TBD_Page 2f (2) 9 38" xfId="16691"/>
    <cellStyle name="Comma (0,000) TBD-_Page 2f (2) 9 38" xfId="16692"/>
    <cellStyle name="Comma (0,000) TBD_Page 2f (2) 9 39" xfId="16693"/>
    <cellStyle name="Comma (0,000) TBD-_Page 2f (2) 9 39" xfId="16694"/>
    <cellStyle name="Comma (0,000) TBD_Page 2f (2) 9 4" xfId="16695"/>
    <cellStyle name="Comma (0,000) TBD-_Page 2f (2) 9 4" xfId="16696"/>
    <cellStyle name="Comma (0,000) TBD_Page 2f (2) 9 40" xfId="16697"/>
    <cellStyle name="Comma (0,000) TBD-_Page 2f (2) 9 40" xfId="16698"/>
    <cellStyle name="Comma (0,000) TBD_Page 2f (2) 9 41" xfId="16699"/>
    <cellStyle name="Comma (0,000) TBD-_Page 2f (2) 9 41" xfId="16700"/>
    <cellStyle name="Comma (0,000) TBD_Page 2f (2) 9 42" xfId="16701"/>
    <cellStyle name="Comma (0,000) TBD-_Page 2f (2) 9 42" xfId="16702"/>
    <cellStyle name="Comma (0,000) TBD_Page 2f (2) 9 43" xfId="16703"/>
    <cellStyle name="Comma (0,000) TBD-_Page 2f (2) 9 43" xfId="16704"/>
    <cellStyle name="Comma (0,000) TBD_Page 2f (2) 9 44" xfId="16705"/>
    <cellStyle name="Comma (0,000) TBD-_Page 2f (2) 9 44" xfId="16706"/>
    <cellStyle name="Comma (0,000) TBD_Page 2f (2) 9 45" xfId="16707"/>
    <cellStyle name="Comma (0,000) TBD-_Page 2f (2) 9 45" xfId="16708"/>
    <cellStyle name="Comma (0,000) TBD_Page 2f (2) 9 46" xfId="16709"/>
    <cellStyle name="Comma (0,000) TBD-_Page 2f (2) 9 46" xfId="16710"/>
    <cellStyle name="Comma (0,000) TBD_Page 2f (2) 9 47" xfId="16711"/>
    <cellStyle name="Comma (0,000) TBD-_Page 2f (2) 9 47" xfId="16712"/>
    <cellStyle name="Comma (0,000) TBD_Page 2f (2) 9 48" xfId="16713"/>
    <cellStyle name="Comma (0,000) TBD-_Page 2f (2) 9 48" xfId="16714"/>
    <cellStyle name="Comma (0,000) TBD_Page 2f (2) 9 49" xfId="16715"/>
    <cellStyle name="Comma (0,000) TBD-_Page 2f (2) 9 49" xfId="16716"/>
    <cellStyle name="Comma (0,000) TBD_Page 2f (2) 9 5" xfId="16717"/>
    <cellStyle name="Comma (0,000) TBD-_Page 2f (2) 9 5" xfId="16718"/>
    <cellStyle name="Comma (0,000) TBD_Page 2f (2) 9 50" xfId="16719"/>
    <cellStyle name="Comma (0,000) TBD-_Page 2f (2) 9 50" xfId="16720"/>
    <cellStyle name="Comma (0,000) TBD_Page 2f (2) 9 51" xfId="16721"/>
    <cellStyle name="Comma (0,000) TBD-_Page 2f (2) 9 51" xfId="16722"/>
    <cellStyle name="Comma (0,000) TBD_Page 2f (2) 9 52" xfId="16723"/>
    <cellStyle name="Comma (0,000) TBD-_Page 2f (2) 9 52" xfId="16724"/>
    <cellStyle name="Comma (0,000) TBD_Page 2f (2) 9 53" xfId="16725"/>
    <cellStyle name="Comma (0,000) TBD-_Page 2f (2) 9 53" xfId="16726"/>
    <cellStyle name="Comma (0,000) TBD_Page 2f (2) 9 54" xfId="16727"/>
    <cellStyle name="Comma (0,000) TBD-_Page 2f (2) 9 54" xfId="16728"/>
    <cellStyle name="Comma (0,000) TBD_Page 2f (2) 9 55" xfId="16729"/>
    <cellStyle name="Comma (0,000) TBD-_Page 2f (2) 9 55" xfId="16730"/>
    <cellStyle name="Comma (0,000) TBD_Page 2f (2) 9 56" xfId="16731"/>
    <cellStyle name="Comma (0,000) TBD-_Page 2f (2) 9 56" xfId="16732"/>
    <cellStyle name="Comma (0,000) TBD_Page 2f (2) 9 57" xfId="16733"/>
    <cellStyle name="Comma (0,000) TBD-_Page 2f (2) 9 57" xfId="16734"/>
    <cellStyle name="Comma (0,000) TBD_Page 2f (2) 9 58" xfId="16735"/>
    <cellStyle name="Comma (0,000) TBD-_Page 2f (2) 9 58" xfId="16736"/>
    <cellStyle name="Comma (0,000) TBD_Page 2f (2) 9 59" xfId="16737"/>
    <cellStyle name="Comma (0,000) TBD-_Page 2f (2) 9 59" xfId="16738"/>
    <cellStyle name="Comma (0,000) TBD_Page 2f (2) 9 6" xfId="16739"/>
    <cellStyle name="Comma (0,000) TBD-_Page 2f (2) 9 6" xfId="16740"/>
    <cellStyle name="Comma (0,000) TBD_Page 2f (2) 9 60" xfId="16741"/>
    <cellStyle name="Comma (0,000) TBD-_Page 2f (2) 9 60" xfId="16742"/>
    <cellStyle name="Comma (0,000) TBD_Page 2f (2) 9 61" xfId="16743"/>
    <cellStyle name="Comma (0,000) TBD-_Page 2f (2) 9 61" xfId="16744"/>
    <cellStyle name="Comma (0,000) TBD_Page 2f (2) 9 62" xfId="16745"/>
    <cellStyle name="Comma (0,000) TBD-_Page 2f (2) 9 62" xfId="16746"/>
    <cellStyle name="Comma (0,000) TBD_Page 2f (2) 9 63" xfId="16747"/>
    <cellStyle name="Comma (0,000) TBD-_Page 2f (2) 9 63" xfId="16748"/>
    <cellStyle name="Comma (0,000) TBD_Page 2f (2) 9 64" xfId="16749"/>
    <cellStyle name="Comma (0,000) TBD-_Page 2f (2) 9 64" xfId="16750"/>
    <cellStyle name="Comma (0,000) TBD_Page 2f (2) 9 65" xfId="16751"/>
    <cellStyle name="Comma (0,000) TBD-_Page 2f (2) 9 65" xfId="16752"/>
    <cellStyle name="Comma (0,000) TBD_Page 2f (2) 9 66" xfId="16753"/>
    <cellStyle name="Comma (0,000) TBD-_Page 2f (2) 9 66" xfId="16754"/>
    <cellStyle name="Comma (0,000) TBD_Page 2f (2) 9 67" xfId="16755"/>
    <cellStyle name="Comma (0,000) TBD-_Page 2f (2) 9 67" xfId="16756"/>
    <cellStyle name="Comma (0,000) TBD_Page 2f (2) 9 68" xfId="16757"/>
    <cellStyle name="Comma (0,000) TBD-_Page 2f (2) 9 68" xfId="16758"/>
    <cellStyle name="Comma (0,000) TBD_Page 2f (2) 9 69" xfId="16759"/>
    <cellStyle name="Comma (0,000) TBD-_Page 2f (2) 9 69" xfId="16760"/>
    <cellStyle name="Comma (0,000) TBD_Page 2f (2) 9 7" xfId="16761"/>
    <cellStyle name="Comma (0,000) TBD-_Page 2f (2) 9 7" xfId="16762"/>
    <cellStyle name="Comma (0,000) TBD_Page 2f (2) 9 70" xfId="16763"/>
    <cellStyle name="Comma (0,000) TBD-_Page 2f (2) 9 70" xfId="16764"/>
    <cellStyle name="Comma (0,000) TBD_Page 2f (2) 9 71" xfId="16765"/>
    <cellStyle name="Comma (0,000) TBD-_Page 2f (2) 9 71" xfId="16766"/>
    <cellStyle name="Comma (0,000) TBD_Page 2f (2) 9 72" xfId="16767"/>
    <cellStyle name="Comma (0,000) TBD-_Page 2f (2) 9 72" xfId="16768"/>
    <cellStyle name="Comma (0,000) TBD_Page 2f (2) 9 73" xfId="16769"/>
    <cellStyle name="Comma (0,000) TBD-_Page 2f (2) 9 73" xfId="16770"/>
    <cellStyle name="Comma (0,000) TBD_Page 2f (2) 9 74" xfId="16771"/>
    <cellStyle name="Comma (0,000) TBD-_Page 2f (2) 9 74" xfId="16772"/>
    <cellStyle name="Comma (0,000) TBD_Page 2f (2) 9 75" xfId="16773"/>
    <cellStyle name="Comma (0,000) TBD-_Page 2f (2) 9 75" xfId="16774"/>
    <cellStyle name="Comma (0,000) TBD_Page 2f (2) 9 76" xfId="16775"/>
    <cellStyle name="Comma (0,000) TBD-_Page 2f (2) 9 76" xfId="16776"/>
    <cellStyle name="Comma (0,000) TBD_Page 2f (2) 9 77" xfId="16777"/>
    <cellStyle name="Comma (0,000) TBD-_Page 2f (2) 9 77" xfId="16778"/>
    <cellStyle name="Comma (0,000) TBD_Page 2f (2) 9 78" xfId="16779"/>
    <cellStyle name="Comma (0,000) TBD-_Page 2f (2) 9 78" xfId="16780"/>
    <cellStyle name="Comma (0,000) TBD_Page 2f (2) 9 79" xfId="16781"/>
    <cellStyle name="Comma (0,000) TBD-_Page 2f (2) 9 79" xfId="16782"/>
    <cellStyle name="Comma (0,000) TBD_Page 2f (2) 9 8" xfId="16783"/>
    <cellStyle name="Comma (0,000) TBD-_Page 2f (2) 9 8" xfId="16784"/>
    <cellStyle name="Comma (0,000) TBD_Page 2f (2) 9 80" xfId="16785"/>
    <cellStyle name="Comma (0,000) TBD-_Page 2f (2) 9 80" xfId="16786"/>
    <cellStyle name="Comma (0,000) TBD_Page 2f (2) 9 81" xfId="16787"/>
    <cellStyle name="Comma (0,000) TBD-_Page 2f (2) 9 81" xfId="16788"/>
    <cellStyle name="Comma (0,000) TBD_Page 2f (2) 9 82" xfId="16789"/>
    <cellStyle name="Comma (0,000) TBD-_Page 2f (2) 9 82" xfId="16790"/>
    <cellStyle name="Comma (0,000) TBD_Page 2f (2) 9 83" xfId="16791"/>
    <cellStyle name="Comma (0,000) TBD-_Page 2f (2) 9 83" xfId="16792"/>
    <cellStyle name="Comma (0,000) TBD_Page 2f (2) 9 84" xfId="16793"/>
    <cellStyle name="Comma (0,000) TBD-_Page 2f (2) 9 84" xfId="16794"/>
    <cellStyle name="Comma (0,000) TBD_Page 2f (2) 9 85" xfId="16795"/>
    <cellStyle name="Comma (0,000) TBD-_Page 2f (2) 9 85" xfId="16796"/>
    <cellStyle name="Comma (0,000) TBD_Page 2f (2) 9 86" xfId="16797"/>
    <cellStyle name="Comma (0,000) TBD-_Page 2f (2) 9 86" xfId="16798"/>
    <cellStyle name="Comma (0,000) TBD_Page 2f (2) 9 87" xfId="16799"/>
    <cellStyle name="Comma (0,000) TBD-_Page 2f (2) 9 87" xfId="16800"/>
    <cellStyle name="Comma (0,000) TBD_Page 2f (2) 9 88" xfId="16801"/>
    <cellStyle name="Comma (0,000) TBD-_Page 2f (2) 9 88" xfId="16802"/>
    <cellStyle name="Comma (0,000) TBD_Page 2f (2) 9 89" xfId="16803"/>
    <cellStyle name="Comma (0,000) TBD-_Page 2f (2) 9 89" xfId="16804"/>
    <cellStyle name="Comma (0,000) TBD_Page 2f (2) 9 9" xfId="16805"/>
    <cellStyle name="Comma (0,000) TBD-_Page 2f (2) 9 9" xfId="16806"/>
    <cellStyle name="Comma (0,000) TBD_Page 2f (2) 9 90" xfId="16807"/>
    <cellStyle name="Comma (0,000) TBD-_Page 2f (2) 9 90" xfId="16808"/>
    <cellStyle name="Comma (0,000) TBD_Page 2f (2) 9 91" xfId="16809"/>
    <cellStyle name="Comma (0,000) TBD-_Page 2f (2) 9 91" xfId="16810"/>
    <cellStyle name="Comma (0,000) TBD_Page 2f (2) 9 92" xfId="16811"/>
    <cellStyle name="Comma (0,000) TBD-_Page 2f (2) 9 92" xfId="16812"/>
    <cellStyle name="Comma (0,000) TBD_Page 2f (2) 9 93" xfId="16813"/>
    <cellStyle name="Comma (0,000) TBD-_Page 2f (2) 9 93" xfId="16814"/>
    <cellStyle name="Comma (0,000) TBD_Page 2f (2) 9 94" xfId="16815"/>
    <cellStyle name="Comma (0,000) TBD-_Page 2f (2) 9 94" xfId="16816"/>
    <cellStyle name="Comma (0,000) TBD_Page 2f (2) 9 95" xfId="16817"/>
    <cellStyle name="Comma (0,000) TBD-_Page 2f (2) 9 95" xfId="16818"/>
    <cellStyle name="Comma (0,000) TBD_Page 2f (2) 9 96" xfId="16819"/>
    <cellStyle name="Comma (0,000) TBD-_Page 2f (2) 9 96" xfId="16820"/>
    <cellStyle name="Comma (0,000) TBD_Page 2f (2) 9 97" xfId="16821"/>
    <cellStyle name="Comma (0,000) TBD-_Page 2f (2) 9 97" xfId="16822"/>
    <cellStyle name="Comma (0,000) TBD_Page 2f (2) 9 98" xfId="16823"/>
    <cellStyle name="Comma (0,000) TBD-_Page 2f (2) 9 98" xfId="16824"/>
    <cellStyle name="Comma (0,000) TBD_Page 2f (2) 9 99" xfId="16825"/>
    <cellStyle name="Comma (0,000) TBD-_Page 2f (2) 9 99" xfId="16826"/>
    <cellStyle name="Comma (0,000) TBD_Tab 1" xfId="16827"/>
    <cellStyle name="Comma (0,000) TBD-_YoY" xfId="16828"/>
    <cellStyle name="Comma (0,000)_(4+8) YoY (3)" xfId="16829"/>
    <cellStyle name="Comma (00)" xfId="16830"/>
    <cellStyle name="Comma (000)" xfId="16831"/>
    <cellStyle name="Comma (000) 2" xfId="16832"/>
    <cellStyle name="Comma (1)" xfId="16833"/>
    <cellStyle name="Comma (2)" xfId="16834"/>
    <cellStyle name="Comma (Mils.)" xfId="16835"/>
    <cellStyle name="Comma (Mils.) 2" xfId="16836"/>
    <cellStyle name="Comma [0] -" xfId="16837"/>
    <cellStyle name="Comma [0] incl." xfId="16838"/>
    <cellStyle name="Comma [0] incl. 2" xfId="16839"/>
    <cellStyle name="Comma [0] incl. 2 2" xfId="16840"/>
    <cellStyle name="Comma [0] incl. 3" xfId="16841"/>
    <cellStyle name="Comma [0] incl. 3 2" xfId="16842"/>
    <cellStyle name="Comma [0] N/A" xfId="16843"/>
    <cellStyle name="Comma [0] N/A 2" xfId="16844"/>
    <cellStyle name="Comma [0] N/A 2 2" xfId="16845"/>
    <cellStyle name="Comma [0] N/A 3" xfId="16846"/>
    <cellStyle name="Comma [0] N/A 3 2" xfId="16847"/>
    <cellStyle name="Comma [0] TBD" xfId="16848"/>
    <cellStyle name="Comma [0] TBD-" xfId="16849"/>
    <cellStyle name="Comma [0] TBD 10" xfId="16850"/>
    <cellStyle name="Comma [0] TBD- 10" xfId="16851"/>
    <cellStyle name="Comma [0] TBD 10 10" xfId="16852"/>
    <cellStyle name="Comma [0] TBD- 10 10" xfId="16853"/>
    <cellStyle name="Comma [0] TBD 10 100" xfId="16854"/>
    <cellStyle name="Comma [0] TBD- 10 100" xfId="16855"/>
    <cellStyle name="Comma [0] TBD 10 101" xfId="16856"/>
    <cellStyle name="Comma [0] TBD- 10 101" xfId="16857"/>
    <cellStyle name="Comma [0] TBD 10 102" xfId="16858"/>
    <cellStyle name="Comma [0] TBD- 10 102" xfId="16859"/>
    <cellStyle name="Comma [0] TBD 10 103" xfId="16860"/>
    <cellStyle name="Comma [0] TBD- 10 103" xfId="16861"/>
    <cellStyle name="Comma [0] TBD 10 104" xfId="16862"/>
    <cellStyle name="Comma [0] TBD- 10 104" xfId="16863"/>
    <cellStyle name="Comma [0] TBD 10 105" xfId="16864"/>
    <cellStyle name="Comma [0] TBD- 10 105" xfId="16865"/>
    <cellStyle name="Comma [0] TBD 10 106" xfId="16866"/>
    <cellStyle name="Comma [0] TBD- 10 106" xfId="16867"/>
    <cellStyle name="Comma [0] TBD 10 107" xfId="16868"/>
    <cellStyle name="Comma [0] TBD- 10 107" xfId="16869"/>
    <cellStyle name="Comma [0] TBD 10 108" xfId="16870"/>
    <cellStyle name="Comma [0] TBD- 10 108" xfId="16871"/>
    <cellStyle name="Comma [0] TBD 10 109" xfId="16872"/>
    <cellStyle name="Comma [0] TBD- 10 109" xfId="16873"/>
    <cellStyle name="Comma [0] TBD 10 11" xfId="16874"/>
    <cellStyle name="Comma [0] TBD- 10 11" xfId="16875"/>
    <cellStyle name="Comma [0] TBD 10 110" xfId="16876"/>
    <cellStyle name="Comma [0] TBD- 10 110" xfId="16877"/>
    <cellStyle name="Comma [0] TBD 10 111" xfId="16878"/>
    <cellStyle name="Comma [0] TBD- 10 111" xfId="16879"/>
    <cellStyle name="Comma [0] TBD 10 112" xfId="16880"/>
    <cellStyle name="Comma [0] TBD- 10 112" xfId="16881"/>
    <cellStyle name="Comma [0] TBD 10 113" xfId="16882"/>
    <cellStyle name="Comma [0] TBD- 10 113" xfId="16883"/>
    <cellStyle name="Comma [0] TBD 10 114" xfId="16884"/>
    <cellStyle name="Comma [0] TBD- 10 114" xfId="16885"/>
    <cellStyle name="Comma [0] TBD 10 115" xfId="16886"/>
    <cellStyle name="Comma [0] TBD- 10 115" xfId="16887"/>
    <cellStyle name="Comma [0] TBD 10 116" xfId="16888"/>
    <cellStyle name="Comma [0] TBD- 10 116" xfId="16889"/>
    <cellStyle name="Comma [0] TBD 10 117" xfId="16890"/>
    <cellStyle name="Comma [0] TBD- 10 117" xfId="16891"/>
    <cellStyle name="Comma [0] TBD 10 118" xfId="16892"/>
    <cellStyle name="Comma [0] TBD- 10 118" xfId="16893"/>
    <cellStyle name="Comma [0] TBD 10 119" xfId="16894"/>
    <cellStyle name="Comma [0] TBD- 10 119" xfId="16895"/>
    <cellStyle name="Comma [0] TBD 10 12" xfId="16896"/>
    <cellStyle name="Comma [0] TBD- 10 12" xfId="16897"/>
    <cellStyle name="Comma [0] TBD 10 120" xfId="16898"/>
    <cellStyle name="Comma [0] TBD- 10 120" xfId="16899"/>
    <cellStyle name="Comma [0] TBD 10 121" xfId="16900"/>
    <cellStyle name="Comma [0] TBD- 10 121" xfId="16901"/>
    <cellStyle name="Comma [0] TBD 10 122" xfId="16902"/>
    <cellStyle name="Comma [0] TBD- 10 122" xfId="16903"/>
    <cellStyle name="Comma [0] TBD 10 123" xfId="16904"/>
    <cellStyle name="Comma [0] TBD- 10 123" xfId="16905"/>
    <cellStyle name="Comma [0] TBD 10 124" xfId="16906"/>
    <cellStyle name="Comma [0] TBD- 10 124" xfId="16907"/>
    <cellStyle name="Comma [0] TBD 10 125" xfId="16908"/>
    <cellStyle name="Comma [0] TBD- 10 125" xfId="16909"/>
    <cellStyle name="Comma [0] TBD 10 126" xfId="16910"/>
    <cellStyle name="Comma [0] TBD- 10 126" xfId="16911"/>
    <cellStyle name="Comma [0] TBD 10 127" xfId="16912"/>
    <cellStyle name="Comma [0] TBD- 10 127" xfId="16913"/>
    <cellStyle name="Comma [0] TBD 10 128" xfId="16914"/>
    <cellStyle name="Comma [0] TBD- 10 128" xfId="16915"/>
    <cellStyle name="Comma [0] TBD 10 129" xfId="16916"/>
    <cellStyle name="Comma [0] TBD- 10 129" xfId="16917"/>
    <cellStyle name="Comma [0] TBD 10 13" xfId="16918"/>
    <cellStyle name="Comma [0] TBD- 10 13" xfId="16919"/>
    <cellStyle name="Comma [0] TBD 10 130" xfId="16920"/>
    <cellStyle name="Comma [0] TBD- 10 130" xfId="16921"/>
    <cellStyle name="Comma [0] TBD 10 131" xfId="16922"/>
    <cellStyle name="Comma [0] TBD- 10 131" xfId="16923"/>
    <cellStyle name="Comma [0] TBD 10 132" xfId="16924"/>
    <cellStyle name="Comma [0] TBD- 10 132" xfId="16925"/>
    <cellStyle name="Comma [0] TBD 10 133" xfId="16926"/>
    <cellStyle name="Comma [0] TBD- 10 133" xfId="16927"/>
    <cellStyle name="Comma [0] TBD 10 134" xfId="16928"/>
    <cellStyle name="Comma [0] TBD- 10 134" xfId="16929"/>
    <cellStyle name="Comma [0] TBD 10 135" xfId="16930"/>
    <cellStyle name="Comma [0] TBD- 10 135" xfId="16931"/>
    <cellStyle name="Comma [0] TBD 10 136" xfId="16932"/>
    <cellStyle name="Comma [0] TBD- 10 136" xfId="16933"/>
    <cellStyle name="Comma [0] TBD 10 137" xfId="16934"/>
    <cellStyle name="Comma [0] TBD- 10 137" xfId="16935"/>
    <cellStyle name="Comma [0] TBD 10 138" xfId="16936"/>
    <cellStyle name="Comma [0] TBD- 10 138" xfId="16937"/>
    <cellStyle name="Comma [0] TBD 10 139" xfId="16938"/>
    <cellStyle name="Comma [0] TBD- 10 139" xfId="16939"/>
    <cellStyle name="Comma [0] TBD 10 14" xfId="16940"/>
    <cellStyle name="Comma [0] TBD- 10 14" xfId="16941"/>
    <cellStyle name="Comma [0] TBD 10 140" xfId="16942"/>
    <cellStyle name="Comma [0] TBD- 10 140" xfId="16943"/>
    <cellStyle name="Comma [0] TBD 10 141" xfId="16944"/>
    <cellStyle name="Comma [0] TBD- 10 141" xfId="16945"/>
    <cellStyle name="Comma [0] TBD 10 142" xfId="16946"/>
    <cellStyle name="Comma [0] TBD- 10 142" xfId="16947"/>
    <cellStyle name="Comma [0] TBD 10 143" xfId="16948"/>
    <cellStyle name="Comma [0] TBD- 10 143" xfId="16949"/>
    <cellStyle name="Comma [0] TBD 10 144" xfId="16950"/>
    <cellStyle name="Comma [0] TBD- 10 144" xfId="16951"/>
    <cellStyle name="Comma [0] TBD 10 145" xfId="16952"/>
    <cellStyle name="Comma [0] TBD- 10 145" xfId="16953"/>
    <cellStyle name="Comma [0] TBD 10 146" xfId="16954"/>
    <cellStyle name="Comma [0] TBD- 10 146" xfId="16955"/>
    <cellStyle name="Comma [0] TBD 10 147" xfId="16956"/>
    <cellStyle name="Comma [0] TBD- 10 147" xfId="16957"/>
    <cellStyle name="Comma [0] TBD 10 148" xfId="16958"/>
    <cellStyle name="Comma [0] TBD- 10 148" xfId="16959"/>
    <cellStyle name="Comma [0] TBD 10 149" xfId="16960"/>
    <cellStyle name="Comma [0] TBD- 10 149" xfId="16961"/>
    <cellStyle name="Comma [0] TBD 10 15" xfId="16962"/>
    <cellStyle name="Comma [0] TBD- 10 15" xfId="16963"/>
    <cellStyle name="Comma [0] TBD 10 150" xfId="16964"/>
    <cellStyle name="Comma [0] TBD- 10 150" xfId="16965"/>
    <cellStyle name="Comma [0] TBD 10 151" xfId="16966"/>
    <cellStyle name="Comma [0] TBD- 10 151" xfId="16967"/>
    <cellStyle name="Comma [0] TBD 10 152" xfId="16968"/>
    <cellStyle name="Comma [0] TBD- 10 152" xfId="16969"/>
    <cellStyle name="Comma [0] TBD 10 153" xfId="16970"/>
    <cellStyle name="Comma [0] TBD- 10 153" xfId="16971"/>
    <cellStyle name="Comma [0] TBD 10 16" xfId="16972"/>
    <cellStyle name="Comma [0] TBD- 10 16" xfId="16973"/>
    <cellStyle name="Comma [0] TBD 10 17" xfId="16974"/>
    <cellStyle name="Comma [0] TBD- 10 17" xfId="16975"/>
    <cellStyle name="Comma [0] TBD 10 18" xfId="16976"/>
    <cellStyle name="Comma [0] TBD- 10 18" xfId="16977"/>
    <cellStyle name="Comma [0] TBD 10 19" xfId="16978"/>
    <cellStyle name="Comma [0] TBD- 10 19" xfId="16979"/>
    <cellStyle name="Comma [0] TBD 10 2" xfId="16980"/>
    <cellStyle name="Comma [0] TBD- 10 2" xfId="16981"/>
    <cellStyle name="Comma [0] TBD 10 20" xfId="16982"/>
    <cellStyle name="Comma [0] TBD- 10 20" xfId="16983"/>
    <cellStyle name="Comma [0] TBD 10 21" xfId="16984"/>
    <cellStyle name="Comma [0] TBD- 10 21" xfId="16985"/>
    <cellStyle name="Comma [0] TBD 10 22" xfId="16986"/>
    <cellStyle name="Comma [0] TBD- 10 22" xfId="16987"/>
    <cellStyle name="Comma [0] TBD 10 23" xfId="16988"/>
    <cellStyle name="Comma [0] TBD- 10 23" xfId="16989"/>
    <cellStyle name="Comma [0] TBD 10 24" xfId="16990"/>
    <cellStyle name="Comma [0] TBD- 10 24" xfId="16991"/>
    <cellStyle name="Comma [0] TBD 10 25" xfId="16992"/>
    <cellStyle name="Comma [0] TBD- 10 25" xfId="16993"/>
    <cellStyle name="Comma [0] TBD 10 26" xfId="16994"/>
    <cellStyle name="Comma [0] TBD- 10 26" xfId="16995"/>
    <cellStyle name="Comma [0] TBD 10 27" xfId="16996"/>
    <cellStyle name="Comma [0] TBD- 10 27" xfId="16997"/>
    <cellStyle name="Comma [0] TBD 10 28" xfId="16998"/>
    <cellStyle name="Comma [0] TBD- 10 28" xfId="16999"/>
    <cellStyle name="Comma [0] TBD 10 29" xfId="17000"/>
    <cellStyle name="Comma [0] TBD- 10 29" xfId="17001"/>
    <cellStyle name="Comma [0] TBD 10 3" xfId="17002"/>
    <cellStyle name="Comma [0] TBD- 10 3" xfId="17003"/>
    <cellStyle name="Comma [0] TBD 10 30" xfId="17004"/>
    <cellStyle name="Comma [0] TBD- 10 30" xfId="17005"/>
    <cellStyle name="Comma [0] TBD 10 31" xfId="17006"/>
    <cellStyle name="Comma [0] TBD- 10 31" xfId="17007"/>
    <cellStyle name="Comma [0] TBD 10 32" xfId="17008"/>
    <cellStyle name="Comma [0] TBD- 10 32" xfId="17009"/>
    <cellStyle name="Comma [0] TBD 10 33" xfId="17010"/>
    <cellStyle name="Comma [0] TBD- 10 33" xfId="17011"/>
    <cellStyle name="Comma [0] TBD 10 34" xfId="17012"/>
    <cellStyle name="Comma [0] TBD- 10 34" xfId="17013"/>
    <cellStyle name="Comma [0] TBD 10 35" xfId="17014"/>
    <cellStyle name="Comma [0] TBD- 10 35" xfId="17015"/>
    <cellStyle name="Comma [0] TBD 10 36" xfId="17016"/>
    <cellStyle name="Comma [0] TBD- 10 36" xfId="17017"/>
    <cellStyle name="Comma [0] TBD 10 37" xfId="17018"/>
    <cellStyle name="Comma [0] TBD- 10 37" xfId="17019"/>
    <cellStyle name="Comma [0] TBD 10 38" xfId="17020"/>
    <cellStyle name="Comma [0] TBD- 10 38" xfId="17021"/>
    <cellStyle name="Comma [0] TBD 10 39" xfId="17022"/>
    <cellStyle name="Comma [0] TBD- 10 39" xfId="17023"/>
    <cellStyle name="Comma [0] TBD 10 4" xfId="17024"/>
    <cellStyle name="Comma [0] TBD- 10 4" xfId="17025"/>
    <cellStyle name="Comma [0] TBD 10 40" xfId="17026"/>
    <cellStyle name="Comma [0] TBD- 10 40" xfId="17027"/>
    <cellStyle name="Comma [0] TBD 10 41" xfId="17028"/>
    <cellStyle name="Comma [0] TBD- 10 41" xfId="17029"/>
    <cellStyle name="Comma [0] TBD 10 42" xfId="17030"/>
    <cellStyle name="Comma [0] TBD- 10 42" xfId="17031"/>
    <cellStyle name="Comma [0] TBD 10 43" xfId="17032"/>
    <cellStyle name="Comma [0] TBD- 10 43" xfId="17033"/>
    <cellStyle name="Comma [0] TBD 10 44" xfId="17034"/>
    <cellStyle name="Comma [0] TBD- 10 44" xfId="17035"/>
    <cellStyle name="Comma [0] TBD 10 45" xfId="17036"/>
    <cellStyle name="Comma [0] TBD- 10 45" xfId="17037"/>
    <cellStyle name="Comma [0] TBD 10 46" xfId="17038"/>
    <cellStyle name="Comma [0] TBD- 10 46" xfId="17039"/>
    <cellStyle name="Comma [0] TBD 10 47" xfId="17040"/>
    <cellStyle name="Comma [0] TBD- 10 47" xfId="17041"/>
    <cellStyle name="Comma [0] TBD 10 48" xfId="17042"/>
    <cellStyle name="Comma [0] TBD- 10 48" xfId="17043"/>
    <cellStyle name="Comma [0] TBD 10 49" xfId="17044"/>
    <cellStyle name="Comma [0] TBD- 10 49" xfId="17045"/>
    <cellStyle name="Comma [0] TBD 10 5" xfId="17046"/>
    <cellStyle name="Comma [0] TBD- 10 5" xfId="17047"/>
    <cellStyle name="Comma [0] TBD 10 50" xfId="17048"/>
    <cellStyle name="Comma [0] TBD- 10 50" xfId="17049"/>
    <cellStyle name="Comma [0] TBD 10 51" xfId="17050"/>
    <cellStyle name="Comma [0] TBD- 10 51" xfId="17051"/>
    <cellStyle name="Comma [0] TBD 10 52" xfId="17052"/>
    <cellStyle name="Comma [0] TBD- 10 52" xfId="17053"/>
    <cellStyle name="Comma [0] TBD 10 53" xfId="17054"/>
    <cellStyle name="Comma [0] TBD- 10 53" xfId="17055"/>
    <cellStyle name="Comma [0] TBD 10 54" xfId="17056"/>
    <cellStyle name="Comma [0] TBD- 10 54" xfId="17057"/>
    <cellStyle name="Comma [0] TBD 10 55" xfId="17058"/>
    <cellStyle name="Comma [0] TBD- 10 55" xfId="17059"/>
    <cellStyle name="Comma [0] TBD 10 56" xfId="17060"/>
    <cellStyle name="Comma [0] TBD- 10 56" xfId="17061"/>
    <cellStyle name="Comma [0] TBD 10 57" xfId="17062"/>
    <cellStyle name="Comma [0] TBD- 10 57" xfId="17063"/>
    <cellStyle name="Comma [0] TBD 10 58" xfId="17064"/>
    <cellStyle name="Comma [0] TBD- 10 58" xfId="17065"/>
    <cellStyle name="Comma [0] TBD 10 59" xfId="17066"/>
    <cellStyle name="Comma [0] TBD- 10 59" xfId="17067"/>
    <cellStyle name="Comma [0] TBD 10 6" xfId="17068"/>
    <cellStyle name="Comma [0] TBD- 10 6" xfId="17069"/>
    <cellStyle name="Comma [0] TBD 10 60" xfId="17070"/>
    <cellStyle name="Comma [0] TBD- 10 60" xfId="17071"/>
    <cellStyle name="Comma [0] TBD 10 61" xfId="17072"/>
    <cellStyle name="Comma [0] TBD- 10 61" xfId="17073"/>
    <cellStyle name="Comma [0] TBD 10 62" xfId="17074"/>
    <cellStyle name="Comma [0] TBD- 10 62" xfId="17075"/>
    <cellStyle name="Comma [0] TBD 10 63" xfId="17076"/>
    <cellStyle name="Comma [0] TBD- 10 63" xfId="17077"/>
    <cellStyle name="Comma [0] TBD 10 64" xfId="17078"/>
    <cellStyle name="Comma [0] TBD- 10 64" xfId="17079"/>
    <cellStyle name="Comma [0] TBD 10 65" xfId="17080"/>
    <cellStyle name="Comma [0] TBD- 10 65" xfId="17081"/>
    <cellStyle name="Comma [0] TBD 10 66" xfId="17082"/>
    <cellStyle name="Comma [0] TBD- 10 66" xfId="17083"/>
    <cellStyle name="Comma [0] TBD 10 67" xfId="17084"/>
    <cellStyle name="Comma [0] TBD- 10 67" xfId="17085"/>
    <cellStyle name="Comma [0] TBD 10 68" xfId="17086"/>
    <cellStyle name="Comma [0] TBD- 10 68" xfId="17087"/>
    <cellStyle name="Comma [0] TBD 10 69" xfId="17088"/>
    <cellStyle name="Comma [0] TBD- 10 69" xfId="17089"/>
    <cellStyle name="Comma [0] TBD 10 7" xfId="17090"/>
    <cellStyle name="Comma [0] TBD- 10 7" xfId="17091"/>
    <cellStyle name="Comma [0] TBD 10 70" xfId="17092"/>
    <cellStyle name="Comma [0] TBD- 10 70" xfId="17093"/>
    <cellStyle name="Comma [0] TBD 10 71" xfId="17094"/>
    <cellStyle name="Comma [0] TBD- 10 71" xfId="17095"/>
    <cellStyle name="Comma [0] TBD 10 72" xfId="17096"/>
    <cellStyle name="Comma [0] TBD- 10 72" xfId="17097"/>
    <cellStyle name="Comma [0] TBD 10 73" xfId="17098"/>
    <cellStyle name="Comma [0] TBD- 10 73" xfId="17099"/>
    <cellStyle name="Comma [0] TBD 10 74" xfId="17100"/>
    <cellStyle name="Comma [0] TBD- 10 74" xfId="17101"/>
    <cellStyle name="Comma [0] TBD 10 75" xfId="17102"/>
    <cellStyle name="Comma [0] TBD- 10 75" xfId="17103"/>
    <cellStyle name="Comma [0] TBD 10 76" xfId="17104"/>
    <cellStyle name="Comma [0] TBD- 10 76" xfId="17105"/>
    <cellStyle name="Comma [0] TBD 10 77" xfId="17106"/>
    <cellStyle name="Comma [0] TBD- 10 77" xfId="17107"/>
    <cellStyle name="Comma [0] TBD 10 78" xfId="17108"/>
    <cellStyle name="Comma [0] TBD- 10 78" xfId="17109"/>
    <cellStyle name="Comma [0] TBD 10 79" xfId="17110"/>
    <cellStyle name="Comma [0] TBD- 10 79" xfId="17111"/>
    <cellStyle name="Comma [0] TBD 10 8" xfId="17112"/>
    <cellStyle name="Comma [0] TBD- 10 8" xfId="17113"/>
    <cellStyle name="Comma [0] TBD 10 80" xfId="17114"/>
    <cellStyle name="Comma [0] TBD- 10 80" xfId="17115"/>
    <cellStyle name="Comma [0] TBD 10 81" xfId="17116"/>
    <cellStyle name="Comma [0] TBD- 10 81" xfId="17117"/>
    <cellStyle name="Comma [0] TBD 10 82" xfId="17118"/>
    <cellStyle name="Comma [0] TBD- 10 82" xfId="17119"/>
    <cellStyle name="Comma [0] TBD 10 83" xfId="17120"/>
    <cellStyle name="Comma [0] TBD- 10 83" xfId="17121"/>
    <cellStyle name="Comma [0] TBD 10 84" xfId="17122"/>
    <cellStyle name="Comma [0] TBD- 10 84" xfId="17123"/>
    <cellStyle name="Comma [0] TBD 10 85" xfId="17124"/>
    <cellStyle name="Comma [0] TBD- 10 85" xfId="17125"/>
    <cellStyle name="Comma [0] TBD 10 86" xfId="17126"/>
    <cellStyle name="Comma [0] TBD- 10 86" xfId="17127"/>
    <cellStyle name="Comma [0] TBD 10 87" xfId="17128"/>
    <cellStyle name="Comma [0] TBD- 10 87" xfId="17129"/>
    <cellStyle name="Comma [0] TBD 10 88" xfId="17130"/>
    <cellStyle name="Comma [0] TBD- 10 88" xfId="17131"/>
    <cellStyle name="Comma [0] TBD 10 89" xfId="17132"/>
    <cellStyle name="Comma [0] TBD- 10 89" xfId="17133"/>
    <cellStyle name="Comma [0] TBD 10 9" xfId="17134"/>
    <cellStyle name="Comma [0] TBD- 10 9" xfId="17135"/>
    <cellStyle name="Comma [0] TBD 10 90" xfId="17136"/>
    <cellStyle name="Comma [0] TBD- 10 90" xfId="17137"/>
    <cellStyle name="Comma [0] TBD 10 91" xfId="17138"/>
    <cellStyle name="Comma [0] TBD- 10 91" xfId="17139"/>
    <cellStyle name="Comma [0] TBD 10 92" xfId="17140"/>
    <cellStyle name="Comma [0] TBD- 10 92" xfId="17141"/>
    <cellStyle name="Comma [0] TBD 10 93" xfId="17142"/>
    <cellStyle name="Comma [0] TBD- 10 93" xfId="17143"/>
    <cellStyle name="Comma [0] TBD 10 94" xfId="17144"/>
    <cellStyle name="Comma [0] TBD- 10 94" xfId="17145"/>
    <cellStyle name="Comma [0] TBD 10 95" xfId="17146"/>
    <cellStyle name="Comma [0] TBD- 10 95" xfId="17147"/>
    <cellStyle name="Comma [0] TBD 10 96" xfId="17148"/>
    <cellStyle name="Comma [0] TBD- 10 96" xfId="17149"/>
    <cellStyle name="Comma [0] TBD 10 97" xfId="17150"/>
    <cellStyle name="Comma [0] TBD- 10 97" xfId="17151"/>
    <cellStyle name="Comma [0] TBD 10 98" xfId="17152"/>
    <cellStyle name="Comma [0] TBD- 10 98" xfId="17153"/>
    <cellStyle name="Comma [0] TBD 10 99" xfId="17154"/>
    <cellStyle name="Comma [0] TBD- 10 99" xfId="17155"/>
    <cellStyle name="Comma [0] TBD 11" xfId="17156"/>
    <cellStyle name="Comma [0] TBD- 11" xfId="17157"/>
    <cellStyle name="Comma [0] TBD 11 10" xfId="17158"/>
    <cellStyle name="Comma [0] TBD- 11 10" xfId="17159"/>
    <cellStyle name="Comma [0] TBD 11 100" xfId="17160"/>
    <cellStyle name="Comma [0] TBD- 11 100" xfId="17161"/>
    <cellStyle name="Comma [0] TBD 11 101" xfId="17162"/>
    <cellStyle name="Comma [0] TBD- 11 101" xfId="17163"/>
    <cellStyle name="Comma [0] TBD 11 102" xfId="17164"/>
    <cellStyle name="Comma [0] TBD- 11 102" xfId="17165"/>
    <cellStyle name="Comma [0] TBD 11 103" xfId="17166"/>
    <cellStyle name="Comma [0] TBD- 11 103" xfId="17167"/>
    <cellStyle name="Comma [0] TBD 11 104" xfId="17168"/>
    <cellStyle name="Comma [0] TBD- 11 104" xfId="17169"/>
    <cellStyle name="Comma [0] TBD 11 105" xfId="17170"/>
    <cellStyle name="Comma [0] TBD- 11 105" xfId="17171"/>
    <cellStyle name="Comma [0] TBD 11 106" xfId="17172"/>
    <cellStyle name="Comma [0] TBD- 11 106" xfId="17173"/>
    <cellStyle name="Comma [0] TBD 11 107" xfId="17174"/>
    <cellStyle name="Comma [0] TBD- 11 107" xfId="17175"/>
    <cellStyle name="Comma [0] TBD 11 108" xfId="17176"/>
    <cellStyle name="Comma [0] TBD- 11 108" xfId="17177"/>
    <cellStyle name="Comma [0] TBD 11 109" xfId="17178"/>
    <cellStyle name="Comma [0] TBD- 11 109" xfId="17179"/>
    <cellStyle name="Comma [0] TBD 11 11" xfId="17180"/>
    <cellStyle name="Comma [0] TBD- 11 11" xfId="17181"/>
    <cellStyle name="Comma [0] TBD 11 110" xfId="17182"/>
    <cellStyle name="Comma [0] TBD- 11 110" xfId="17183"/>
    <cellStyle name="Comma [0] TBD 11 111" xfId="17184"/>
    <cellStyle name="Comma [0] TBD- 11 111" xfId="17185"/>
    <cellStyle name="Comma [0] TBD 11 112" xfId="17186"/>
    <cellStyle name="Comma [0] TBD- 11 112" xfId="17187"/>
    <cellStyle name="Comma [0] TBD 11 113" xfId="17188"/>
    <cellStyle name="Comma [0] TBD- 11 113" xfId="17189"/>
    <cellStyle name="Comma [0] TBD 11 114" xfId="17190"/>
    <cellStyle name="Comma [0] TBD- 11 114" xfId="17191"/>
    <cellStyle name="Comma [0] TBD 11 115" xfId="17192"/>
    <cellStyle name="Comma [0] TBD- 11 115" xfId="17193"/>
    <cellStyle name="Comma [0] TBD 11 116" xfId="17194"/>
    <cellStyle name="Comma [0] TBD- 11 116" xfId="17195"/>
    <cellStyle name="Comma [0] TBD 11 117" xfId="17196"/>
    <cellStyle name="Comma [0] TBD- 11 117" xfId="17197"/>
    <cellStyle name="Comma [0] TBD 11 118" xfId="17198"/>
    <cellStyle name="Comma [0] TBD- 11 118" xfId="17199"/>
    <cellStyle name="Comma [0] TBD 11 119" xfId="17200"/>
    <cellStyle name="Comma [0] TBD- 11 119" xfId="17201"/>
    <cellStyle name="Comma [0] TBD 11 12" xfId="17202"/>
    <cellStyle name="Comma [0] TBD- 11 12" xfId="17203"/>
    <cellStyle name="Comma [0] TBD 11 120" xfId="17204"/>
    <cellStyle name="Comma [0] TBD- 11 120" xfId="17205"/>
    <cellStyle name="Comma [0] TBD 11 121" xfId="17206"/>
    <cellStyle name="Comma [0] TBD- 11 121" xfId="17207"/>
    <cellStyle name="Comma [0] TBD 11 122" xfId="17208"/>
    <cellStyle name="Comma [0] TBD- 11 122" xfId="17209"/>
    <cellStyle name="Comma [0] TBD 11 123" xfId="17210"/>
    <cellStyle name="Comma [0] TBD- 11 123" xfId="17211"/>
    <cellStyle name="Comma [0] TBD 11 124" xfId="17212"/>
    <cellStyle name="Comma [0] TBD- 11 124" xfId="17213"/>
    <cellStyle name="Comma [0] TBD 11 125" xfId="17214"/>
    <cellStyle name="Comma [0] TBD- 11 125" xfId="17215"/>
    <cellStyle name="Comma [0] TBD 11 126" xfId="17216"/>
    <cellStyle name="Comma [0] TBD- 11 126" xfId="17217"/>
    <cellStyle name="Comma [0] TBD 11 127" xfId="17218"/>
    <cellStyle name="Comma [0] TBD- 11 127" xfId="17219"/>
    <cellStyle name="Comma [0] TBD 11 128" xfId="17220"/>
    <cellStyle name="Comma [0] TBD- 11 128" xfId="17221"/>
    <cellStyle name="Comma [0] TBD 11 129" xfId="17222"/>
    <cellStyle name="Comma [0] TBD- 11 129" xfId="17223"/>
    <cellStyle name="Comma [0] TBD 11 13" xfId="17224"/>
    <cellStyle name="Comma [0] TBD- 11 13" xfId="17225"/>
    <cellStyle name="Comma [0] TBD 11 130" xfId="17226"/>
    <cellStyle name="Comma [0] TBD- 11 130" xfId="17227"/>
    <cellStyle name="Comma [0] TBD 11 131" xfId="17228"/>
    <cellStyle name="Comma [0] TBD- 11 131" xfId="17229"/>
    <cellStyle name="Comma [0] TBD 11 132" xfId="17230"/>
    <cellStyle name="Comma [0] TBD- 11 132" xfId="17231"/>
    <cellStyle name="Comma [0] TBD 11 133" xfId="17232"/>
    <cellStyle name="Comma [0] TBD- 11 133" xfId="17233"/>
    <cellStyle name="Comma [0] TBD 11 134" xfId="17234"/>
    <cellStyle name="Comma [0] TBD- 11 134" xfId="17235"/>
    <cellStyle name="Comma [0] TBD 11 135" xfId="17236"/>
    <cellStyle name="Comma [0] TBD- 11 135" xfId="17237"/>
    <cellStyle name="Comma [0] TBD 11 136" xfId="17238"/>
    <cellStyle name="Comma [0] TBD- 11 136" xfId="17239"/>
    <cellStyle name="Comma [0] TBD 11 137" xfId="17240"/>
    <cellStyle name="Comma [0] TBD- 11 137" xfId="17241"/>
    <cellStyle name="Comma [0] TBD 11 138" xfId="17242"/>
    <cellStyle name="Comma [0] TBD- 11 138" xfId="17243"/>
    <cellStyle name="Comma [0] TBD 11 139" xfId="17244"/>
    <cellStyle name="Comma [0] TBD- 11 139" xfId="17245"/>
    <cellStyle name="Comma [0] TBD 11 14" xfId="17246"/>
    <cellStyle name="Comma [0] TBD- 11 14" xfId="17247"/>
    <cellStyle name="Comma [0] TBD 11 140" xfId="17248"/>
    <cellStyle name="Comma [0] TBD- 11 140" xfId="17249"/>
    <cellStyle name="Comma [0] TBD 11 141" xfId="17250"/>
    <cellStyle name="Comma [0] TBD- 11 141" xfId="17251"/>
    <cellStyle name="Comma [0] TBD 11 142" xfId="17252"/>
    <cellStyle name="Comma [0] TBD- 11 142" xfId="17253"/>
    <cellStyle name="Comma [0] TBD 11 143" xfId="17254"/>
    <cellStyle name="Comma [0] TBD- 11 143" xfId="17255"/>
    <cellStyle name="Comma [0] TBD 11 144" xfId="17256"/>
    <cellStyle name="Comma [0] TBD- 11 144" xfId="17257"/>
    <cellStyle name="Comma [0] TBD 11 145" xfId="17258"/>
    <cellStyle name="Comma [0] TBD- 11 145" xfId="17259"/>
    <cellStyle name="Comma [0] TBD 11 146" xfId="17260"/>
    <cellStyle name="Comma [0] TBD- 11 146" xfId="17261"/>
    <cellStyle name="Comma [0] TBD 11 147" xfId="17262"/>
    <cellStyle name="Comma [0] TBD- 11 147" xfId="17263"/>
    <cellStyle name="Comma [0] TBD 11 148" xfId="17264"/>
    <cellStyle name="Comma [0] TBD- 11 148" xfId="17265"/>
    <cellStyle name="Comma [0] TBD 11 149" xfId="17266"/>
    <cellStyle name="Comma [0] TBD- 11 149" xfId="17267"/>
    <cellStyle name="Comma [0] TBD 11 15" xfId="17268"/>
    <cellStyle name="Comma [0] TBD- 11 15" xfId="17269"/>
    <cellStyle name="Comma [0] TBD 11 150" xfId="17270"/>
    <cellStyle name="Comma [0] TBD- 11 150" xfId="17271"/>
    <cellStyle name="Comma [0] TBD 11 151" xfId="17272"/>
    <cellStyle name="Comma [0] TBD- 11 151" xfId="17273"/>
    <cellStyle name="Comma [0] TBD 11 152" xfId="17274"/>
    <cellStyle name="Comma [0] TBD- 11 152" xfId="17275"/>
    <cellStyle name="Comma [0] TBD 11 153" xfId="17276"/>
    <cellStyle name="Comma [0] TBD- 11 153" xfId="17277"/>
    <cellStyle name="Comma [0] TBD 11 16" xfId="17278"/>
    <cellStyle name="Comma [0] TBD- 11 16" xfId="17279"/>
    <cellStyle name="Comma [0] TBD 11 17" xfId="17280"/>
    <cellStyle name="Comma [0] TBD- 11 17" xfId="17281"/>
    <cellStyle name="Comma [0] TBD 11 18" xfId="17282"/>
    <cellStyle name="Comma [0] TBD- 11 18" xfId="17283"/>
    <cellStyle name="Comma [0] TBD 11 19" xfId="17284"/>
    <cellStyle name="Comma [0] TBD- 11 19" xfId="17285"/>
    <cellStyle name="Comma [0] TBD 11 2" xfId="17286"/>
    <cellStyle name="Comma [0] TBD- 11 2" xfId="17287"/>
    <cellStyle name="Comma [0] TBD 11 20" xfId="17288"/>
    <cellStyle name="Comma [0] TBD- 11 20" xfId="17289"/>
    <cellStyle name="Comma [0] TBD 11 21" xfId="17290"/>
    <cellStyle name="Comma [0] TBD- 11 21" xfId="17291"/>
    <cellStyle name="Comma [0] TBD 11 22" xfId="17292"/>
    <cellStyle name="Comma [0] TBD- 11 22" xfId="17293"/>
    <cellStyle name="Comma [0] TBD 11 23" xfId="17294"/>
    <cellStyle name="Comma [0] TBD- 11 23" xfId="17295"/>
    <cellStyle name="Comma [0] TBD 11 24" xfId="17296"/>
    <cellStyle name="Comma [0] TBD- 11 24" xfId="17297"/>
    <cellStyle name="Comma [0] TBD 11 25" xfId="17298"/>
    <cellStyle name="Comma [0] TBD- 11 25" xfId="17299"/>
    <cellStyle name="Comma [0] TBD 11 26" xfId="17300"/>
    <cellStyle name="Comma [0] TBD- 11 26" xfId="17301"/>
    <cellStyle name="Comma [0] TBD 11 27" xfId="17302"/>
    <cellStyle name="Comma [0] TBD- 11 27" xfId="17303"/>
    <cellStyle name="Comma [0] TBD 11 28" xfId="17304"/>
    <cellStyle name="Comma [0] TBD- 11 28" xfId="17305"/>
    <cellStyle name="Comma [0] TBD 11 29" xfId="17306"/>
    <cellStyle name="Comma [0] TBD- 11 29" xfId="17307"/>
    <cellStyle name="Comma [0] TBD 11 3" xfId="17308"/>
    <cellStyle name="Comma [0] TBD- 11 3" xfId="17309"/>
    <cellStyle name="Comma [0] TBD 11 30" xfId="17310"/>
    <cellStyle name="Comma [0] TBD- 11 30" xfId="17311"/>
    <cellStyle name="Comma [0] TBD 11 31" xfId="17312"/>
    <cellStyle name="Comma [0] TBD- 11 31" xfId="17313"/>
    <cellStyle name="Comma [0] TBD 11 32" xfId="17314"/>
    <cellStyle name="Comma [0] TBD- 11 32" xfId="17315"/>
    <cellStyle name="Comma [0] TBD 11 33" xfId="17316"/>
    <cellStyle name="Comma [0] TBD- 11 33" xfId="17317"/>
    <cellStyle name="Comma [0] TBD 11 34" xfId="17318"/>
    <cellStyle name="Comma [0] TBD- 11 34" xfId="17319"/>
    <cellStyle name="Comma [0] TBD 11 35" xfId="17320"/>
    <cellStyle name="Comma [0] TBD- 11 35" xfId="17321"/>
    <cellStyle name="Comma [0] TBD 11 36" xfId="17322"/>
    <cellStyle name="Comma [0] TBD- 11 36" xfId="17323"/>
    <cellStyle name="Comma [0] TBD 11 37" xfId="17324"/>
    <cellStyle name="Comma [0] TBD- 11 37" xfId="17325"/>
    <cellStyle name="Comma [0] TBD 11 38" xfId="17326"/>
    <cellStyle name="Comma [0] TBD- 11 38" xfId="17327"/>
    <cellStyle name="Comma [0] TBD 11 39" xfId="17328"/>
    <cellStyle name="Comma [0] TBD- 11 39" xfId="17329"/>
    <cellStyle name="Comma [0] TBD 11 4" xfId="17330"/>
    <cellStyle name="Comma [0] TBD- 11 4" xfId="17331"/>
    <cellStyle name="Comma [0] TBD 11 40" xfId="17332"/>
    <cellStyle name="Comma [0] TBD- 11 40" xfId="17333"/>
    <cellStyle name="Comma [0] TBD 11 41" xfId="17334"/>
    <cellStyle name="Comma [0] TBD- 11 41" xfId="17335"/>
    <cellStyle name="Comma [0] TBD 11 42" xfId="17336"/>
    <cellStyle name="Comma [0] TBD- 11 42" xfId="17337"/>
    <cellStyle name="Comma [0] TBD 11 43" xfId="17338"/>
    <cellStyle name="Comma [0] TBD- 11 43" xfId="17339"/>
    <cellStyle name="Comma [0] TBD 11 44" xfId="17340"/>
    <cellStyle name="Comma [0] TBD- 11 44" xfId="17341"/>
    <cellStyle name="Comma [0] TBD 11 45" xfId="17342"/>
    <cellStyle name="Comma [0] TBD- 11 45" xfId="17343"/>
    <cellStyle name="Comma [0] TBD 11 46" xfId="17344"/>
    <cellStyle name="Comma [0] TBD- 11 46" xfId="17345"/>
    <cellStyle name="Comma [0] TBD 11 47" xfId="17346"/>
    <cellStyle name="Comma [0] TBD- 11 47" xfId="17347"/>
    <cellStyle name="Comma [0] TBD 11 48" xfId="17348"/>
    <cellStyle name="Comma [0] TBD- 11 48" xfId="17349"/>
    <cellStyle name="Comma [0] TBD 11 49" xfId="17350"/>
    <cellStyle name="Comma [0] TBD- 11 49" xfId="17351"/>
    <cellStyle name="Comma [0] TBD 11 5" xfId="17352"/>
    <cellStyle name="Comma [0] TBD- 11 5" xfId="17353"/>
    <cellStyle name="Comma [0] TBD 11 50" xfId="17354"/>
    <cellStyle name="Comma [0] TBD- 11 50" xfId="17355"/>
    <cellStyle name="Comma [0] TBD 11 51" xfId="17356"/>
    <cellStyle name="Comma [0] TBD- 11 51" xfId="17357"/>
    <cellStyle name="Comma [0] TBD 11 52" xfId="17358"/>
    <cellStyle name="Comma [0] TBD- 11 52" xfId="17359"/>
    <cellStyle name="Comma [0] TBD 11 53" xfId="17360"/>
    <cellStyle name="Comma [0] TBD- 11 53" xfId="17361"/>
    <cellStyle name="Comma [0] TBD 11 54" xfId="17362"/>
    <cellStyle name="Comma [0] TBD- 11 54" xfId="17363"/>
    <cellStyle name="Comma [0] TBD 11 55" xfId="17364"/>
    <cellStyle name="Comma [0] TBD- 11 55" xfId="17365"/>
    <cellStyle name="Comma [0] TBD 11 56" xfId="17366"/>
    <cellStyle name="Comma [0] TBD- 11 56" xfId="17367"/>
    <cellStyle name="Comma [0] TBD 11 57" xfId="17368"/>
    <cellStyle name="Comma [0] TBD- 11 57" xfId="17369"/>
    <cellStyle name="Comma [0] TBD 11 58" xfId="17370"/>
    <cellStyle name="Comma [0] TBD- 11 58" xfId="17371"/>
    <cellStyle name="Comma [0] TBD 11 59" xfId="17372"/>
    <cellStyle name="Comma [0] TBD- 11 59" xfId="17373"/>
    <cellStyle name="Comma [0] TBD 11 6" xfId="17374"/>
    <cellStyle name="Comma [0] TBD- 11 6" xfId="17375"/>
    <cellStyle name="Comma [0] TBD 11 60" xfId="17376"/>
    <cellStyle name="Comma [0] TBD- 11 60" xfId="17377"/>
    <cellStyle name="Comma [0] TBD 11 61" xfId="17378"/>
    <cellStyle name="Comma [0] TBD- 11 61" xfId="17379"/>
    <cellStyle name="Comma [0] TBD 11 62" xfId="17380"/>
    <cellStyle name="Comma [0] TBD- 11 62" xfId="17381"/>
    <cellStyle name="Comma [0] TBD 11 63" xfId="17382"/>
    <cellStyle name="Comma [0] TBD- 11 63" xfId="17383"/>
    <cellStyle name="Comma [0] TBD 11 64" xfId="17384"/>
    <cellStyle name="Comma [0] TBD- 11 64" xfId="17385"/>
    <cellStyle name="Comma [0] TBD 11 65" xfId="17386"/>
    <cellStyle name="Comma [0] TBD- 11 65" xfId="17387"/>
    <cellStyle name="Comma [0] TBD 11 66" xfId="17388"/>
    <cellStyle name="Comma [0] TBD- 11 66" xfId="17389"/>
    <cellStyle name="Comma [0] TBD 11 67" xfId="17390"/>
    <cellStyle name="Comma [0] TBD- 11 67" xfId="17391"/>
    <cellStyle name="Comma [0] TBD 11 68" xfId="17392"/>
    <cellStyle name="Comma [0] TBD- 11 68" xfId="17393"/>
    <cellStyle name="Comma [0] TBD 11 69" xfId="17394"/>
    <cellStyle name="Comma [0] TBD- 11 69" xfId="17395"/>
    <cellStyle name="Comma [0] TBD 11 7" xfId="17396"/>
    <cellStyle name="Comma [0] TBD- 11 7" xfId="17397"/>
    <cellStyle name="Comma [0] TBD 11 70" xfId="17398"/>
    <cellStyle name="Comma [0] TBD- 11 70" xfId="17399"/>
    <cellStyle name="Comma [0] TBD 11 71" xfId="17400"/>
    <cellStyle name="Comma [0] TBD- 11 71" xfId="17401"/>
    <cellStyle name="Comma [0] TBD 11 72" xfId="17402"/>
    <cellStyle name="Comma [0] TBD- 11 72" xfId="17403"/>
    <cellStyle name="Comma [0] TBD 11 73" xfId="17404"/>
    <cellStyle name="Comma [0] TBD- 11 73" xfId="17405"/>
    <cellStyle name="Comma [0] TBD 11 74" xfId="17406"/>
    <cellStyle name="Comma [0] TBD- 11 74" xfId="17407"/>
    <cellStyle name="Comma [0] TBD 11 75" xfId="17408"/>
    <cellStyle name="Comma [0] TBD- 11 75" xfId="17409"/>
    <cellStyle name="Comma [0] TBD 11 76" xfId="17410"/>
    <cellStyle name="Comma [0] TBD- 11 76" xfId="17411"/>
    <cellStyle name="Comma [0] TBD 11 77" xfId="17412"/>
    <cellStyle name="Comma [0] TBD- 11 77" xfId="17413"/>
    <cellStyle name="Comma [0] TBD 11 78" xfId="17414"/>
    <cellStyle name="Comma [0] TBD- 11 78" xfId="17415"/>
    <cellStyle name="Comma [0] TBD 11 79" xfId="17416"/>
    <cellStyle name="Comma [0] TBD- 11 79" xfId="17417"/>
    <cellStyle name="Comma [0] TBD 11 8" xfId="17418"/>
    <cellStyle name="Comma [0] TBD- 11 8" xfId="17419"/>
    <cellStyle name="Comma [0] TBD 11 80" xfId="17420"/>
    <cellStyle name="Comma [0] TBD- 11 80" xfId="17421"/>
    <cellStyle name="Comma [0] TBD 11 81" xfId="17422"/>
    <cellStyle name="Comma [0] TBD- 11 81" xfId="17423"/>
    <cellStyle name="Comma [0] TBD 11 82" xfId="17424"/>
    <cellStyle name="Comma [0] TBD- 11 82" xfId="17425"/>
    <cellStyle name="Comma [0] TBD 11 83" xfId="17426"/>
    <cellStyle name="Comma [0] TBD- 11 83" xfId="17427"/>
    <cellStyle name="Comma [0] TBD 11 84" xfId="17428"/>
    <cellStyle name="Comma [0] TBD- 11 84" xfId="17429"/>
    <cellStyle name="Comma [0] TBD 11 85" xfId="17430"/>
    <cellStyle name="Comma [0] TBD- 11 85" xfId="17431"/>
    <cellStyle name="Comma [0] TBD 11 86" xfId="17432"/>
    <cellStyle name="Comma [0] TBD- 11 86" xfId="17433"/>
    <cellStyle name="Comma [0] TBD 11 87" xfId="17434"/>
    <cellStyle name="Comma [0] TBD- 11 87" xfId="17435"/>
    <cellStyle name="Comma [0] TBD 11 88" xfId="17436"/>
    <cellStyle name="Comma [0] TBD- 11 88" xfId="17437"/>
    <cellStyle name="Comma [0] TBD 11 89" xfId="17438"/>
    <cellStyle name="Comma [0] TBD- 11 89" xfId="17439"/>
    <cellStyle name="Comma [0] TBD 11 9" xfId="17440"/>
    <cellStyle name="Comma [0] TBD- 11 9" xfId="17441"/>
    <cellStyle name="Comma [0] TBD 11 90" xfId="17442"/>
    <cellStyle name="Comma [0] TBD- 11 90" xfId="17443"/>
    <cellStyle name="Comma [0] TBD 11 91" xfId="17444"/>
    <cellStyle name="Comma [0] TBD- 11 91" xfId="17445"/>
    <cellStyle name="Comma [0] TBD 11 92" xfId="17446"/>
    <cellStyle name="Comma [0] TBD- 11 92" xfId="17447"/>
    <cellStyle name="Comma [0] TBD 11 93" xfId="17448"/>
    <cellStyle name="Comma [0] TBD- 11 93" xfId="17449"/>
    <cellStyle name="Comma [0] TBD 11 94" xfId="17450"/>
    <cellStyle name="Comma [0] TBD- 11 94" xfId="17451"/>
    <cellStyle name="Comma [0] TBD 11 95" xfId="17452"/>
    <cellStyle name="Comma [0] TBD- 11 95" xfId="17453"/>
    <cellStyle name="Comma [0] TBD 11 96" xfId="17454"/>
    <cellStyle name="Comma [0] TBD- 11 96" xfId="17455"/>
    <cellStyle name="Comma [0] TBD 11 97" xfId="17456"/>
    <cellStyle name="Comma [0] TBD- 11 97" xfId="17457"/>
    <cellStyle name="Comma [0] TBD 11 98" xfId="17458"/>
    <cellStyle name="Comma [0] TBD- 11 98" xfId="17459"/>
    <cellStyle name="Comma [0] TBD 11 99" xfId="17460"/>
    <cellStyle name="Comma [0] TBD- 11 99" xfId="17461"/>
    <cellStyle name="Comma [0] TBD 12" xfId="17462"/>
    <cellStyle name="Comma [0] TBD- 12" xfId="17463"/>
    <cellStyle name="Comma [0] TBD 12 10" xfId="17464"/>
    <cellStyle name="Comma [0] TBD- 12 10" xfId="17465"/>
    <cellStyle name="Comma [0] TBD 12 100" xfId="17466"/>
    <cellStyle name="Comma [0] TBD- 12 100" xfId="17467"/>
    <cellStyle name="Comma [0] TBD 12 101" xfId="17468"/>
    <cellStyle name="Comma [0] TBD- 12 101" xfId="17469"/>
    <cellStyle name="Comma [0] TBD 12 102" xfId="17470"/>
    <cellStyle name="Comma [0] TBD- 12 102" xfId="17471"/>
    <cellStyle name="Comma [0] TBD 12 103" xfId="17472"/>
    <cellStyle name="Comma [0] TBD- 12 103" xfId="17473"/>
    <cellStyle name="Comma [0] TBD 12 104" xfId="17474"/>
    <cellStyle name="Comma [0] TBD- 12 104" xfId="17475"/>
    <cellStyle name="Comma [0] TBD 12 105" xfId="17476"/>
    <cellStyle name="Comma [0] TBD- 12 105" xfId="17477"/>
    <cellStyle name="Comma [0] TBD 12 106" xfId="17478"/>
    <cellStyle name="Comma [0] TBD- 12 106" xfId="17479"/>
    <cellStyle name="Comma [0] TBD 12 107" xfId="17480"/>
    <cellStyle name="Comma [0] TBD- 12 107" xfId="17481"/>
    <cellStyle name="Comma [0] TBD 12 108" xfId="17482"/>
    <cellStyle name="Comma [0] TBD- 12 108" xfId="17483"/>
    <cellStyle name="Comma [0] TBD 12 109" xfId="17484"/>
    <cellStyle name="Comma [0] TBD- 12 109" xfId="17485"/>
    <cellStyle name="Comma [0] TBD 12 11" xfId="17486"/>
    <cellStyle name="Comma [0] TBD- 12 11" xfId="17487"/>
    <cellStyle name="Comma [0] TBD 12 110" xfId="17488"/>
    <cellStyle name="Comma [0] TBD- 12 110" xfId="17489"/>
    <cellStyle name="Comma [0] TBD 12 111" xfId="17490"/>
    <cellStyle name="Comma [0] TBD- 12 111" xfId="17491"/>
    <cellStyle name="Comma [0] TBD 12 112" xfId="17492"/>
    <cellStyle name="Comma [0] TBD- 12 112" xfId="17493"/>
    <cellStyle name="Comma [0] TBD 12 113" xfId="17494"/>
    <cellStyle name="Comma [0] TBD- 12 113" xfId="17495"/>
    <cellStyle name="Comma [0] TBD 12 114" xfId="17496"/>
    <cellStyle name="Comma [0] TBD- 12 114" xfId="17497"/>
    <cellStyle name="Comma [0] TBD 12 115" xfId="17498"/>
    <cellStyle name="Comma [0] TBD- 12 115" xfId="17499"/>
    <cellStyle name="Comma [0] TBD 12 116" xfId="17500"/>
    <cellStyle name="Comma [0] TBD- 12 116" xfId="17501"/>
    <cellStyle name="Comma [0] TBD 12 117" xfId="17502"/>
    <cellStyle name="Comma [0] TBD- 12 117" xfId="17503"/>
    <cellStyle name="Comma [0] TBD 12 118" xfId="17504"/>
    <cellStyle name="Comma [0] TBD- 12 118" xfId="17505"/>
    <cellStyle name="Comma [0] TBD 12 119" xfId="17506"/>
    <cellStyle name="Comma [0] TBD- 12 119" xfId="17507"/>
    <cellStyle name="Comma [0] TBD 12 12" xfId="17508"/>
    <cellStyle name="Comma [0] TBD- 12 12" xfId="17509"/>
    <cellStyle name="Comma [0] TBD 12 120" xfId="17510"/>
    <cellStyle name="Comma [0] TBD- 12 120" xfId="17511"/>
    <cellStyle name="Comma [0] TBD 12 121" xfId="17512"/>
    <cellStyle name="Comma [0] TBD- 12 121" xfId="17513"/>
    <cellStyle name="Comma [0] TBD 12 122" xfId="17514"/>
    <cellStyle name="Comma [0] TBD- 12 122" xfId="17515"/>
    <cellStyle name="Comma [0] TBD 12 123" xfId="17516"/>
    <cellStyle name="Comma [0] TBD- 12 123" xfId="17517"/>
    <cellStyle name="Comma [0] TBD 12 124" xfId="17518"/>
    <cellStyle name="Comma [0] TBD- 12 124" xfId="17519"/>
    <cellStyle name="Comma [0] TBD 12 125" xfId="17520"/>
    <cellStyle name="Comma [0] TBD- 12 125" xfId="17521"/>
    <cellStyle name="Comma [0] TBD 12 126" xfId="17522"/>
    <cellStyle name="Comma [0] TBD- 12 126" xfId="17523"/>
    <cellStyle name="Comma [0] TBD 12 127" xfId="17524"/>
    <cellStyle name="Comma [0] TBD- 12 127" xfId="17525"/>
    <cellStyle name="Comma [0] TBD 12 128" xfId="17526"/>
    <cellStyle name="Comma [0] TBD- 12 128" xfId="17527"/>
    <cellStyle name="Comma [0] TBD 12 129" xfId="17528"/>
    <cellStyle name="Comma [0] TBD- 12 129" xfId="17529"/>
    <cellStyle name="Comma [0] TBD 12 13" xfId="17530"/>
    <cellStyle name="Comma [0] TBD- 12 13" xfId="17531"/>
    <cellStyle name="Comma [0] TBD 12 130" xfId="17532"/>
    <cellStyle name="Comma [0] TBD- 12 130" xfId="17533"/>
    <cellStyle name="Comma [0] TBD 12 131" xfId="17534"/>
    <cellStyle name="Comma [0] TBD- 12 131" xfId="17535"/>
    <cellStyle name="Comma [0] TBD 12 132" xfId="17536"/>
    <cellStyle name="Comma [0] TBD- 12 132" xfId="17537"/>
    <cellStyle name="Comma [0] TBD 12 133" xfId="17538"/>
    <cellStyle name="Comma [0] TBD- 12 133" xfId="17539"/>
    <cellStyle name="Comma [0] TBD 12 134" xfId="17540"/>
    <cellStyle name="Comma [0] TBD- 12 134" xfId="17541"/>
    <cellStyle name="Comma [0] TBD 12 135" xfId="17542"/>
    <cellStyle name="Comma [0] TBD- 12 135" xfId="17543"/>
    <cellStyle name="Comma [0] TBD 12 136" xfId="17544"/>
    <cellStyle name="Comma [0] TBD- 12 136" xfId="17545"/>
    <cellStyle name="Comma [0] TBD 12 137" xfId="17546"/>
    <cellStyle name="Comma [0] TBD- 12 137" xfId="17547"/>
    <cellStyle name="Comma [0] TBD 12 138" xfId="17548"/>
    <cellStyle name="Comma [0] TBD- 12 138" xfId="17549"/>
    <cellStyle name="Comma [0] TBD 12 139" xfId="17550"/>
    <cellStyle name="Comma [0] TBD- 12 139" xfId="17551"/>
    <cellStyle name="Comma [0] TBD 12 14" xfId="17552"/>
    <cellStyle name="Comma [0] TBD- 12 14" xfId="17553"/>
    <cellStyle name="Comma [0] TBD 12 140" xfId="17554"/>
    <cellStyle name="Comma [0] TBD- 12 140" xfId="17555"/>
    <cellStyle name="Comma [0] TBD 12 141" xfId="17556"/>
    <cellStyle name="Comma [0] TBD- 12 141" xfId="17557"/>
    <cellStyle name="Comma [0] TBD 12 142" xfId="17558"/>
    <cellStyle name="Comma [0] TBD- 12 142" xfId="17559"/>
    <cellStyle name="Comma [0] TBD 12 143" xfId="17560"/>
    <cellStyle name="Comma [0] TBD- 12 143" xfId="17561"/>
    <cellStyle name="Comma [0] TBD 12 144" xfId="17562"/>
    <cellStyle name="Comma [0] TBD- 12 144" xfId="17563"/>
    <cellStyle name="Comma [0] TBD 12 145" xfId="17564"/>
    <cellStyle name="Comma [0] TBD- 12 145" xfId="17565"/>
    <cellStyle name="Comma [0] TBD 12 146" xfId="17566"/>
    <cellStyle name="Comma [0] TBD- 12 146" xfId="17567"/>
    <cellStyle name="Comma [0] TBD 12 147" xfId="17568"/>
    <cellStyle name="Comma [0] TBD- 12 147" xfId="17569"/>
    <cellStyle name="Comma [0] TBD 12 148" xfId="17570"/>
    <cellStyle name="Comma [0] TBD- 12 148" xfId="17571"/>
    <cellStyle name="Comma [0] TBD 12 149" xfId="17572"/>
    <cellStyle name="Comma [0] TBD- 12 149" xfId="17573"/>
    <cellStyle name="Comma [0] TBD 12 15" xfId="17574"/>
    <cellStyle name="Comma [0] TBD- 12 15" xfId="17575"/>
    <cellStyle name="Comma [0] TBD 12 150" xfId="17576"/>
    <cellStyle name="Comma [0] TBD- 12 150" xfId="17577"/>
    <cellStyle name="Comma [0] TBD 12 151" xfId="17578"/>
    <cellStyle name="Comma [0] TBD- 12 151" xfId="17579"/>
    <cellStyle name="Comma [0] TBD 12 152" xfId="17580"/>
    <cellStyle name="Comma [0] TBD- 12 152" xfId="17581"/>
    <cellStyle name="Comma [0] TBD 12 153" xfId="17582"/>
    <cellStyle name="Comma [0] TBD- 12 153" xfId="17583"/>
    <cellStyle name="Comma [0] TBD 12 16" xfId="17584"/>
    <cellStyle name="Comma [0] TBD- 12 16" xfId="17585"/>
    <cellStyle name="Comma [0] TBD 12 17" xfId="17586"/>
    <cellStyle name="Comma [0] TBD- 12 17" xfId="17587"/>
    <cellStyle name="Comma [0] TBD 12 18" xfId="17588"/>
    <cellStyle name="Comma [0] TBD- 12 18" xfId="17589"/>
    <cellStyle name="Comma [0] TBD 12 19" xfId="17590"/>
    <cellStyle name="Comma [0] TBD- 12 19" xfId="17591"/>
    <cellStyle name="Comma [0] TBD 12 2" xfId="17592"/>
    <cellStyle name="Comma [0] TBD- 12 2" xfId="17593"/>
    <cellStyle name="Comma [0] TBD 12 20" xfId="17594"/>
    <cellStyle name="Comma [0] TBD- 12 20" xfId="17595"/>
    <cellStyle name="Comma [0] TBD 12 21" xfId="17596"/>
    <cellStyle name="Comma [0] TBD- 12 21" xfId="17597"/>
    <cellStyle name="Comma [0] TBD 12 22" xfId="17598"/>
    <cellStyle name="Comma [0] TBD- 12 22" xfId="17599"/>
    <cellStyle name="Comma [0] TBD 12 23" xfId="17600"/>
    <cellStyle name="Comma [0] TBD- 12 23" xfId="17601"/>
    <cellStyle name="Comma [0] TBD 12 24" xfId="17602"/>
    <cellStyle name="Comma [0] TBD- 12 24" xfId="17603"/>
    <cellStyle name="Comma [0] TBD 12 25" xfId="17604"/>
    <cellStyle name="Comma [0] TBD- 12 25" xfId="17605"/>
    <cellStyle name="Comma [0] TBD 12 26" xfId="17606"/>
    <cellStyle name="Comma [0] TBD- 12 26" xfId="17607"/>
    <cellStyle name="Comma [0] TBD 12 27" xfId="17608"/>
    <cellStyle name="Comma [0] TBD- 12 27" xfId="17609"/>
    <cellStyle name="Comma [0] TBD 12 28" xfId="17610"/>
    <cellStyle name="Comma [0] TBD- 12 28" xfId="17611"/>
    <cellStyle name="Comma [0] TBD 12 29" xfId="17612"/>
    <cellStyle name="Comma [0] TBD- 12 29" xfId="17613"/>
    <cellStyle name="Comma [0] TBD 12 3" xfId="17614"/>
    <cellStyle name="Comma [0] TBD- 12 3" xfId="17615"/>
    <cellStyle name="Comma [0] TBD 12 30" xfId="17616"/>
    <cellStyle name="Comma [0] TBD- 12 30" xfId="17617"/>
    <cellStyle name="Comma [0] TBD 12 31" xfId="17618"/>
    <cellStyle name="Comma [0] TBD- 12 31" xfId="17619"/>
    <cellStyle name="Comma [0] TBD 12 32" xfId="17620"/>
    <cellStyle name="Comma [0] TBD- 12 32" xfId="17621"/>
    <cellStyle name="Comma [0] TBD 12 33" xfId="17622"/>
    <cellStyle name="Comma [0] TBD- 12 33" xfId="17623"/>
    <cellStyle name="Comma [0] TBD 12 34" xfId="17624"/>
    <cellStyle name="Comma [0] TBD- 12 34" xfId="17625"/>
    <cellStyle name="Comma [0] TBD 12 35" xfId="17626"/>
    <cellStyle name="Comma [0] TBD- 12 35" xfId="17627"/>
    <cellStyle name="Comma [0] TBD 12 36" xfId="17628"/>
    <cellStyle name="Comma [0] TBD- 12 36" xfId="17629"/>
    <cellStyle name="Comma [0] TBD 12 37" xfId="17630"/>
    <cellStyle name="Comma [0] TBD- 12 37" xfId="17631"/>
    <cellStyle name="Comma [0] TBD 12 38" xfId="17632"/>
    <cellStyle name="Comma [0] TBD- 12 38" xfId="17633"/>
    <cellStyle name="Comma [0] TBD 12 39" xfId="17634"/>
    <cellStyle name="Comma [0] TBD- 12 39" xfId="17635"/>
    <cellStyle name="Comma [0] TBD 12 4" xfId="17636"/>
    <cellStyle name="Comma [0] TBD- 12 4" xfId="17637"/>
    <cellStyle name="Comma [0] TBD 12 40" xfId="17638"/>
    <cellStyle name="Comma [0] TBD- 12 40" xfId="17639"/>
    <cellStyle name="Comma [0] TBD 12 41" xfId="17640"/>
    <cellStyle name="Comma [0] TBD- 12 41" xfId="17641"/>
    <cellStyle name="Comma [0] TBD 12 42" xfId="17642"/>
    <cellStyle name="Comma [0] TBD- 12 42" xfId="17643"/>
    <cellStyle name="Comma [0] TBD 12 43" xfId="17644"/>
    <cellStyle name="Comma [0] TBD- 12 43" xfId="17645"/>
    <cellStyle name="Comma [0] TBD 12 44" xfId="17646"/>
    <cellStyle name="Comma [0] TBD- 12 44" xfId="17647"/>
    <cellStyle name="Comma [0] TBD 12 45" xfId="17648"/>
    <cellStyle name="Comma [0] TBD- 12 45" xfId="17649"/>
    <cellStyle name="Comma [0] TBD 12 46" xfId="17650"/>
    <cellStyle name="Comma [0] TBD- 12 46" xfId="17651"/>
    <cellStyle name="Comma [0] TBD 12 47" xfId="17652"/>
    <cellStyle name="Comma [0] TBD- 12 47" xfId="17653"/>
    <cellStyle name="Comma [0] TBD 12 48" xfId="17654"/>
    <cellStyle name="Comma [0] TBD- 12 48" xfId="17655"/>
    <cellStyle name="Comma [0] TBD 12 49" xfId="17656"/>
    <cellStyle name="Comma [0] TBD- 12 49" xfId="17657"/>
    <cellStyle name="Comma [0] TBD 12 5" xfId="17658"/>
    <cellStyle name="Comma [0] TBD- 12 5" xfId="17659"/>
    <cellStyle name="Comma [0] TBD 12 50" xfId="17660"/>
    <cellStyle name="Comma [0] TBD- 12 50" xfId="17661"/>
    <cellStyle name="Comma [0] TBD 12 51" xfId="17662"/>
    <cellStyle name="Comma [0] TBD- 12 51" xfId="17663"/>
    <cellStyle name="Comma [0] TBD 12 52" xfId="17664"/>
    <cellStyle name="Comma [0] TBD- 12 52" xfId="17665"/>
    <cellStyle name="Comma [0] TBD 12 53" xfId="17666"/>
    <cellStyle name="Comma [0] TBD- 12 53" xfId="17667"/>
    <cellStyle name="Comma [0] TBD 12 54" xfId="17668"/>
    <cellStyle name="Comma [0] TBD- 12 54" xfId="17669"/>
    <cellStyle name="Comma [0] TBD 12 55" xfId="17670"/>
    <cellStyle name="Comma [0] TBD- 12 55" xfId="17671"/>
    <cellStyle name="Comma [0] TBD 12 56" xfId="17672"/>
    <cellStyle name="Comma [0] TBD- 12 56" xfId="17673"/>
    <cellStyle name="Comma [0] TBD 12 57" xfId="17674"/>
    <cellStyle name="Comma [0] TBD- 12 57" xfId="17675"/>
    <cellStyle name="Comma [0] TBD 12 58" xfId="17676"/>
    <cellStyle name="Comma [0] TBD- 12 58" xfId="17677"/>
    <cellStyle name="Comma [0] TBD 12 59" xfId="17678"/>
    <cellStyle name="Comma [0] TBD- 12 59" xfId="17679"/>
    <cellStyle name="Comma [0] TBD 12 6" xfId="17680"/>
    <cellStyle name="Comma [0] TBD- 12 6" xfId="17681"/>
    <cellStyle name="Comma [0] TBD 12 60" xfId="17682"/>
    <cellStyle name="Comma [0] TBD- 12 60" xfId="17683"/>
    <cellStyle name="Comma [0] TBD 12 61" xfId="17684"/>
    <cellStyle name="Comma [0] TBD- 12 61" xfId="17685"/>
    <cellStyle name="Comma [0] TBD 12 62" xfId="17686"/>
    <cellStyle name="Comma [0] TBD- 12 62" xfId="17687"/>
    <cellStyle name="Comma [0] TBD 12 63" xfId="17688"/>
    <cellStyle name="Comma [0] TBD- 12 63" xfId="17689"/>
    <cellStyle name="Comma [0] TBD 12 64" xfId="17690"/>
    <cellStyle name="Comma [0] TBD- 12 64" xfId="17691"/>
    <cellStyle name="Comma [0] TBD 12 65" xfId="17692"/>
    <cellStyle name="Comma [0] TBD- 12 65" xfId="17693"/>
    <cellStyle name="Comma [0] TBD 12 66" xfId="17694"/>
    <cellStyle name="Comma [0] TBD- 12 66" xfId="17695"/>
    <cellStyle name="Comma [0] TBD 12 67" xfId="17696"/>
    <cellStyle name="Comma [0] TBD- 12 67" xfId="17697"/>
    <cellStyle name="Comma [0] TBD 12 68" xfId="17698"/>
    <cellStyle name="Comma [0] TBD- 12 68" xfId="17699"/>
    <cellStyle name="Comma [0] TBD 12 69" xfId="17700"/>
    <cellStyle name="Comma [0] TBD- 12 69" xfId="17701"/>
    <cellStyle name="Comma [0] TBD 12 7" xfId="17702"/>
    <cellStyle name="Comma [0] TBD- 12 7" xfId="17703"/>
    <cellStyle name="Comma [0] TBD 12 70" xfId="17704"/>
    <cellStyle name="Comma [0] TBD- 12 70" xfId="17705"/>
    <cellStyle name="Comma [0] TBD 12 71" xfId="17706"/>
    <cellStyle name="Comma [0] TBD- 12 71" xfId="17707"/>
    <cellStyle name="Comma [0] TBD 12 72" xfId="17708"/>
    <cellStyle name="Comma [0] TBD- 12 72" xfId="17709"/>
    <cellStyle name="Comma [0] TBD 12 73" xfId="17710"/>
    <cellStyle name="Comma [0] TBD- 12 73" xfId="17711"/>
    <cellStyle name="Comma [0] TBD 12 74" xfId="17712"/>
    <cellStyle name="Comma [0] TBD- 12 74" xfId="17713"/>
    <cellStyle name="Comma [0] TBD 12 75" xfId="17714"/>
    <cellStyle name="Comma [0] TBD- 12 75" xfId="17715"/>
    <cellStyle name="Comma [0] TBD 12 76" xfId="17716"/>
    <cellStyle name="Comma [0] TBD- 12 76" xfId="17717"/>
    <cellStyle name="Comma [0] TBD 12 77" xfId="17718"/>
    <cellStyle name="Comma [0] TBD- 12 77" xfId="17719"/>
    <cellStyle name="Comma [0] TBD 12 78" xfId="17720"/>
    <cellStyle name="Comma [0] TBD- 12 78" xfId="17721"/>
    <cellStyle name="Comma [0] TBD 12 79" xfId="17722"/>
    <cellStyle name="Comma [0] TBD- 12 79" xfId="17723"/>
    <cellStyle name="Comma [0] TBD 12 8" xfId="17724"/>
    <cellStyle name="Comma [0] TBD- 12 8" xfId="17725"/>
    <cellStyle name="Comma [0] TBD 12 80" xfId="17726"/>
    <cellStyle name="Comma [0] TBD- 12 80" xfId="17727"/>
    <cellStyle name="Comma [0] TBD 12 81" xfId="17728"/>
    <cellStyle name="Comma [0] TBD- 12 81" xfId="17729"/>
    <cellStyle name="Comma [0] TBD 12 82" xfId="17730"/>
    <cellStyle name="Comma [0] TBD- 12 82" xfId="17731"/>
    <cellStyle name="Comma [0] TBD 12 83" xfId="17732"/>
    <cellStyle name="Comma [0] TBD- 12 83" xfId="17733"/>
    <cellStyle name="Comma [0] TBD 12 84" xfId="17734"/>
    <cellStyle name="Comma [0] TBD- 12 84" xfId="17735"/>
    <cellStyle name="Comma [0] TBD 12 85" xfId="17736"/>
    <cellStyle name="Comma [0] TBD- 12 85" xfId="17737"/>
    <cellStyle name="Comma [0] TBD 12 86" xfId="17738"/>
    <cellStyle name="Comma [0] TBD- 12 86" xfId="17739"/>
    <cellStyle name="Comma [0] TBD 12 87" xfId="17740"/>
    <cellStyle name="Comma [0] TBD- 12 87" xfId="17741"/>
    <cellStyle name="Comma [0] TBD 12 88" xfId="17742"/>
    <cellStyle name="Comma [0] TBD- 12 88" xfId="17743"/>
    <cellStyle name="Comma [0] TBD 12 89" xfId="17744"/>
    <cellStyle name="Comma [0] TBD- 12 89" xfId="17745"/>
    <cellStyle name="Comma [0] TBD 12 9" xfId="17746"/>
    <cellStyle name="Comma [0] TBD- 12 9" xfId="17747"/>
    <cellStyle name="Comma [0] TBD 12 90" xfId="17748"/>
    <cellStyle name="Comma [0] TBD- 12 90" xfId="17749"/>
    <cellStyle name="Comma [0] TBD 12 91" xfId="17750"/>
    <cellStyle name="Comma [0] TBD- 12 91" xfId="17751"/>
    <cellStyle name="Comma [0] TBD 12 92" xfId="17752"/>
    <cellStyle name="Comma [0] TBD- 12 92" xfId="17753"/>
    <cellStyle name="Comma [0] TBD 12 93" xfId="17754"/>
    <cellStyle name="Comma [0] TBD- 12 93" xfId="17755"/>
    <cellStyle name="Comma [0] TBD 12 94" xfId="17756"/>
    <cellStyle name="Comma [0] TBD- 12 94" xfId="17757"/>
    <cellStyle name="Comma [0] TBD 12 95" xfId="17758"/>
    <cellStyle name="Comma [0] TBD- 12 95" xfId="17759"/>
    <cellStyle name="Comma [0] TBD 12 96" xfId="17760"/>
    <cellStyle name="Comma [0] TBD- 12 96" xfId="17761"/>
    <cellStyle name="Comma [0] TBD 12 97" xfId="17762"/>
    <cellStyle name="Comma [0] TBD- 12 97" xfId="17763"/>
    <cellStyle name="Comma [0] TBD 12 98" xfId="17764"/>
    <cellStyle name="Comma [0] TBD- 12 98" xfId="17765"/>
    <cellStyle name="Comma [0] TBD 12 99" xfId="17766"/>
    <cellStyle name="Comma [0] TBD- 12 99" xfId="17767"/>
    <cellStyle name="Comma [0] TBD 13" xfId="17768"/>
    <cellStyle name="Comma [0] TBD- 13" xfId="17769"/>
    <cellStyle name="Comma [0] TBD 13 10" xfId="17770"/>
    <cellStyle name="Comma [0] TBD- 13 10" xfId="17771"/>
    <cellStyle name="Comma [0] TBD 13 100" xfId="17772"/>
    <cellStyle name="Comma [0] TBD- 13 100" xfId="17773"/>
    <cellStyle name="Comma [0] TBD 13 101" xfId="17774"/>
    <cellStyle name="Comma [0] TBD- 13 101" xfId="17775"/>
    <cellStyle name="Comma [0] TBD 13 102" xfId="17776"/>
    <cellStyle name="Comma [0] TBD- 13 102" xfId="17777"/>
    <cellStyle name="Comma [0] TBD 13 103" xfId="17778"/>
    <cellStyle name="Comma [0] TBD- 13 103" xfId="17779"/>
    <cellStyle name="Comma [0] TBD 13 104" xfId="17780"/>
    <cellStyle name="Comma [0] TBD- 13 104" xfId="17781"/>
    <cellStyle name="Comma [0] TBD 13 105" xfId="17782"/>
    <cellStyle name="Comma [0] TBD- 13 105" xfId="17783"/>
    <cellStyle name="Comma [0] TBD 13 106" xfId="17784"/>
    <cellStyle name="Comma [0] TBD- 13 106" xfId="17785"/>
    <cellStyle name="Comma [0] TBD 13 107" xfId="17786"/>
    <cellStyle name="Comma [0] TBD- 13 107" xfId="17787"/>
    <cellStyle name="Comma [0] TBD 13 108" xfId="17788"/>
    <cellStyle name="Comma [0] TBD- 13 108" xfId="17789"/>
    <cellStyle name="Comma [0] TBD 13 109" xfId="17790"/>
    <cellStyle name="Comma [0] TBD- 13 109" xfId="17791"/>
    <cellStyle name="Comma [0] TBD 13 11" xfId="17792"/>
    <cellStyle name="Comma [0] TBD- 13 11" xfId="17793"/>
    <cellStyle name="Comma [0] TBD 13 110" xfId="17794"/>
    <cellStyle name="Comma [0] TBD- 13 110" xfId="17795"/>
    <cellStyle name="Comma [0] TBD 13 111" xfId="17796"/>
    <cellStyle name="Comma [0] TBD- 13 111" xfId="17797"/>
    <cellStyle name="Comma [0] TBD 13 112" xfId="17798"/>
    <cellStyle name="Comma [0] TBD- 13 112" xfId="17799"/>
    <cellStyle name="Comma [0] TBD 13 113" xfId="17800"/>
    <cellStyle name="Comma [0] TBD- 13 113" xfId="17801"/>
    <cellStyle name="Comma [0] TBD 13 114" xfId="17802"/>
    <cellStyle name="Comma [0] TBD- 13 114" xfId="17803"/>
    <cellStyle name="Comma [0] TBD 13 115" xfId="17804"/>
    <cellStyle name="Comma [0] TBD- 13 115" xfId="17805"/>
    <cellStyle name="Comma [0] TBD 13 116" xfId="17806"/>
    <cellStyle name="Comma [0] TBD- 13 116" xfId="17807"/>
    <cellStyle name="Comma [0] TBD 13 117" xfId="17808"/>
    <cellStyle name="Comma [0] TBD- 13 117" xfId="17809"/>
    <cellStyle name="Comma [0] TBD 13 118" xfId="17810"/>
    <cellStyle name="Comma [0] TBD- 13 118" xfId="17811"/>
    <cellStyle name="Comma [0] TBD 13 119" xfId="17812"/>
    <cellStyle name="Comma [0] TBD- 13 119" xfId="17813"/>
    <cellStyle name="Comma [0] TBD 13 12" xfId="17814"/>
    <cellStyle name="Comma [0] TBD- 13 12" xfId="17815"/>
    <cellStyle name="Comma [0] TBD 13 120" xfId="17816"/>
    <cellStyle name="Comma [0] TBD- 13 120" xfId="17817"/>
    <cellStyle name="Comma [0] TBD 13 121" xfId="17818"/>
    <cellStyle name="Comma [0] TBD- 13 121" xfId="17819"/>
    <cellStyle name="Comma [0] TBD 13 122" xfId="17820"/>
    <cellStyle name="Comma [0] TBD- 13 122" xfId="17821"/>
    <cellStyle name="Comma [0] TBD 13 123" xfId="17822"/>
    <cellStyle name="Comma [0] TBD- 13 123" xfId="17823"/>
    <cellStyle name="Comma [0] TBD 13 124" xfId="17824"/>
    <cellStyle name="Comma [0] TBD- 13 124" xfId="17825"/>
    <cellStyle name="Comma [0] TBD 13 125" xfId="17826"/>
    <cellStyle name="Comma [0] TBD- 13 125" xfId="17827"/>
    <cellStyle name="Comma [0] TBD 13 126" xfId="17828"/>
    <cellStyle name="Comma [0] TBD- 13 126" xfId="17829"/>
    <cellStyle name="Comma [0] TBD 13 127" xfId="17830"/>
    <cellStyle name="Comma [0] TBD- 13 127" xfId="17831"/>
    <cellStyle name="Comma [0] TBD 13 128" xfId="17832"/>
    <cellStyle name="Comma [0] TBD- 13 128" xfId="17833"/>
    <cellStyle name="Comma [0] TBD 13 129" xfId="17834"/>
    <cellStyle name="Comma [0] TBD- 13 129" xfId="17835"/>
    <cellStyle name="Comma [0] TBD 13 13" xfId="17836"/>
    <cellStyle name="Comma [0] TBD- 13 13" xfId="17837"/>
    <cellStyle name="Comma [0] TBD 13 130" xfId="17838"/>
    <cellStyle name="Comma [0] TBD- 13 130" xfId="17839"/>
    <cellStyle name="Comma [0] TBD 13 131" xfId="17840"/>
    <cellStyle name="Comma [0] TBD- 13 131" xfId="17841"/>
    <cellStyle name="Comma [0] TBD 13 132" xfId="17842"/>
    <cellStyle name="Comma [0] TBD- 13 132" xfId="17843"/>
    <cellStyle name="Comma [0] TBD 13 133" xfId="17844"/>
    <cellStyle name="Comma [0] TBD- 13 133" xfId="17845"/>
    <cellStyle name="Comma [0] TBD 13 134" xfId="17846"/>
    <cellStyle name="Comma [0] TBD- 13 134" xfId="17847"/>
    <cellStyle name="Comma [0] TBD 13 135" xfId="17848"/>
    <cellStyle name="Comma [0] TBD- 13 135" xfId="17849"/>
    <cellStyle name="Comma [0] TBD 13 136" xfId="17850"/>
    <cellStyle name="Comma [0] TBD- 13 136" xfId="17851"/>
    <cellStyle name="Comma [0] TBD 13 137" xfId="17852"/>
    <cellStyle name="Comma [0] TBD- 13 137" xfId="17853"/>
    <cellStyle name="Comma [0] TBD 13 138" xfId="17854"/>
    <cellStyle name="Comma [0] TBD- 13 138" xfId="17855"/>
    <cellStyle name="Comma [0] TBD 13 139" xfId="17856"/>
    <cellStyle name="Comma [0] TBD- 13 139" xfId="17857"/>
    <cellStyle name="Comma [0] TBD 13 14" xfId="17858"/>
    <cellStyle name="Comma [0] TBD- 13 14" xfId="17859"/>
    <cellStyle name="Comma [0] TBD 13 140" xfId="17860"/>
    <cellStyle name="Comma [0] TBD- 13 140" xfId="17861"/>
    <cellStyle name="Comma [0] TBD 13 141" xfId="17862"/>
    <cellStyle name="Comma [0] TBD- 13 141" xfId="17863"/>
    <cellStyle name="Comma [0] TBD 13 142" xfId="17864"/>
    <cellStyle name="Comma [0] TBD- 13 142" xfId="17865"/>
    <cellStyle name="Comma [0] TBD 13 143" xfId="17866"/>
    <cellStyle name="Comma [0] TBD- 13 143" xfId="17867"/>
    <cellStyle name="Comma [0] TBD 13 144" xfId="17868"/>
    <cellStyle name="Comma [0] TBD- 13 144" xfId="17869"/>
    <cellStyle name="Comma [0] TBD 13 145" xfId="17870"/>
    <cellStyle name="Comma [0] TBD- 13 145" xfId="17871"/>
    <cellStyle name="Comma [0] TBD 13 146" xfId="17872"/>
    <cellStyle name="Comma [0] TBD- 13 146" xfId="17873"/>
    <cellStyle name="Comma [0] TBD 13 147" xfId="17874"/>
    <cellStyle name="Comma [0] TBD- 13 147" xfId="17875"/>
    <cellStyle name="Comma [0] TBD 13 148" xfId="17876"/>
    <cellStyle name="Comma [0] TBD- 13 148" xfId="17877"/>
    <cellStyle name="Comma [0] TBD 13 149" xfId="17878"/>
    <cellStyle name="Comma [0] TBD- 13 149" xfId="17879"/>
    <cellStyle name="Comma [0] TBD 13 15" xfId="17880"/>
    <cellStyle name="Comma [0] TBD- 13 15" xfId="17881"/>
    <cellStyle name="Comma [0] TBD 13 150" xfId="17882"/>
    <cellStyle name="Comma [0] TBD- 13 150" xfId="17883"/>
    <cellStyle name="Comma [0] TBD 13 151" xfId="17884"/>
    <cellStyle name="Comma [0] TBD- 13 151" xfId="17885"/>
    <cellStyle name="Comma [0] TBD 13 152" xfId="17886"/>
    <cellStyle name="Comma [0] TBD- 13 152" xfId="17887"/>
    <cellStyle name="Comma [0] TBD 13 153" xfId="17888"/>
    <cellStyle name="Comma [0] TBD- 13 153" xfId="17889"/>
    <cellStyle name="Comma [0] TBD 13 16" xfId="17890"/>
    <cellStyle name="Comma [0] TBD- 13 16" xfId="17891"/>
    <cellStyle name="Comma [0] TBD 13 17" xfId="17892"/>
    <cellStyle name="Comma [0] TBD- 13 17" xfId="17893"/>
    <cellStyle name="Comma [0] TBD 13 18" xfId="17894"/>
    <cellStyle name="Comma [0] TBD- 13 18" xfId="17895"/>
    <cellStyle name="Comma [0] TBD 13 19" xfId="17896"/>
    <cellStyle name="Comma [0] TBD- 13 19" xfId="17897"/>
    <cellStyle name="Comma [0] TBD 13 2" xfId="17898"/>
    <cellStyle name="Comma [0] TBD- 13 2" xfId="17899"/>
    <cellStyle name="Comma [0] TBD 13 20" xfId="17900"/>
    <cellStyle name="Comma [0] TBD- 13 20" xfId="17901"/>
    <cellStyle name="Comma [0] TBD 13 21" xfId="17902"/>
    <cellStyle name="Comma [0] TBD- 13 21" xfId="17903"/>
    <cellStyle name="Comma [0] TBD 13 22" xfId="17904"/>
    <cellStyle name="Comma [0] TBD- 13 22" xfId="17905"/>
    <cellStyle name="Comma [0] TBD 13 23" xfId="17906"/>
    <cellStyle name="Comma [0] TBD- 13 23" xfId="17907"/>
    <cellStyle name="Comma [0] TBD 13 24" xfId="17908"/>
    <cellStyle name="Comma [0] TBD- 13 24" xfId="17909"/>
    <cellStyle name="Comma [0] TBD 13 25" xfId="17910"/>
    <cellStyle name="Comma [0] TBD- 13 25" xfId="17911"/>
    <cellStyle name="Comma [0] TBD 13 26" xfId="17912"/>
    <cellStyle name="Comma [0] TBD- 13 26" xfId="17913"/>
    <cellStyle name="Comma [0] TBD 13 27" xfId="17914"/>
    <cellStyle name="Comma [0] TBD- 13 27" xfId="17915"/>
    <cellStyle name="Comma [0] TBD 13 28" xfId="17916"/>
    <cellStyle name="Comma [0] TBD- 13 28" xfId="17917"/>
    <cellStyle name="Comma [0] TBD 13 29" xfId="17918"/>
    <cellStyle name="Comma [0] TBD- 13 29" xfId="17919"/>
    <cellStyle name="Comma [0] TBD 13 3" xfId="17920"/>
    <cellStyle name="Comma [0] TBD- 13 3" xfId="17921"/>
    <cellStyle name="Comma [0] TBD 13 30" xfId="17922"/>
    <cellStyle name="Comma [0] TBD- 13 30" xfId="17923"/>
    <cellStyle name="Comma [0] TBD 13 31" xfId="17924"/>
    <cellStyle name="Comma [0] TBD- 13 31" xfId="17925"/>
    <cellStyle name="Comma [0] TBD 13 32" xfId="17926"/>
    <cellStyle name="Comma [0] TBD- 13 32" xfId="17927"/>
    <cellStyle name="Comma [0] TBD 13 33" xfId="17928"/>
    <cellStyle name="Comma [0] TBD- 13 33" xfId="17929"/>
    <cellStyle name="Comma [0] TBD 13 34" xfId="17930"/>
    <cellStyle name="Comma [0] TBD- 13 34" xfId="17931"/>
    <cellStyle name="Comma [0] TBD 13 35" xfId="17932"/>
    <cellStyle name="Comma [0] TBD- 13 35" xfId="17933"/>
    <cellStyle name="Comma [0] TBD 13 36" xfId="17934"/>
    <cellStyle name="Comma [0] TBD- 13 36" xfId="17935"/>
    <cellStyle name="Comma [0] TBD 13 37" xfId="17936"/>
    <cellStyle name="Comma [0] TBD- 13 37" xfId="17937"/>
    <cellStyle name="Comma [0] TBD 13 38" xfId="17938"/>
    <cellStyle name="Comma [0] TBD- 13 38" xfId="17939"/>
    <cellStyle name="Comma [0] TBD 13 39" xfId="17940"/>
    <cellStyle name="Comma [0] TBD- 13 39" xfId="17941"/>
    <cellStyle name="Comma [0] TBD 13 4" xfId="17942"/>
    <cellStyle name="Comma [0] TBD- 13 4" xfId="17943"/>
    <cellStyle name="Comma [0] TBD 13 40" xfId="17944"/>
    <cellStyle name="Comma [0] TBD- 13 40" xfId="17945"/>
    <cellStyle name="Comma [0] TBD 13 41" xfId="17946"/>
    <cellStyle name="Comma [0] TBD- 13 41" xfId="17947"/>
    <cellStyle name="Comma [0] TBD 13 42" xfId="17948"/>
    <cellStyle name="Comma [0] TBD- 13 42" xfId="17949"/>
    <cellStyle name="Comma [0] TBD 13 43" xfId="17950"/>
    <cellStyle name="Comma [0] TBD- 13 43" xfId="17951"/>
    <cellStyle name="Comma [0] TBD 13 44" xfId="17952"/>
    <cellStyle name="Comma [0] TBD- 13 44" xfId="17953"/>
    <cellStyle name="Comma [0] TBD 13 45" xfId="17954"/>
    <cellStyle name="Comma [0] TBD- 13 45" xfId="17955"/>
    <cellStyle name="Comma [0] TBD 13 46" xfId="17956"/>
    <cellStyle name="Comma [0] TBD- 13 46" xfId="17957"/>
    <cellStyle name="Comma [0] TBD 13 47" xfId="17958"/>
    <cellStyle name="Comma [0] TBD- 13 47" xfId="17959"/>
    <cellStyle name="Comma [0] TBD 13 48" xfId="17960"/>
    <cellStyle name="Comma [0] TBD- 13 48" xfId="17961"/>
    <cellStyle name="Comma [0] TBD 13 49" xfId="17962"/>
    <cellStyle name="Comma [0] TBD- 13 49" xfId="17963"/>
    <cellStyle name="Comma [0] TBD 13 5" xfId="17964"/>
    <cellStyle name="Comma [0] TBD- 13 5" xfId="17965"/>
    <cellStyle name="Comma [0] TBD 13 50" xfId="17966"/>
    <cellStyle name="Comma [0] TBD- 13 50" xfId="17967"/>
    <cellStyle name="Comma [0] TBD 13 51" xfId="17968"/>
    <cellStyle name="Comma [0] TBD- 13 51" xfId="17969"/>
    <cellStyle name="Comma [0] TBD 13 52" xfId="17970"/>
    <cellStyle name="Comma [0] TBD- 13 52" xfId="17971"/>
    <cellStyle name="Comma [0] TBD 13 53" xfId="17972"/>
    <cellStyle name="Comma [0] TBD- 13 53" xfId="17973"/>
    <cellStyle name="Comma [0] TBD 13 54" xfId="17974"/>
    <cellStyle name="Comma [0] TBD- 13 54" xfId="17975"/>
    <cellStyle name="Comma [0] TBD 13 55" xfId="17976"/>
    <cellStyle name="Comma [0] TBD- 13 55" xfId="17977"/>
    <cellStyle name="Comma [0] TBD 13 56" xfId="17978"/>
    <cellStyle name="Comma [0] TBD- 13 56" xfId="17979"/>
    <cellStyle name="Comma [0] TBD 13 57" xfId="17980"/>
    <cellStyle name="Comma [0] TBD- 13 57" xfId="17981"/>
    <cellStyle name="Comma [0] TBD 13 58" xfId="17982"/>
    <cellStyle name="Comma [0] TBD- 13 58" xfId="17983"/>
    <cellStyle name="Comma [0] TBD 13 59" xfId="17984"/>
    <cellStyle name="Comma [0] TBD- 13 59" xfId="17985"/>
    <cellStyle name="Comma [0] TBD 13 6" xfId="17986"/>
    <cellStyle name="Comma [0] TBD- 13 6" xfId="17987"/>
    <cellStyle name="Comma [0] TBD 13 60" xfId="17988"/>
    <cellStyle name="Comma [0] TBD- 13 60" xfId="17989"/>
    <cellStyle name="Comma [0] TBD 13 61" xfId="17990"/>
    <cellStyle name="Comma [0] TBD- 13 61" xfId="17991"/>
    <cellStyle name="Comma [0] TBD 13 62" xfId="17992"/>
    <cellStyle name="Comma [0] TBD- 13 62" xfId="17993"/>
    <cellStyle name="Comma [0] TBD 13 63" xfId="17994"/>
    <cellStyle name="Comma [0] TBD- 13 63" xfId="17995"/>
    <cellStyle name="Comma [0] TBD 13 64" xfId="17996"/>
    <cellStyle name="Comma [0] TBD- 13 64" xfId="17997"/>
    <cellStyle name="Comma [0] TBD 13 65" xfId="17998"/>
    <cellStyle name="Comma [0] TBD- 13 65" xfId="17999"/>
    <cellStyle name="Comma [0] TBD 13 66" xfId="18000"/>
    <cellStyle name="Comma [0] TBD- 13 66" xfId="18001"/>
    <cellStyle name="Comma [0] TBD 13 67" xfId="18002"/>
    <cellStyle name="Comma [0] TBD- 13 67" xfId="18003"/>
    <cellStyle name="Comma [0] TBD 13 68" xfId="18004"/>
    <cellStyle name="Comma [0] TBD- 13 68" xfId="18005"/>
    <cellStyle name="Comma [0] TBD 13 69" xfId="18006"/>
    <cellStyle name="Comma [0] TBD- 13 69" xfId="18007"/>
    <cellStyle name="Comma [0] TBD 13 7" xfId="18008"/>
    <cellStyle name="Comma [0] TBD- 13 7" xfId="18009"/>
    <cellStyle name="Comma [0] TBD 13 70" xfId="18010"/>
    <cellStyle name="Comma [0] TBD- 13 70" xfId="18011"/>
    <cellStyle name="Comma [0] TBD 13 71" xfId="18012"/>
    <cellStyle name="Comma [0] TBD- 13 71" xfId="18013"/>
    <cellStyle name="Comma [0] TBD 13 72" xfId="18014"/>
    <cellStyle name="Comma [0] TBD- 13 72" xfId="18015"/>
    <cellStyle name="Comma [0] TBD 13 73" xfId="18016"/>
    <cellStyle name="Comma [0] TBD- 13 73" xfId="18017"/>
    <cellStyle name="Comma [0] TBD 13 74" xfId="18018"/>
    <cellStyle name="Comma [0] TBD- 13 74" xfId="18019"/>
    <cellStyle name="Comma [0] TBD 13 75" xfId="18020"/>
    <cellStyle name="Comma [0] TBD- 13 75" xfId="18021"/>
    <cellStyle name="Comma [0] TBD 13 76" xfId="18022"/>
    <cellStyle name="Comma [0] TBD- 13 76" xfId="18023"/>
    <cellStyle name="Comma [0] TBD 13 77" xfId="18024"/>
    <cellStyle name="Comma [0] TBD- 13 77" xfId="18025"/>
    <cellStyle name="Comma [0] TBD 13 78" xfId="18026"/>
    <cellStyle name="Comma [0] TBD- 13 78" xfId="18027"/>
    <cellStyle name="Comma [0] TBD 13 79" xfId="18028"/>
    <cellStyle name="Comma [0] TBD- 13 79" xfId="18029"/>
    <cellStyle name="Comma [0] TBD 13 8" xfId="18030"/>
    <cellStyle name="Comma [0] TBD- 13 8" xfId="18031"/>
    <cellStyle name="Comma [0] TBD 13 80" xfId="18032"/>
    <cellStyle name="Comma [0] TBD- 13 80" xfId="18033"/>
    <cellStyle name="Comma [0] TBD 13 81" xfId="18034"/>
    <cellStyle name="Comma [0] TBD- 13 81" xfId="18035"/>
    <cellStyle name="Comma [0] TBD 13 82" xfId="18036"/>
    <cellStyle name="Comma [0] TBD- 13 82" xfId="18037"/>
    <cellStyle name="Comma [0] TBD 13 83" xfId="18038"/>
    <cellStyle name="Comma [0] TBD- 13 83" xfId="18039"/>
    <cellStyle name="Comma [0] TBD 13 84" xfId="18040"/>
    <cellStyle name="Comma [0] TBD- 13 84" xfId="18041"/>
    <cellStyle name="Comma [0] TBD 13 85" xfId="18042"/>
    <cellStyle name="Comma [0] TBD- 13 85" xfId="18043"/>
    <cellStyle name="Comma [0] TBD 13 86" xfId="18044"/>
    <cellStyle name="Comma [0] TBD- 13 86" xfId="18045"/>
    <cellStyle name="Comma [0] TBD 13 87" xfId="18046"/>
    <cellStyle name="Comma [0] TBD- 13 87" xfId="18047"/>
    <cellStyle name="Comma [0] TBD 13 88" xfId="18048"/>
    <cellStyle name="Comma [0] TBD- 13 88" xfId="18049"/>
    <cellStyle name="Comma [0] TBD 13 89" xfId="18050"/>
    <cellStyle name="Comma [0] TBD- 13 89" xfId="18051"/>
    <cellStyle name="Comma [0] TBD 13 9" xfId="18052"/>
    <cellStyle name="Comma [0] TBD- 13 9" xfId="18053"/>
    <cellStyle name="Comma [0] TBD 13 90" xfId="18054"/>
    <cellStyle name="Comma [0] TBD- 13 90" xfId="18055"/>
    <cellStyle name="Comma [0] TBD 13 91" xfId="18056"/>
    <cellStyle name="Comma [0] TBD- 13 91" xfId="18057"/>
    <cellStyle name="Comma [0] TBD 13 92" xfId="18058"/>
    <cellStyle name="Comma [0] TBD- 13 92" xfId="18059"/>
    <cellStyle name="Comma [0] TBD 13 93" xfId="18060"/>
    <cellStyle name="Comma [0] TBD- 13 93" xfId="18061"/>
    <cellStyle name="Comma [0] TBD 13 94" xfId="18062"/>
    <cellStyle name="Comma [0] TBD- 13 94" xfId="18063"/>
    <cellStyle name="Comma [0] TBD 13 95" xfId="18064"/>
    <cellStyle name="Comma [0] TBD- 13 95" xfId="18065"/>
    <cellStyle name="Comma [0] TBD 13 96" xfId="18066"/>
    <cellStyle name="Comma [0] TBD- 13 96" xfId="18067"/>
    <cellStyle name="Comma [0] TBD 13 97" xfId="18068"/>
    <cellStyle name="Comma [0] TBD- 13 97" xfId="18069"/>
    <cellStyle name="Comma [0] TBD 13 98" xfId="18070"/>
    <cellStyle name="Comma [0] TBD- 13 98" xfId="18071"/>
    <cellStyle name="Comma [0] TBD 13 99" xfId="18072"/>
    <cellStyle name="Comma [0] TBD- 13 99" xfId="18073"/>
    <cellStyle name="Comma [0] TBD 14" xfId="18074"/>
    <cellStyle name="Comma [0] TBD- 14" xfId="18075"/>
    <cellStyle name="Comma [0] TBD 14 10" xfId="18076"/>
    <cellStyle name="Comma [0] TBD- 14 10" xfId="18077"/>
    <cellStyle name="Comma [0] TBD 14 100" xfId="18078"/>
    <cellStyle name="Comma [0] TBD- 14 100" xfId="18079"/>
    <cellStyle name="Comma [0] TBD 14 101" xfId="18080"/>
    <cellStyle name="Comma [0] TBD- 14 101" xfId="18081"/>
    <cellStyle name="Comma [0] TBD 14 102" xfId="18082"/>
    <cellStyle name="Comma [0] TBD- 14 102" xfId="18083"/>
    <cellStyle name="Comma [0] TBD 14 103" xfId="18084"/>
    <cellStyle name="Comma [0] TBD- 14 103" xfId="18085"/>
    <cellStyle name="Comma [0] TBD 14 104" xfId="18086"/>
    <cellStyle name="Comma [0] TBD- 14 104" xfId="18087"/>
    <cellStyle name="Comma [0] TBD 14 105" xfId="18088"/>
    <cellStyle name="Comma [0] TBD- 14 105" xfId="18089"/>
    <cellStyle name="Comma [0] TBD 14 106" xfId="18090"/>
    <cellStyle name="Comma [0] TBD- 14 106" xfId="18091"/>
    <cellStyle name="Comma [0] TBD 14 107" xfId="18092"/>
    <cellStyle name="Comma [0] TBD- 14 107" xfId="18093"/>
    <cellStyle name="Comma [0] TBD 14 108" xfId="18094"/>
    <cellStyle name="Comma [0] TBD- 14 108" xfId="18095"/>
    <cellStyle name="Comma [0] TBD 14 109" xfId="18096"/>
    <cellStyle name="Comma [0] TBD- 14 109" xfId="18097"/>
    <cellStyle name="Comma [0] TBD 14 11" xfId="18098"/>
    <cellStyle name="Comma [0] TBD- 14 11" xfId="18099"/>
    <cellStyle name="Comma [0] TBD 14 110" xfId="18100"/>
    <cellStyle name="Comma [0] TBD- 14 110" xfId="18101"/>
    <cellStyle name="Comma [0] TBD 14 111" xfId="18102"/>
    <cellStyle name="Comma [0] TBD- 14 111" xfId="18103"/>
    <cellStyle name="Comma [0] TBD 14 112" xfId="18104"/>
    <cellStyle name="Comma [0] TBD- 14 112" xfId="18105"/>
    <cellStyle name="Comma [0] TBD 14 113" xfId="18106"/>
    <cellStyle name="Comma [0] TBD- 14 113" xfId="18107"/>
    <cellStyle name="Comma [0] TBD 14 114" xfId="18108"/>
    <cellStyle name="Comma [0] TBD- 14 114" xfId="18109"/>
    <cellStyle name="Comma [0] TBD 14 115" xfId="18110"/>
    <cellStyle name="Comma [0] TBD- 14 115" xfId="18111"/>
    <cellStyle name="Comma [0] TBD 14 116" xfId="18112"/>
    <cellStyle name="Comma [0] TBD- 14 116" xfId="18113"/>
    <cellStyle name="Comma [0] TBD 14 117" xfId="18114"/>
    <cellStyle name="Comma [0] TBD- 14 117" xfId="18115"/>
    <cellStyle name="Comma [0] TBD 14 118" xfId="18116"/>
    <cellStyle name="Comma [0] TBD- 14 118" xfId="18117"/>
    <cellStyle name="Comma [0] TBD 14 119" xfId="18118"/>
    <cellStyle name="Comma [0] TBD- 14 119" xfId="18119"/>
    <cellStyle name="Comma [0] TBD 14 12" xfId="18120"/>
    <cellStyle name="Comma [0] TBD- 14 12" xfId="18121"/>
    <cellStyle name="Comma [0] TBD 14 120" xfId="18122"/>
    <cellStyle name="Comma [0] TBD- 14 120" xfId="18123"/>
    <cellStyle name="Comma [0] TBD 14 121" xfId="18124"/>
    <cellStyle name="Comma [0] TBD- 14 121" xfId="18125"/>
    <cellStyle name="Comma [0] TBD 14 122" xfId="18126"/>
    <cellStyle name="Comma [0] TBD- 14 122" xfId="18127"/>
    <cellStyle name="Comma [0] TBD 14 123" xfId="18128"/>
    <cellStyle name="Comma [0] TBD- 14 123" xfId="18129"/>
    <cellStyle name="Comma [0] TBD 14 124" xfId="18130"/>
    <cellStyle name="Comma [0] TBD- 14 124" xfId="18131"/>
    <cellStyle name="Comma [0] TBD 14 125" xfId="18132"/>
    <cellStyle name="Comma [0] TBD- 14 125" xfId="18133"/>
    <cellStyle name="Comma [0] TBD 14 126" xfId="18134"/>
    <cellStyle name="Comma [0] TBD- 14 126" xfId="18135"/>
    <cellStyle name="Comma [0] TBD 14 127" xfId="18136"/>
    <cellStyle name="Comma [0] TBD- 14 127" xfId="18137"/>
    <cellStyle name="Comma [0] TBD 14 128" xfId="18138"/>
    <cellStyle name="Comma [0] TBD- 14 128" xfId="18139"/>
    <cellStyle name="Comma [0] TBD 14 129" xfId="18140"/>
    <cellStyle name="Comma [0] TBD- 14 129" xfId="18141"/>
    <cellStyle name="Comma [0] TBD 14 13" xfId="18142"/>
    <cellStyle name="Comma [0] TBD- 14 13" xfId="18143"/>
    <cellStyle name="Comma [0] TBD 14 130" xfId="18144"/>
    <cellStyle name="Comma [0] TBD- 14 130" xfId="18145"/>
    <cellStyle name="Comma [0] TBD 14 131" xfId="18146"/>
    <cellStyle name="Comma [0] TBD- 14 131" xfId="18147"/>
    <cellStyle name="Comma [0] TBD 14 132" xfId="18148"/>
    <cellStyle name="Comma [0] TBD- 14 132" xfId="18149"/>
    <cellStyle name="Comma [0] TBD 14 133" xfId="18150"/>
    <cellStyle name="Comma [0] TBD- 14 133" xfId="18151"/>
    <cellStyle name="Comma [0] TBD 14 134" xfId="18152"/>
    <cellStyle name="Comma [0] TBD- 14 134" xfId="18153"/>
    <cellStyle name="Comma [0] TBD 14 135" xfId="18154"/>
    <cellStyle name="Comma [0] TBD- 14 135" xfId="18155"/>
    <cellStyle name="Comma [0] TBD 14 136" xfId="18156"/>
    <cellStyle name="Comma [0] TBD- 14 136" xfId="18157"/>
    <cellStyle name="Comma [0] TBD 14 137" xfId="18158"/>
    <cellStyle name="Comma [0] TBD- 14 137" xfId="18159"/>
    <cellStyle name="Comma [0] TBD 14 138" xfId="18160"/>
    <cellStyle name="Comma [0] TBD- 14 138" xfId="18161"/>
    <cellStyle name="Comma [0] TBD 14 139" xfId="18162"/>
    <cellStyle name="Comma [0] TBD- 14 139" xfId="18163"/>
    <cellStyle name="Comma [0] TBD 14 14" xfId="18164"/>
    <cellStyle name="Comma [0] TBD- 14 14" xfId="18165"/>
    <cellStyle name="Comma [0] TBD 14 140" xfId="18166"/>
    <cellStyle name="Comma [0] TBD- 14 140" xfId="18167"/>
    <cellStyle name="Comma [0] TBD 14 141" xfId="18168"/>
    <cellStyle name="Comma [0] TBD- 14 141" xfId="18169"/>
    <cellStyle name="Comma [0] TBD 14 142" xfId="18170"/>
    <cellStyle name="Comma [0] TBD- 14 142" xfId="18171"/>
    <cellStyle name="Comma [0] TBD 14 143" xfId="18172"/>
    <cellStyle name="Comma [0] TBD- 14 143" xfId="18173"/>
    <cellStyle name="Comma [0] TBD 14 144" xfId="18174"/>
    <cellStyle name="Comma [0] TBD- 14 144" xfId="18175"/>
    <cellStyle name="Comma [0] TBD 14 145" xfId="18176"/>
    <cellStyle name="Comma [0] TBD- 14 145" xfId="18177"/>
    <cellStyle name="Comma [0] TBD 14 146" xfId="18178"/>
    <cellStyle name="Comma [0] TBD- 14 146" xfId="18179"/>
    <cellStyle name="Comma [0] TBD 14 147" xfId="18180"/>
    <cellStyle name="Comma [0] TBD- 14 147" xfId="18181"/>
    <cellStyle name="Comma [0] TBD 14 148" xfId="18182"/>
    <cellStyle name="Comma [0] TBD- 14 148" xfId="18183"/>
    <cellStyle name="Comma [0] TBD 14 149" xfId="18184"/>
    <cellStyle name="Comma [0] TBD- 14 149" xfId="18185"/>
    <cellStyle name="Comma [0] TBD 14 15" xfId="18186"/>
    <cellStyle name="Comma [0] TBD- 14 15" xfId="18187"/>
    <cellStyle name="Comma [0] TBD 14 150" xfId="18188"/>
    <cellStyle name="Comma [0] TBD- 14 150" xfId="18189"/>
    <cellStyle name="Comma [0] TBD 14 151" xfId="18190"/>
    <cellStyle name="Comma [0] TBD- 14 151" xfId="18191"/>
    <cellStyle name="Comma [0] TBD 14 152" xfId="18192"/>
    <cellStyle name="Comma [0] TBD- 14 152" xfId="18193"/>
    <cellStyle name="Comma [0] TBD 14 153" xfId="18194"/>
    <cellStyle name="Comma [0] TBD- 14 153" xfId="18195"/>
    <cellStyle name="Comma [0] TBD 14 16" xfId="18196"/>
    <cellStyle name="Comma [0] TBD- 14 16" xfId="18197"/>
    <cellStyle name="Comma [0] TBD 14 17" xfId="18198"/>
    <cellStyle name="Comma [0] TBD- 14 17" xfId="18199"/>
    <cellStyle name="Comma [0] TBD 14 18" xfId="18200"/>
    <cellStyle name="Comma [0] TBD- 14 18" xfId="18201"/>
    <cellStyle name="Comma [0] TBD 14 19" xfId="18202"/>
    <cellStyle name="Comma [0] TBD- 14 19" xfId="18203"/>
    <cellStyle name="Comma [0] TBD 14 2" xfId="18204"/>
    <cellStyle name="Comma [0] TBD- 14 2" xfId="18205"/>
    <cellStyle name="Comma [0] TBD 14 20" xfId="18206"/>
    <cellStyle name="Comma [0] TBD- 14 20" xfId="18207"/>
    <cellStyle name="Comma [0] TBD 14 21" xfId="18208"/>
    <cellStyle name="Comma [0] TBD- 14 21" xfId="18209"/>
    <cellStyle name="Comma [0] TBD 14 22" xfId="18210"/>
    <cellStyle name="Comma [0] TBD- 14 22" xfId="18211"/>
    <cellStyle name="Comma [0] TBD 14 23" xfId="18212"/>
    <cellStyle name="Comma [0] TBD- 14 23" xfId="18213"/>
    <cellStyle name="Comma [0] TBD 14 24" xfId="18214"/>
    <cellStyle name="Comma [0] TBD- 14 24" xfId="18215"/>
    <cellStyle name="Comma [0] TBD 14 25" xfId="18216"/>
    <cellStyle name="Comma [0] TBD- 14 25" xfId="18217"/>
    <cellStyle name="Comma [0] TBD 14 26" xfId="18218"/>
    <cellStyle name="Comma [0] TBD- 14 26" xfId="18219"/>
    <cellStyle name="Comma [0] TBD 14 27" xfId="18220"/>
    <cellStyle name="Comma [0] TBD- 14 27" xfId="18221"/>
    <cellStyle name="Comma [0] TBD 14 28" xfId="18222"/>
    <cellStyle name="Comma [0] TBD- 14 28" xfId="18223"/>
    <cellStyle name="Comma [0] TBD 14 29" xfId="18224"/>
    <cellStyle name="Comma [0] TBD- 14 29" xfId="18225"/>
    <cellStyle name="Comma [0] TBD 14 3" xfId="18226"/>
    <cellStyle name="Comma [0] TBD- 14 3" xfId="18227"/>
    <cellStyle name="Comma [0] TBD 14 30" xfId="18228"/>
    <cellStyle name="Comma [0] TBD- 14 30" xfId="18229"/>
    <cellStyle name="Comma [0] TBD 14 31" xfId="18230"/>
    <cellStyle name="Comma [0] TBD- 14 31" xfId="18231"/>
    <cellStyle name="Comma [0] TBD 14 32" xfId="18232"/>
    <cellStyle name="Comma [0] TBD- 14 32" xfId="18233"/>
    <cellStyle name="Comma [0] TBD 14 33" xfId="18234"/>
    <cellStyle name="Comma [0] TBD- 14 33" xfId="18235"/>
    <cellStyle name="Comma [0] TBD 14 34" xfId="18236"/>
    <cellStyle name="Comma [0] TBD- 14 34" xfId="18237"/>
    <cellStyle name="Comma [0] TBD 14 35" xfId="18238"/>
    <cellStyle name="Comma [0] TBD- 14 35" xfId="18239"/>
    <cellStyle name="Comma [0] TBD 14 36" xfId="18240"/>
    <cellStyle name="Comma [0] TBD- 14 36" xfId="18241"/>
    <cellStyle name="Comma [0] TBD 14 37" xfId="18242"/>
    <cellStyle name="Comma [0] TBD- 14 37" xfId="18243"/>
    <cellStyle name="Comma [0] TBD 14 38" xfId="18244"/>
    <cellStyle name="Comma [0] TBD- 14 38" xfId="18245"/>
    <cellStyle name="Comma [0] TBD 14 39" xfId="18246"/>
    <cellStyle name="Comma [0] TBD- 14 39" xfId="18247"/>
    <cellStyle name="Comma [0] TBD 14 4" xfId="18248"/>
    <cellStyle name="Comma [0] TBD- 14 4" xfId="18249"/>
    <cellStyle name="Comma [0] TBD 14 40" xfId="18250"/>
    <cellStyle name="Comma [0] TBD- 14 40" xfId="18251"/>
    <cellStyle name="Comma [0] TBD 14 41" xfId="18252"/>
    <cellStyle name="Comma [0] TBD- 14 41" xfId="18253"/>
    <cellStyle name="Comma [0] TBD 14 42" xfId="18254"/>
    <cellStyle name="Comma [0] TBD- 14 42" xfId="18255"/>
    <cellStyle name="Comma [0] TBD 14 43" xfId="18256"/>
    <cellStyle name="Comma [0] TBD- 14 43" xfId="18257"/>
    <cellStyle name="Comma [0] TBD 14 44" xfId="18258"/>
    <cellStyle name="Comma [0] TBD- 14 44" xfId="18259"/>
    <cellStyle name="Comma [0] TBD 14 45" xfId="18260"/>
    <cellStyle name="Comma [0] TBD- 14 45" xfId="18261"/>
    <cellStyle name="Comma [0] TBD 14 46" xfId="18262"/>
    <cellStyle name="Comma [0] TBD- 14 46" xfId="18263"/>
    <cellStyle name="Comma [0] TBD 14 47" xfId="18264"/>
    <cellStyle name="Comma [0] TBD- 14 47" xfId="18265"/>
    <cellStyle name="Comma [0] TBD 14 48" xfId="18266"/>
    <cellStyle name="Comma [0] TBD- 14 48" xfId="18267"/>
    <cellStyle name="Comma [0] TBD 14 49" xfId="18268"/>
    <cellStyle name="Comma [0] TBD- 14 49" xfId="18269"/>
    <cellStyle name="Comma [0] TBD 14 5" xfId="18270"/>
    <cellStyle name="Comma [0] TBD- 14 5" xfId="18271"/>
    <cellStyle name="Comma [0] TBD 14 50" xfId="18272"/>
    <cellStyle name="Comma [0] TBD- 14 50" xfId="18273"/>
    <cellStyle name="Comma [0] TBD 14 51" xfId="18274"/>
    <cellStyle name="Comma [0] TBD- 14 51" xfId="18275"/>
    <cellStyle name="Comma [0] TBD 14 52" xfId="18276"/>
    <cellStyle name="Comma [0] TBD- 14 52" xfId="18277"/>
    <cellStyle name="Comma [0] TBD 14 53" xfId="18278"/>
    <cellStyle name="Comma [0] TBD- 14 53" xfId="18279"/>
    <cellStyle name="Comma [0] TBD 14 54" xfId="18280"/>
    <cellStyle name="Comma [0] TBD- 14 54" xfId="18281"/>
    <cellStyle name="Comma [0] TBD 14 55" xfId="18282"/>
    <cellStyle name="Comma [0] TBD- 14 55" xfId="18283"/>
    <cellStyle name="Comma [0] TBD 14 56" xfId="18284"/>
    <cellStyle name="Comma [0] TBD- 14 56" xfId="18285"/>
    <cellStyle name="Comma [0] TBD 14 57" xfId="18286"/>
    <cellStyle name="Comma [0] TBD- 14 57" xfId="18287"/>
    <cellStyle name="Comma [0] TBD 14 58" xfId="18288"/>
    <cellStyle name="Comma [0] TBD- 14 58" xfId="18289"/>
    <cellStyle name="Comma [0] TBD 14 59" xfId="18290"/>
    <cellStyle name="Comma [0] TBD- 14 59" xfId="18291"/>
    <cellStyle name="Comma [0] TBD 14 6" xfId="18292"/>
    <cellStyle name="Comma [0] TBD- 14 6" xfId="18293"/>
    <cellStyle name="Comma [0] TBD 14 60" xfId="18294"/>
    <cellStyle name="Comma [0] TBD- 14 60" xfId="18295"/>
    <cellStyle name="Comma [0] TBD 14 61" xfId="18296"/>
    <cellStyle name="Comma [0] TBD- 14 61" xfId="18297"/>
    <cellStyle name="Comma [0] TBD 14 62" xfId="18298"/>
    <cellStyle name="Comma [0] TBD- 14 62" xfId="18299"/>
    <cellStyle name="Comma [0] TBD 14 63" xfId="18300"/>
    <cellStyle name="Comma [0] TBD- 14 63" xfId="18301"/>
    <cellStyle name="Comma [0] TBD 14 64" xfId="18302"/>
    <cellStyle name="Comma [0] TBD- 14 64" xfId="18303"/>
    <cellStyle name="Comma [0] TBD 14 65" xfId="18304"/>
    <cellStyle name="Comma [0] TBD- 14 65" xfId="18305"/>
    <cellStyle name="Comma [0] TBD 14 66" xfId="18306"/>
    <cellStyle name="Comma [0] TBD- 14 66" xfId="18307"/>
    <cellStyle name="Comma [0] TBD 14 67" xfId="18308"/>
    <cellStyle name="Comma [0] TBD- 14 67" xfId="18309"/>
    <cellStyle name="Comma [0] TBD 14 68" xfId="18310"/>
    <cellStyle name="Comma [0] TBD- 14 68" xfId="18311"/>
    <cellStyle name="Comma [0] TBD 14 69" xfId="18312"/>
    <cellStyle name="Comma [0] TBD- 14 69" xfId="18313"/>
    <cellStyle name="Comma [0] TBD 14 7" xfId="18314"/>
    <cellStyle name="Comma [0] TBD- 14 7" xfId="18315"/>
    <cellStyle name="Comma [0] TBD 14 70" xfId="18316"/>
    <cellStyle name="Comma [0] TBD- 14 70" xfId="18317"/>
    <cellStyle name="Comma [0] TBD 14 71" xfId="18318"/>
    <cellStyle name="Comma [0] TBD- 14 71" xfId="18319"/>
    <cellStyle name="Comma [0] TBD 14 72" xfId="18320"/>
    <cellStyle name="Comma [0] TBD- 14 72" xfId="18321"/>
    <cellStyle name="Comma [0] TBD 14 73" xfId="18322"/>
    <cellStyle name="Comma [0] TBD- 14 73" xfId="18323"/>
    <cellStyle name="Comma [0] TBD 14 74" xfId="18324"/>
    <cellStyle name="Comma [0] TBD- 14 74" xfId="18325"/>
    <cellStyle name="Comma [0] TBD 14 75" xfId="18326"/>
    <cellStyle name="Comma [0] TBD- 14 75" xfId="18327"/>
    <cellStyle name="Comma [0] TBD 14 76" xfId="18328"/>
    <cellStyle name="Comma [0] TBD- 14 76" xfId="18329"/>
    <cellStyle name="Comma [0] TBD 14 77" xfId="18330"/>
    <cellStyle name="Comma [0] TBD- 14 77" xfId="18331"/>
    <cellStyle name="Comma [0] TBD 14 78" xfId="18332"/>
    <cellStyle name="Comma [0] TBD- 14 78" xfId="18333"/>
    <cellStyle name="Comma [0] TBD 14 79" xfId="18334"/>
    <cellStyle name="Comma [0] TBD- 14 79" xfId="18335"/>
    <cellStyle name="Comma [0] TBD 14 8" xfId="18336"/>
    <cellStyle name="Comma [0] TBD- 14 8" xfId="18337"/>
    <cellStyle name="Comma [0] TBD 14 80" xfId="18338"/>
    <cellStyle name="Comma [0] TBD- 14 80" xfId="18339"/>
    <cellStyle name="Comma [0] TBD 14 81" xfId="18340"/>
    <cellStyle name="Comma [0] TBD- 14 81" xfId="18341"/>
    <cellStyle name="Comma [0] TBD 14 82" xfId="18342"/>
    <cellStyle name="Comma [0] TBD- 14 82" xfId="18343"/>
    <cellStyle name="Comma [0] TBD 14 83" xfId="18344"/>
    <cellStyle name="Comma [0] TBD- 14 83" xfId="18345"/>
    <cellStyle name="Comma [0] TBD 14 84" xfId="18346"/>
    <cellStyle name="Comma [0] TBD- 14 84" xfId="18347"/>
    <cellStyle name="Comma [0] TBD 14 85" xfId="18348"/>
    <cellStyle name="Comma [0] TBD- 14 85" xfId="18349"/>
    <cellStyle name="Comma [0] TBD 14 86" xfId="18350"/>
    <cellStyle name="Comma [0] TBD- 14 86" xfId="18351"/>
    <cellStyle name="Comma [0] TBD 14 87" xfId="18352"/>
    <cellStyle name="Comma [0] TBD- 14 87" xfId="18353"/>
    <cellStyle name="Comma [0] TBD 14 88" xfId="18354"/>
    <cellStyle name="Comma [0] TBD- 14 88" xfId="18355"/>
    <cellStyle name="Comma [0] TBD 14 89" xfId="18356"/>
    <cellStyle name="Comma [0] TBD- 14 89" xfId="18357"/>
    <cellStyle name="Comma [0] TBD 14 9" xfId="18358"/>
    <cellStyle name="Comma [0] TBD- 14 9" xfId="18359"/>
    <cellStyle name="Comma [0] TBD 14 90" xfId="18360"/>
    <cellStyle name="Comma [0] TBD- 14 90" xfId="18361"/>
    <cellStyle name="Comma [0] TBD 14 91" xfId="18362"/>
    <cellStyle name="Comma [0] TBD- 14 91" xfId="18363"/>
    <cellStyle name="Comma [0] TBD 14 92" xfId="18364"/>
    <cellStyle name="Comma [0] TBD- 14 92" xfId="18365"/>
    <cellStyle name="Comma [0] TBD 14 93" xfId="18366"/>
    <cellStyle name="Comma [0] TBD- 14 93" xfId="18367"/>
    <cellStyle name="Comma [0] TBD 14 94" xfId="18368"/>
    <cellStyle name="Comma [0] TBD- 14 94" xfId="18369"/>
    <cellStyle name="Comma [0] TBD 14 95" xfId="18370"/>
    <cellStyle name="Comma [0] TBD- 14 95" xfId="18371"/>
    <cellStyle name="Comma [0] TBD 14 96" xfId="18372"/>
    <cellStyle name="Comma [0] TBD- 14 96" xfId="18373"/>
    <cellStyle name="Comma [0] TBD 14 97" xfId="18374"/>
    <cellStyle name="Comma [0] TBD- 14 97" xfId="18375"/>
    <cellStyle name="Comma [0] TBD 14 98" xfId="18376"/>
    <cellStyle name="Comma [0] TBD- 14 98" xfId="18377"/>
    <cellStyle name="Comma [0] TBD 14 99" xfId="18378"/>
    <cellStyle name="Comma [0] TBD- 14 99" xfId="18379"/>
    <cellStyle name="Comma [0] TBD 2" xfId="18380"/>
    <cellStyle name="Comma [0] TBD- 2" xfId="18381"/>
    <cellStyle name="Comma [0] TBD 2 10" xfId="18382"/>
    <cellStyle name="Comma [0] TBD- 2 10" xfId="18383"/>
    <cellStyle name="Comma [0] TBD 2 100" xfId="18384"/>
    <cellStyle name="Comma [0] TBD- 2 100" xfId="18385"/>
    <cellStyle name="Comma [0] TBD 2 101" xfId="18386"/>
    <cellStyle name="Comma [0] TBD- 2 101" xfId="18387"/>
    <cellStyle name="Comma [0] TBD 2 102" xfId="18388"/>
    <cellStyle name="Comma [0] TBD- 2 102" xfId="18389"/>
    <cellStyle name="Comma [0] TBD 2 103" xfId="18390"/>
    <cellStyle name="Comma [0] TBD- 2 103" xfId="18391"/>
    <cellStyle name="Comma [0] TBD 2 104" xfId="18392"/>
    <cellStyle name="Comma [0] TBD- 2 104" xfId="18393"/>
    <cellStyle name="Comma [0] TBD 2 105" xfId="18394"/>
    <cellStyle name="Comma [0] TBD- 2 105" xfId="18395"/>
    <cellStyle name="Comma [0] TBD 2 106" xfId="18396"/>
    <cellStyle name="Comma [0] TBD- 2 106" xfId="18397"/>
    <cellStyle name="Comma [0] TBD 2 107" xfId="18398"/>
    <cellStyle name="Comma [0] TBD- 2 107" xfId="18399"/>
    <cellStyle name="Comma [0] TBD 2 108" xfId="18400"/>
    <cellStyle name="Comma [0] TBD- 2 108" xfId="18401"/>
    <cellStyle name="Comma [0] TBD 2 109" xfId="18402"/>
    <cellStyle name="Comma [0] TBD- 2 109" xfId="18403"/>
    <cellStyle name="Comma [0] TBD 2 11" xfId="18404"/>
    <cellStyle name="Comma [0] TBD- 2 11" xfId="18405"/>
    <cellStyle name="Comma [0] TBD 2 110" xfId="18406"/>
    <cellStyle name="Comma [0] TBD- 2 110" xfId="18407"/>
    <cellStyle name="Comma [0] TBD 2 111" xfId="18408"/>
    <cellStyle name="Comma [0] TBD- 2 111" xfId="18409"/>
    <cellStyle name="Comma [0] TBD 2 112" xfId="18410"/>
    <cellStyle name="Comma [0] TBD- 2 112" xfId="18411"/>
    <cellStyle name="Comma [0] TBD 2 113" xfId="18412"/>
    <cellStyle name="Comma [0] TBD- 2 113" xfId="18413"/>
    <cellStyle name="Comma [0] TBD 2 114" xfId="18414"/>
    <cellStyle name="Comma [0] TBD- 2 114" xfId="18415"/>
    <cellStyle name="Comma [0] TBD 2 115" xfId="18416"/>
    <cellStyle name="Comma [0] TBD- 2 115" xfId="18417"/>
    <cellStyle name="Comma [0] TBD 2 116" xfId="18418"/>
    <cellStyle name="Comma [0] TBD- 2 116" xfId="18419"/>
    <cellStyle name="Comma [0] TBD 2 117" xfId="18420"/>
    <cellStyle name="Comma [0] TBD- 2 117" xfId="18421"/>
    <cellStyle name="Comma [0] TBD 2 118" xfId="18422"/>
    <cellStyle name="Comma [0] TBD- 2 118" xfId="18423"/>
    <cellStyle name="Comma [0] TBD 2 119" xfId="18424"/>
    <cellStyle name="Comma [0] TBD- 2 119" xfId="18425"/>
    <cellStyle name="Comma [0] TBD 2 12" xfId="18426"/>
    <cellStyle name="Comma [0] TBD- 2 12" xfId="18427"/>
    <cellStyle name="Comma [0] TBD 2 120" xfId="18428"/>
    <cellStyle name="Comma [0] TBD- 2 120" xfId="18429"/>
    <cellStyle name="Comma [0] TBD 2 121" xfId="18430"/>
    <cellStyle name="Comma [0] TBD- 2 121" xfId="18431"/>
    <cellStyle name="Comma [0] TBD 2 122" xfId="18432"/>
    <cellStyle name="Comma [0] TBD- 2 122" xfId="18433"/>
    <cellStyle name="Comma [0] TBD 2 123" xfId="18434"/>
    <cellStyle name="Comma [0] TBD- 2 123" xfId="18435"/>
    <cellStyle name="Comma [0] TBD 2 124" xfId="18436"/>
    <cellStyle name="Comma [0] TBD- 2 124" xfId="18437"/>
    <cellStyle name="Comma [0] TBD 2 125" xfId="18438"/>
    <cellStyle name="Comma [0] TBD- 2 125" xfId="18439"/>
    <cellStyle name="Comma [0] TBD 2 126" xfId="18440"/>
    <cellStyle name="Comma [0] TBD- 2 126" xfId="18441"/>
    <cellStyle name="Comma [0] TBD 2 127" xfId="18442"/>
    <cellStyle name="Comma [0] TBD- 2 127" xfId="18443"/>
    <cellStyle name="Comma [0] TBD 2 128" xfId="18444"/>
    <cellStyle name="Comma [0] TBD- 2 128" xfId="18445"/>
    <cellStyle name="Comma [0] TBD 2 129" xfId="18446"/>
    <cellStyle name="Comma [0] TBD- 2 129" xfId="18447"/>
    <cellStyle name="Comma [0] TBD 2 13" xfId="18448"/>
    <cellStyle name="Comma [0] TBD- 2 13" xfId="18449"/>
    <cellStyle name="Comma [0] TBD 2 130" xfId="18450"/>
    <cellStyle name="Comma [0] TBD- 2 130" xfId="18451"/>
    <cellStyle name="Comma [0] TBD 2 131" xfId="18452"/>
    <cellStyle name="Comma [0] TBD- 2 131" xfId="18453"/>
    <cellStyle name="Comma [0] TBD 2 132" xfId="18454"/>
    <cellStyle name="Comma [0] TBD- 2 132" xfId="18455"/>
    <cellStyle name="Comma [0] TBD 2 133" xfId="18456"/>
    <cellStyle name="Comma [0] TBD- 2 133" xfId="18457"/>
    <cellStyle name="Comma [0] TBD 2 134" xfId="18458"/>
    <cellStyle name="Comma [0] TBD- 2 134" xfId="18459"/>
    <cellStyle name="Comma [0] TBD 2 135" xfId="18460"/>
    <cellStyle name="Comma [0] TBD- 2 135" xfId="18461"/>
    <cellStyle name="Comma [0] TBD 2 136" xfId="18462"/>
    <cellStyle name="Comma [0] TBD- 2 136" xfId="18463"/>
    <cellStyle name="Comma [0] TBD 2 137" xfId="18464"/>
    <cellStyle name="Comma [0] TBD- 2 137" xfId="18465"/>
    <cellStyle name="Comma [0] TBD 2 138" xfId="18466"/>
    <cellStyle name="Comma [0] TBD- 2 138" xfId="18467"/>
    <cellStyle name="Comma [0] TBD 2 139" xfId="18468"/>
    <cellStyle name="Comma [0] TBD- 2 139" xfId="18469"/>
    <cellStyle name="Comma [0] TBD 2 14" xfId="18470"/>
    <cellStyle name="Comma [0] TBD- 2 14" xfId="18471"/>
    <cellStyle name="Comma [0] TBD 2 140" xfId="18472"/>
    <cellStyle name="Comma [0] TBD- 2 140" xfId="18473"/>
    <cellStyle name="Comma [0] TBD 2 141" xfId="18474"/>
    <cellStyle name="Comma [0] TBD- 2 141" xfId="18475"/>
    <cellStyle name="Comma [0] TBD 2 142" xfId="18476"/>
    <cellStyle name="Comma [0] TBD- 2 142" xfId="18477"/>
    <cellStyle name="Comma [0] TBD 2 143" xfId="18478"/>
    <cellStyle name="Comma [0] TBD- 2 143" xfId="18479"/>
    <cellStyle name="Comma [0] TBD 2 144" xfId="18480"/>
    <cellStyle name="Comma [0] TBD- 2 144" xfId="18481"/>
    <cellStyle name="Comma [0] TBD 2 145" xfId="18482"/>
    <cellStyle name="Comma [0] TBD- 2 145" xfId="18483"/>
    <cellStyle name="Comma [0] TBD 2 146" xfId="18484"/>
    <cellStyle name="Comma [0] TBD- 2 146" xfId="18485"/>
    <cellStyle name="Comma [0] TBD 2 147" xfId="18486"/>
    <cellStyle name="Comma [0] TBD- 2 147" xfId="18487"/>
    <cellStyle name="Comma [0] TBD 2 148" xfId="18488"/>
    <cellStyle name="Comma [0] TBD- 2 148" xfId="18489"/>
    <cellStyle name="Comma [0] TBD 2 149" xfId="18490"/>
    <cellStyle name="Comma [0] TBD- 2 149" xfId="18491"/>
    <cellStyle name="Comma [0] TBD 2 15" xfId="18492"/>
    <cellStyle name="Comma [0] TBD- 2 15" xfId="18493"/>
    <cellStyle name="Comma [0] TBD 2 150" xfId="18494"/>
    <cellStyle name="Comma [0] TBD- 2 150" xfId="18495"/>
    <cellStyle name="Comma [0] TBD 2 151" xfId="18496"/>
    <cellStyle name="Comma [0] TBD- 2 151" xfId="18497"/>
    <cellStyle name="Comma [0] TBD 2 152" xfId="18498"/>
    <cellStyle name="Comma [0] TBD- 2 152" xfId="18499"/>
    <cellStyle name="Comma [0] TBD 2 153" xfId="18500"/>
    <cellStyle name="Comma [0] TBD- 2 153" xfId="18501"/>
    <cellStyle name="Comma [0] TBD 2 16" xfId="18502"/>
    <cellStyle name="Comma [0] TBD- 2 16" xfId="18503"/>
    <cellStyle name="Comma [0] TBD 2 17" xfId="18504"/>
    <cellStyle name="Comma [0] TBD- 2 17" xfId="18505"/>
    <cellStyle name="Comma [0] TBD 2 18" xfId="18506"/>
    <cellStyle name="Comma [0] TBD- 2 18" xfId="18507"/>
    <cellStyle name="Comma [0] TBD 2 19" xfId="18508"/>
    <cellStyle name="Comma [0] TBD- 2 19" xfId="18509"/>
    <cellStyle name="Comma [0] TBD 2 2" xfId="18510"/>
    <cellStyle name="Comma [0] TBD- 2 2" xfId="18511"/>
    <cellStyle name="Comma [0] TBD 2 20" xfId="18512"/>
    <cellStyle name="Comma [0] TBD- 2 20" xfId="18513"/>
    <cellStyle name="Comma [0] TBD 2 21" xfId="18514"/>
    <cellStyle name="Comma [0] TBD- 2 21" xfId="18515"/>
    <cellStyle name="Comma [0] TBD 2 22" xfId="18516"/>
    <cellStyle name="Comma [0] TBD- 2 22" xfId="18517"/>
    <cellStyle name="Comma [0] TBD 2 23" xfId="18518"/>
    <cellStyle name="Comma [0] TBD- 2 23" xfId="18519"/>
    <cellStyle name="Comma [0] TBD 2 24" xfId="18520"/>
    <cellStyle name="Comma [0] TBD- 2 24" xfId="18521"/>
    <cellStyle name="Comma [0] TBD 2 25" xfId="18522"/>
    <cellStyle name="Comma [0] TBD- 2 25" xfId="18523"/>
    <cellStyle name="Comma [0] TBD 2 26" xfId="18524"/>
    <cellStyle name="Comma [0] TBD- 2 26" xfId="18525"/>
    <cellStyle name="Comma [0] TBD 2 27" xfId="18526"/>
    <cellStyle name="Comma [0] TBD- 2 27" xfId="18527"/>
    <cellStyle name="Comma [0] TBD 2 28" xfId="18528"/>
    <cellStyle name="Comma [0] TBD- 2 28" xfId="18529"/>
    <cellStyle name="Comma [0] TBD 2 29" xfId="18530"/>
    <cellStyle name="Comma [0] TBD- 2 29" xfId="18531"/>
    <cellStyle name="Comma [0] TBD 2 3" xfId="18532"/>
    <cellStyle name="Comma [0] TBD- 2 3" xfId="18533"/>
    <cellStyle name="Comma [0] TBD 2 30" xfId="18534"/>
    <cellStyle name="Comma [0] TBD- 2 30" xfId="18535"/>
    <cellStyle name="Comma [0] TBD 2 31" xfId="18536"/>
    <cellStyle name="Comma [0] TBD- 2 31" xfId="18537"/>
    <cellStyle name="Comma [0] TBD 2 32" xfId="18538"/>
    <cellStyle name="Comma [0] TBD- 2 32" xfId="18539"/>
    <cellStyle name="Comma [0] TBD 2 33" xfId="18540"/>
    <cellStyle name="Comma [0] TBD- 2 33" xfId="18541"/>
    <cellStyle name="Comma [0] TBD 2 34" xfId="18542"/>
    <cellStyle name="Comma [0] TBD- 2 34" xfId="18543"/>
    <cellStyle name="Comma [0] TBD 2 35" xfId="18544"/>
    <cellStyle name="Comma [0] TBD- 2 35" xfId="18545"/>
    <cellStyle name="Comma [0] TBD 2 36" xfId="18546"/>
    <cellStyle name="Comma [0] TBD- 2 36" xfId="18547"/>
    <cellStyle name="Comma [0] TBD 2 37" xfId="18548"/>
    <cellStyle name="Comma [0] TBD- 2 37" xfId="18549"/>
    <cellStyle name="Comma [0] TBD 2 38" xfId="18550"/>
    <cellStyle name="Comma [0] TBD- 2 38" xfId="18551"/>
    <cellStyle name="Comma [0] TBD 2 39" xfId="18552"/>
    <cellStyle name="Comma [0] TBD- 2 39" xfId="18553"/>
    <cellStyle name="Comma [0] TBD 2 4" xfId="18554"/>
    <cellStyle name="Comma [0] TBD- 2 4" xfId="18555"/>
    <cellStyle name="Comma [0] TBD 2 40" xfId="18556"/>
    <cellStyle name="Comma [0] TBD- 2 40" xfId="18557"/>
    <cellStyle name="Comma [0] TBD 2 41" xfId="18558"/>
    <cellStyle name="Comma [0] TBD- 2 41" xfId="18559"/>
    <cellStyle name="Comma [0] TBD 2 42" xfId="18560"/>
    <cellStyle name="Comma [0] TBD- 2 42" xfId="18561"/>
    <cellStyle name="Comma [0] TBD 2 43" xfId="18562"/>
    <cellStyle name="Comma [0] TBD- 2 43" xfId="18563"/>
    <cellStyle name="Comma [0] TBD 2 44" xfId="18564"/>
    <cellStyle name="Comma [0] TBD- 2 44" xfId="18565"/>
    <cellStyle name="Comma [0] TBD 2 45" xfId="18566"/>
    <cellStyle name="Comma [0] TBD- 2 45" xfId="18567"/>
    <cellStyle name="Comma [0] TBD 2 46" xfId="18568"/>
    <cellStyle name="Comma [0] TBD- 2 46" xfId="18569"/>
    <cellStyle name="Comma [0] TBD 2 47" xfId="18570"/>
    <cellStyle name="Comma [0] TBD- 2 47" xfId="18571"/>
    <cellStyle name="Comma [0] TBD 2 48" xfId="18572"/>
    <cellStyle name="Comma [0] TBD- 2 48" xfId="18573"/>
    <cellStyle name="Comma [0] TBD 2 49" xfId="18574"/>
    <cellStyle name="Comma [0] TBD- 2 49" xfId="18575"/>
    <cellStyle name="Comma [0] TBD 2 5" xfId="18576"/>
    <cellStyle name="Comma [0] TBD- 2 5" xfId="18577"/>
    <cellStyle name="Comma [0] TBD 2 50" xfId="18578"/>
    <cellStyle name="Comma [0] TBD- 2 50" xfId="18579"/>
    <cellStyle name="Comma [0] TBD 2 51" xfId="18580"/>
    <cellStyle name="Comma [0] TBD- 2 51" xfId="18581"/>
    <cellStyle name="Comma [0] TBD 2 52" xfId="18582"/>
    <cellStyle name="Comma [0] TBD- 2 52" xfId="18583"/>
    <cellStyle name="Comma [0] TBD 2 53" xfId="18584"/>
    <cellStyle name="Comma [0] TBD- 2 53" xfId="18585"/>
    <cellStyle name="Comma [0] TBD 2 54" xfId="18586"/>
    <cellStyle name="Comma [0] TBD- 2 54" xfId="18587"/>
    <cellStyle name="Comma [0] TBD 2 55" xfId="18588"/>
    <cellStyle name="Comma [0] TBD- 2 55" xfId="18589"/>
    <cellStyle name="Comma [0] TBD 2 56" xfId="18590"/>
    <cellStyle name="Comma [0] TBD- 2 56" xfId="18591"/>
    <cellStyle name="Comma [0] TBD 2 57" xfId="18592"/>
    <cellStyle name="Comma [0] TBD- 2 57" xfId="18593"/>
    <cellStyle name="Comma [0] TBD 2 58" xfId="18594"/>
    <cellStyle name="Comma [0] TBD- 2 58" xfId="18595"/>
    <cellStyle name="Comma [0] TBD 2 59" xfId="18596"/>
    <cellStyle name="Comma [0] TBD- 2 59" xfId="18597"/>
    <cellStyle name="Comma [0] TBD 2 6" xfId="18598"/>
    <cellStyle name="Comma [0] TBD- 2 6" xfId="18599"/>
    <cellStyle name="Comma [0] TBD 2 60" xfId="18600"/>
    <cellStyle name="Comma [0] TBD- 2 60" xfId="18601"/>
    <cellStyle name="Comma [0] TBD 2 61" xfId="18602"/>
    <cellStyle name="Comma [0] TBD- 2 61" xfId="18603"/>
    <cellStyle name="Comma [0] TBD 2 62" xfId="18604"/>
    <cellStyle name="Comma [0] TBD- 2 62" xfId="18605"/>
    <cellStyle name="Comma [0] TBD 2 63" xfId="18606"/>
    <cellStyle name="Comma [0] TBD- 2 63" xfId="18607"/>
    <cellStyle name="Comma [0] TBD 2 64" xfId="18608"/>
    <cellStyle name="Comma [0] TBD- 2 64" xfId="18609"/>
    <cellStyle name="Comma [0] TBD 2 65" xfId="18610"/>
    <cellStyle name="Comma [0] TBD- 2 65" xfId="18611"/>
    <cellStyle name="Comma [0] TBD 2 66" xfId="18612"/>
    <cellStyle name="Comma [0] TBD- 2 66" xfId="18613"/>
    <cellStyle name="Comma [0] TBD 2 67" xfId="18614"/>
    <cellStyle name="Comma [0] TBD- 2 67" xfId="18615"/>
    <cellStyle name="Comma [0] TBD 2 68" xfId="18616"/>
    <cellStyle name="Comma [0] TBD- 2 68" xfId="18617"/>
    <cellStyle name="Comma [0] TBD 2 69" xfId="18618"/>
    <cellStyle name="Comma [0] TBD- 2 69" xfId="18619"/>
    <cellStyle name="Comma [0] TBD 2 7" xfId="18620"/>
    <cellStyle name="Comma [0] TBD- 2 7" xfId="18621"/>
    <cellStyle name="Comma [0] TBD 2 70" xfId="18622"/>
    <cellStyle name="Comma [0] TBD- 2 70" xfId="18623"/>
    <cellStyle name="Comma [0] TBD 2 71" xfId="18624"/>
    <cellStyle name="Comma [0] TBD- 2 71" xfId="18625"/>
    <cellStyle name="Comma [0] TBD 2 72" xfId="18626"/>
    <cellStyle name="Comma [0] TBD- 2 72" xfId="18627"/>
    <cellStyle name="Comma [0] TBD 2 73" xfId="18628"/>
    <cellStyle name="Comma [0] TBD- 2 73" xfId="18629"/>
    <cellStyle name="Comma [0] TBD 2 74" xfId="18630"/>
    <cellStyle name="Comma [0] TBD- 2 74" xfId="18631"/>
    <cellStyle name="Comma [0] TBD 2 75" xfId="18632"/>
    <cellStyle name="Comma [0] TBD- 2 75" xfId="18633"/>
    <cellStyle name="Comma [0] TBD 2 76" xfId="18634"/>
    <cellStyle name="Comma [0] TBD- 2 76" xfId="18635"/>
    <cellStyle name="Comma [0] TBD 2 77" xfId="18636"/>
    <cellStyle name="Comma [0] TBD- 2 77" xfId="18637"/>
    <cellStyle name="Comma [0] TBD 2 78" xfId="18638"/>
    <cellStyle name="Comma [0] TBD- 2 78" xfId="18639"/>
    <cellStyle name="Comma [0] TBD 2 79" xfId="18640"/>
    <cellStyle name="Comma [0] TBD- 2 79" xfId="18641"/>
    <cellStyle name="Comma [0] TBD 2 8" xfId="18642"/>
    <cellStyle name="Comma [0] TBD- 2 8" xfId="18643"/>
    <cellStyle name="Comma [0] TBD 2 80" xfId="18644"/>
    <cellStyle name="Comma [0] TBD- 2 80" xfId="18645"/>
    <cellStyle name="Comma [0] TBD 2 81" xfId="18646"/>
    <cellStyle name="Comma [0] TBD- 2 81" xfId="18647"/>
    <cellStyle name="Comma [0] TBD 2 82" xfId="18648"/>
    <cellStyle name="Comma [0] TBD- 2 82" xfId="18649"/>
    <cellStyle name="Comma [0] TBD 2 83" xfId="18650"/>
    <cellStyle name="Comma [0] TBD- 2 83" xfId="18651"/>
    <cellStyle name="Comma [0] TBD 2 84" xfId="18652"/>
    <cellStyle name="Comma [0] TBD- 2 84" xfId="18653"/>
    <cellStyle name="Comma [0] TBD 2 85" xfId="18654"/>
    <cellStyle name="Comma [0] TBD- 2 85" xfId="18655"/>
    <cellStyle name="Comma [0] TBD 2 86" xfId="18656"/>
    <cellStyle name="Comma [0] TBD- 2 86" xfId="18657"/>
    <cellStyle name="Comma [0] TBD 2 87" xfId="18658"/>
    <cellStyle name="Comma [0] TBD- 2 87" xfId="18659"/>
    <cellStyle name="Comma [0] TBD 2 88" xfId="18660"/>
    <cellStyle name="Comma [0] TBD- 2 88" xfId="18661"/>
    <cellStyle name="Comma [0] TBD 2 89" xfId="18662"/>
    <cellStyle name="Comma [0] TBD- 2 89" xfId="18663"/>
    <cellStyle name="Comma [0] TBD 2 9" xfId="18664"/>
    <cellStyle name="Comma [0] TBD- 2 9" xfId="18665"/>
    <cellStyle name="Comma [0] TBD 2 90" xfId="18666"/>
    <cellStyle name="Comma [0] TBD- 2 90" xfId="18667"/>
    <cellStyle name="Comma [0] TBD 2 91" xfId="18668"/>
    <cellStyle name="Comma [0] TBD- 2 91" xfId="18669"/>
    <cellStyle name="Comma [0] TBD 2 92" xfId="18670"/>
    <cellStyle name="Comma [0] TBD- 2 92" xfId="18671"/>
    <cellStyle name="Comma [0] TBD 2 93" xfId="18672"/>
    <cellStyle name="Comma [0] TBD- 2 93" xfId="18673"/>
    <cellStyle name="Comma [0] TBD 2 94" xfId="18674"/>
    <cellStyle name="Comma [0] TBD- 2 94" xfId="18675"/>
    <cellStyle name="Comma [0] TBD 2 95" xfId="18676"/>
    <cellStyle name="Comma [0] TBD- 2 95" xfId="18677"/>
    <cellStyle name="Comma [0] TBD 2 96" xfId="18678"/>
    <cellStyle name="Comma [0] TBD- 2 96" xfId="18679"/>
    <cellStyle name="Comma [0] TBD 2 97" xfId="18680"/>
    <cellStyle name="Comma [0] TBD- 2 97" xfId="18681"/>
    <cellStyle name="Comma [0] TBD 2 98" xfId="18682"/>
    <cellStyle name="Comma [0] TBD- 2 98" xfId="18683"/>
    <cellStyle name="Comma [0] TBD 2 99" xfId="18684"/>
    <cellStyle name="Comma [0] TBD- 2 99" xfId="18685"/>
    <cellStyle name="Comma [0] TBD 3" xfId="18686"/>
    <cellStyle name="Comma [0] TBD- 3" xfId="18687"/>
    <cellStyle name="Comma [0] TBD 3 10" xfId="18688"/>
    <cellStyle name="Comma [0] TBD- 3 10" xfId="18689"/>
    <cellStyle name="Comma [0] TBD 3 100" xfId="18690"/>
    <cellStyle name="Comma [0] TBD- 3 100" xfId="18691"/>
    <cellStyle name="Comma [0] TBD 3 101" xfId="18692"/>
    <cellStyle name="Comma [0] TBD- 3 101" xfId="18693"/>
    <cellStyle name="Comma [0] TBD 3 102" xfId="18694"/>
    <cellStyle name="Comma [0] TBD- 3 102" xfId="18695"/>
    <cellStyle name="Comma [0] TBD 3 103" xfId="18696"/>
    <cellStyle name="Comma [0] TBD- 3 103" xfId="18697"/>
    <cellStyle name="Comma [0] TBD 3 104" xfId="18698"/>
    <cellStyle name="Comma [0] TBD- 3 104" xfId="18699"/>
    <cellStyle name="Comma [0] TBD 3 105" xfId="18700"/>
    <cellStyle name="Comma [0] TBD- 3 105" xfId="18701"/>
    <cellStyle name="Comma [0] TBD 3 106" xfId="18702"/>
    <cellStyle name="Comma [0] TBD- 3 106" xfId="18703"/>
    <cellStyle name="Comma [0] TBD 3 107" xfId="18704"/>
    <cellStyle name="Comma [0] TBD- 3 107" xfId="18705"/>
    <cellStyle name="Comma [0] TBD 3 108" xfId="18706"/>
    <cellStyle name="Comma [0] TBD- 3 108" xfId="18707"/>
    <cellStyle name="Comma [0] TBD 3 109" xfId="18708"/>
    <cellStyle name="Comma [0] TBD- 3 109" xfId="18709"/>
    <cellStyle name="Comma [0] TBD 3 11" xfId="18710"/>
    <cellStyle name="Comma [0] TBD- 3 11" xfId="18711"/>
    <cellStyle name="Comma [0] TBD 3 110" xfId="18712"/>
    <cellStyle name="Comma [0] TBD- 3 110" xfId="18713"/>
    <cellStyle name="Comma [0] TBD 3 111" xfId="18714"/>
    <cellStyle name="Comma [0] TBD- 3 111" xfId="18715"/>
    <cellStyle name="Comma [0] TBD 3 112" xfId="18716"/>
    <cellStyle name="Comma [0] TBD- 3 112" xfId="18717"/>
    <cellStyle name="Comma [0] TBD 3 113" xfId="18718"/>
    <cellStyle name="Comma [0] TBD- 3 113" xfId="18719"/>
    <cellStyle name="Comma [0] TBD 3 114" xfId="18720"/>
    <cellStyle name="Comma [0] TBD- 3 114" xfId="18721"/>
    <cellStyle name="Comma [0] TBD 3 115" xfId="18722"/>
    <cellStyle name="Comma [0] TBD- 3 115" xfId="18723"/>
    <cellStyle name="Comma [0] TBD 3 116" xfId="18724"/>
    <cellStyle name="Comma [0] TBD- 3 116" xfId="18725"/>
    <cellStyle name="Comma [0] TBD 3 117" xfId="18726"/>
    <cellStyle name="Comma [0] TBD- 3 117" xfId="18727"/>
    <cellStyle name="Comma [0] TBD 3 118" xfId="18728"/>
    <cellStyle name="Comma [0] TBD- 3 118" xfId="18729"/>
    <cellStyle name="Comma [0] TBD 3 119" xfId="18730"/>
    <cellStyle name="Comma [0] TBD- 3 119" xfId="18731"/>
    <cellStyle name="Comma [0] TBD 3 12" xfId="18732"/>
    <cellStyle name="Comma [0] TBD- 3 12" xfId="18733"/>
    <cellStyle name="Comma [0] TBD 3 120" xfId="18734"/>
    <cellStyle name="Comma [0] TBD- 3 120" xfId="18735"/>
    <cellStyle name="Comma [0] TBD 3 121" xfId="18736"/>
    <cellStyle name="Comma [0] TBD- 3 121" xfId="18737"/>
    <cellStyle name="Comma [0] TBD 3 122" xfId="18738"/>
    <cellStyle name="Comma [0] TBD- 3 122" xfId="18739"/>
    <cellStyle name="Comma [0] TBD 3 123" xfId="18740"/>
    <cellStyle name="Comma [0] TBD- 3 123" xfId="18741"/>
    <cellStyle name="Comma [0] TBD 3 124" xfId="18742"/>
    <cellStyle name="Comma [0] TBD- 3 124" xfId="18743"/>
    <cellStyle name="Comma [0] TBD 3 125" xfId="18744"/>
    <cellStyle name="Comma [0] TBD- 3 125" xfId="18745"/>
    <cellStyle name="Comma [0] TBD 3 126" xfId="18746"/>
    <cellStyle name="Comma [0] TBD- 3 126" xfId="18747"/>
    <cellStyle name="Comma [0] TBD 3 127" xfId="18748"/>
    <cellStyle name="Comma [0] TBD- 3 127" xfId="18749"/>
    <cellStyle name="Comma [0] TBD 3 128" xfId="18750"/>
    <cellStyle name="Comma [0] TBD- 3 128" xfId="18751"/>
    <cellStyle name="Comma [0] TBD 3 129" xfId="18752"/>
    <cellStyle name="Comma [0] TBD- 3 129" xfId="18753"/>
    <cellStyle name="Comma [0] TBD 3 13" xfId="18754"/>
    <cellStyle name="Comma [0] TBD- 3 13" xfId="18755"/>
    <cellStyle name="Comma [0] TBD 3 130" xfId="18756"/>
    <cellStyle name="Comma [0] TBD- 3 130" xfId="18757"/>
    <cellStyle name="Comma [0] TBD 3 131" xfId="18758"/>
    <cellStyle name="Comma [0] TBD- 3 131" xfId="18759"/>
    <cellStyle name="Comma [0] TBD 3 132" xfId="18760"/>
    <cellStyle name="Comma [0] TBD- 3 132" xfId="18761"/>
    <cellStyle name="Comma [0] TBD 3 133" xfId="18762"/>
    <cellStyle name="Comma [0] TBD- 3 133" xfId="18763"/>
    <cellStyle name="Comma [0] TBD 3 134" xfId="18764"/>
    <cellStyle name="Comma [0] TBD- 3 134" xfId="18765"/>
    <cellStyle name="Comma [0] TBD 3 135" xfId="18766"/>
    <cellStyle name="Comma [0] TBD- 3 135" xfId="18767"/>
    <cellStyle name="Comma [0] TBD 3 136" xfId="18768"/>
    <cellStyle name="Comma [0] TBD- 3 136" xfId="18769"/>
    <cellStyle name="Comma [0] TBD 3 137" xfId="18770"/>
    <cellStyle name="Comma [0] TBD- 3 137" xfId="18771"/>
    <cellStyle name="Comma [0] TBD 3 138" xfId="18772"/>
    <cellStyle name="Comma [0] TBD- 3 138" xfId="18773"/>
    <cellStyle name="Comma [0] TBD 3 139" xfId="18774"/>
    <cellStyle name="Comma [0] TBD- 3 139" xfId="18775"/>
    <cellStyle name="Comma [0] TBD 3 14" xfId="18776"/>
    <cellStyle name="Comma [0] TBD- 3 14" xfId="18777"/>
    <cellStyle name="Comma [0] TBD 3 140" xfId="18778"/>
    <cellStyle name="Comma [0] TBD- 3 140" xfId="18779"/>
    <cellStyle name="Comma [0] TBD 3 141" xfId="18780"/>
    <cellStyle name="Comma [0] TBD- 3 141" xfId="18781"/>
    <cellStyle name="Comma [0] TBD 3 142" xfId="18782"/>
    <cellStyle name="Comma [0] TBD- 3 142" xfId="18783"/>
    <cellStyle name="Comma [0] TBD 3 143" xfId="18784"/>
    <cellStyle name="Comma [0] TBD- 3 143" xfId="18785"/>
    <cellStyle name="Comma [0] TBD 3 144" xfId="18786"/>
    <cellStyle name="Comma [0] TBD- 3 144" xfId="18787"/>
    <cellStyle name="Comma [0] TBD 3 145" xfId="18788"/>
    <cellStyle name="Comma [0] TBD- 3 145" xfId="18789"/>
    <cellStyle name="Comma [0] TBD 3 146" xfId="18790"/>
    <cellStyle name="Comma [0] TBD- 3 146" xfId="18791"/>
    <cellStyle name="Comma [0] TBD 3 147" xfId="18792"/>
    <cellStyle name="Comma [0] TBD- 3 147" xfId="18793"/>
    <cellStyle name="Comma [0] TBD 3 148" xfId="18794"/>
    <cellStyle name="Comma [0] TBD- 3 148" xfId="18795"/>
    <cellStyle name="Comma [0] TBD 3 149" xfId="18796"/>
    <cellStyle name="Comma [0] TBD- 3 149" xfId="18797"/>
    <cellStyle name="Comma [0] TBD 3 15" xfId="18798"/>
    <cellStyle name="Comma [0] TBD- 3 15" xfId="18799"/>
    <cellStyle name="Comma [0] TBD 3 150" xfId="18800"/>
    <cellStyle name="Comma [0] TBD- 3 150" xfId="18801"/>
    <cellStyle name="Comma [0] TBD 3 151" xfId="18802"/>
    <cellStyle name="Comma [0] TBD- 3 151" xfId="18803"/>
    <cellStyle name="Comma [0] TBD 3 152" xfId="18804"/>
    <cellStyle name="Comma [0] TBD- 3 152" xfId="18805"/>
    <cellStyle name="Comma [0] TBD 3 153" xfId="18806"/>
    <cellStyle name="Comma [0] TBD- 3 153" xfId="18807"/>
    <cellStyle name="Comma [0] TBD 3 16" xfId="18808"/>
    <cellStyle name="Comma [0] TBD- 3 16" xfId="18809"/>
    <cellStyle name="Comma [0] TBD 3 17" xfId="18810"/>
    <cellStyle name="Comma [0] TBD- 3 17" xfId="18811"/>
    <cellStyle name="Comma [0] TBD 3 18" xfId="18812"/>
    <cellStyle name="Comma [0] TBD- 3 18" xfId="18813"/>
    <cellStyle name="Comma [0] TBD 3 19" xfId="18814"/>
    <cellStyle name="Comma [0] TBD- 3 19" xfId="18815"/>
    <cellStyle name="Comma [0] TBD 3 2" xfId="18816"/>
    <cellStyle name="Comma [0] TBD- 3 2" xfId="18817"/>
    <cellStyle name="Comma [0] TBD 3 20" xfId="18818"/>
    <cellStyle name="Comma [0] TBD- 3 20" xfId="18819"/>
    <cellStyle name="Comma [0] TBD 3 21" xfId="18820"/>
    <cellStyle name="Comma [0] TBD- 3 21" xfId="18821"/>
    <cellStyle name="Comma [0] TBD 3 22" xfId="18822"/>
    <cellStyle name="Comma [0] TBD- 3 22" xfId="18823"/>
    <cellStyle name="Comma [0] TBD 3 23" xfId="18824"/>
    <cellStyle name="Comma [0] TBD- 3 23" xfId="18825"/>
    <cellStyle name="Comma [0] TBD 3 24" xfId="18826"/>
    <cellStyle name="Comma [0] TBD- 3 24" xfId="18827"/>
    <cellStyle name="Comma [0] TBD 3 25" xfId="18828"/>
    <cellStyle name="Comma [0] TBD- 3 25" xfId="18829"/>
    <cellStyle name="Comma [0] TBD 3 26" xfId="18830"/>
    <cellStyle name="Comma [0] TBD- 3 26" xfId="18831"/>
    <cellStyle name="Comma [0] TBD 3 27" xfId="18832"/>
    <cellStyle name="Comma [0] TBD- 3 27" xfId="18833"/>
    <cellStyle name="Comma [0] TBD 3 28" xfId="18834"/>
    <cellStyle name="Comma [0] TBD- 3 28" xfId="18835"/>
    <cellStyle name="Comma [0] TBD 3 29" xfId="18836"/>
    <cellStyle name="Comma [0] TBD- 3 29" xfId="18837"/>
    <cellStyle name="Comma [0] TBD 3 3" xfId="18838"/>
    <cellStyle name="Comma [0] TBD- 3 3" xfId="18839"/>
    <cellStyle name="Comma [0] TBD 3 30" xfId="18840"/>
    <cellStyle name="Comma [0] TBD- 3 30" xfId="18841"/>
    <cellStyle name="Comma [0] TBD 3 31" xfId="18842"/>
    <cellStyle name="Comma [0] TBD- 3 31" xfId="18843"/>
    <cellStyle name="Comma [0] TBD 3 32" xfId="18844"/>
    <cellStyle name="Comma [0] TBD- 3 32" xfId="18845"/>
    <cellStyle name="Comma [0] TBD 3 33" xfId="18846"/>
    <cellStyle name="Comma [0] TBD- 3 33" xfId="18847"/>
    <cellStyle name="Comma [0] TBD 3 34" xfId="18848"/>
    <cellStyle name="Comma [0] TBD- 3 34" xfId="18849"/>
    <cellStyle name="Comma [0] TBD 3 35" xfId="18850"/>
    <cellStyle name="Comma [0] TBD- 3 35" xfId="18851"/>
    <cellStyle name="Comma [0] TBD 3 36" xfId="18852"/>
    <cellStyle name="Comma [0] TBD- 3 36" xfId="18853"/>
    <cellStyle name="Comma [0] TBD 3 37" xfId="18854"/>
    <cellStyle name="Comma [0] TBD- 3 37" xfId="18855"/>
    <cellStyle name="Comma [0] TBD 3 38" xfId="18856"/>
    <cellStyle name="Comma [0] TBD- 3 38" xfId="18857"/>
    <cellStyle name="Comma [0] TBD 3 39" xfId="18858"/>
    <cellStyle name="Comma [0] TBD- 3 39" xfId="18859"/>
    <cellStyle name="Comma [0] TBD 3 4" xfId="18860"/>
    <cellStyle name="Comma [0] TBD- 3 4" xfId="18861"/>
    <cellStyle name="Comma [0] TBD 3 40" xfId="18862"/>
    <cellStyle name="Comma [0] TBD- 3 40" xfId="18863"/>
    <cellStyle name="Comma [0] TBD 3 41" xfId="18864"/>
    <cellStyle name="Comma [0] TBD- 3 41" xfId="18865"/>
    <cellStyle name="Comma [0] TBD 3 42" xfId="18866"/>
    <cellStyle name="Comma [0] TBD- 3 42" xfId="18867"/>
    <cellStyle name="Comma [0] TBD 3 43" xfId="18868"/>
    <cellStyle name="Comma [0] TBD- 3 43" xfId="18869"/>
    <cellStyle name="Comma [0] TBD 3 44" xfId="18870"/>
    <cellStyle name="Comma [0] TBD- 3 44" xfId="18871"/>
    <cellStyle name="Comma [0] TBD 3 45" xfId="18872"/>
    <cellStyle name="Comma [0] TBD- 3 45" xfId="18873"/>
    <cellStyle name="Comma [0] TBD 3 46" xfId="18874"/>
    <cellStyle name="Comma [0] TBD- 3 46" xfId="18875"/>
    <cellStyle name="Comma [0] TBD 3 47" xfId="18876"/>
    <cellStyle name="Comma [0] TBD- 3 47" xfId="18877"/>
    <cellStyle name="Comma [0] TBD 3 48" xfId="18878"/>
    <cellStyle name="Comma [0] TBD- 3 48" xfId="18879"/>
    <cellStyle name="Comma [0] TBD 3 49" xfId="18880"/>
    <cellStyle name="Comma [0] TBD- 3 49" xfId="18881"/>
    <cellStyle name="Comma [0] TBD 3 5" xfId="18882"/>
    <cellStyle name="Comma [0] TBD- 3 5" xfId="18883"/>
    <cellStyle name="Comma [0] TBD 3 50" xfId="18884"/>
    <cellStyle name="Comma [0] TBD- 3 50" xfId="18885"/>
    <cellStyle name="Comma [0] TBD 3 51" xfId="18886"/>
    <cellStyle name="Comma [0] TBD- 3 51" xfId="18887"/>
    <cellStyle name="Comma [0] TBD 3 52" xfId="18888"/>
    <cellStyle name="Comma [0] TBD- 3 52" xfId="18889"/>
    <cellStyle name="Comma [0] TBD 3 53" xfId="18890"/>
    <cellStyle name="Comma [0] TBD- 3 53" xfId="18891"/>
    <cellStyle name="Comma [0] TBD 3 54" xfId="18892"/>
    <cellStyle name="Comma [0] TBD- 3 54" xfId="18893"/>
    <cellStyle name="Comma [0] TBD 3 55" xfId="18894"/>
    <cellStyle name="Comma [0] TBD- 3 55" xfId="18895"/>
    <cellStyle name="Comma [0] TBD 3 56" xfId="18896"/>
    <cellStyle name="Comma [0] TBD- 3 56" xfId="18897"/>
    <cellStyle name="Comma [0] TBD 3 57" xfId="18898"/>
    <cellStyle name="Comma [0] TBD- 3 57" xfId="18899"/>
    <cellStyle name="Comma [0] TBD 3 58" xfId="18900"/>
    <cellStyle name="Comma [0] TBD- 3 58" xfId="18901"/>
    <cellStyle name="Comma [0] TBD 3 59" xfId="18902"/>
    <cellStyle name="Comma [0] TBD- 3 59" xfId="18903"/>
    <cellStyle name="Comma [0] TBD 3 6" xfId="18904"/>
    <cellStyle name="Comma [0] TBD- 3 6" xfId="18905"/>
    <cellStyle name="Comma [0] TBD 3 60" xfId="18906"/>
    <cellStyle name="Comma [0] TBD- 3 60" xfId="18907"/>
    <cellStyle name="Comma [0] TBD 3 61" xfId="18908"/>
    <cellStyle name="Comma [0] TBD- 3 61" xfId="18909"/>
    <cellStyle name="Comma [0] TBD 3 62" xfId="18910"/>
    <cellStyle name="Comma [0] TBD- 3 62" xfId="18911"/>
    <cellStyle name="Comma [0] TBD 3 63" xfId="18912"/>
    <cellStyle name="Comma [0] TBD- 3 63" xfId="18913"/>
    <cellStyle name="Comma [0] TBD 3 64" xfId="18914"/>
    <cellStyle name="Comma [0] TBD- 3 64" xfId="18915"/>
    <cellStyle name="Comma [0] TBD 3 65" xfId="18916"/>
    <cellStyle name="Comma [0] TBD- 3 65" xfId="18917"/>
    <cellStyle name="Comma [0] TBD 3 66" xfId="18918"/>
    <cellStyle name="Comma [0] TBD- 3 66" xfId="18919"/>
    <cellStyle name="Comma [0] TBD 3 67" xfId="18920"/>
    <cellStyle name="Comma [0] TBD- 3 67" xfId="18921"/>
    <cellStyle name="Comma [0] TBD 3 68" xfId="18922"/>
    <cellStyle name="Comma [0] TBD- 3 68" xfId="18923"/>
    <cellStyle name="Comma [0] TBD 3 69" xfId="18924"/>
    <cellStyle name="Comma [0] TBD- 3 69" xfId="18925"/>
    <cellStyle name="Comma [0] TBD 3 7" xfId="18926"/>
    <cellStyle name="Comma [0] TBD- 3 7" xfId="18927"/>
    <cellStyle name="Comma [0] TBD 3 70" xfId="18928"/>
    <cellStyle name="Comma [0] TBD- 3 70" xfId="18929"/>
    <cellStyle name="Comma [0] TBD 3 71" xfId="18930"/>
    <cellStyle name="Comma [0] TBD- 3 71" xfId="18931"/>
    <cellStyle name="Comma [0] TBD 3 72" xfId="18932"/>
    <cellStyle name="Comma [0] TBD- 3 72" xfId="18933"/>
    <cellStyle name="Comma [0] TBD 3 73" xfId="18934"/>
    <cellStyle name="Comma [0] TBD- 3 73" xfId="18935"/>
    <cellStyle name="Comma [0] TBD 3 74" xfId="18936"/>
    <cellStyle name="Comma [0] TBD- 3 74" xfId="18937"/>
    <cellStyle name="Comma [0] TBD 3 75" xfId="18938"/>
    <cellStyle name="Comma [0] TBD- 3 75" xfId="18939"/>
    <cellStyle name="Comma [0] TBD 3 76" xfId="18940"/>
    <cellStyle name="Comma [0] TBD- 3 76" xfId="18941"/>
    <cellStyle name="Comma [0] TBD 3 77" xfId="18942"/>
    <cellStyle name="Comma [0] TBD- 3 77" xfId="18943"/>
    <cellStyle name="Comma [0] TBD 3 78" xfId="18944"/>
    <cellStyle name="Comma [0] TBD- 3 78" xfId="18945"/>
    <cellStyle name="Comma [0] TBD 3 79" xfId="18946"/>
    <cellStyle name="Comma [0] TBD- 3 79" xfId="18947"/>
    <cellStyle name="Comma [0] TBD 3 8" xfId="18948"/>
    <cellStyle name="Comma [0] TBD- 3 8" xfId="18949"/>
    <cellStyle name="Comma [0] TBD 3 80" xfId="18950"/>
    <cellStyle name="Comma [0] TBD- 3 80" xfId="18951"/>
    <cellStyle name="Comma [0] TBD 3 81" xfId="18952"/>
    <cellStyle name="Comma [0] TBD- 3 81" xfId="18953"/>
    <cellStyle name="Comma [0] TBD 3 82" xfId="18954"/>
    <cellStyle name="Comma [0] TBD- 3 82" xfId="18955"/>
    <cellStyle name="Comma [0] TBD 3 83" xfId="18956"/>
    <cellStyle name="Comma [0] TBD- 3 83" xfId="18957"/>
    <cellStyle name="Comma [0] TBD 3 84" xfId="18958"/>
    <cellStyle name="Comma [0] TBD- 3 84" xfId="18959"/>
    <cellStyle name="Comma [0] TBD 3 85" xfId="18960"/>
    <cellStyle name="Comma [0] TBD- 3 85" xfId="18961"/>
    <cellStyle name="Comma [0] TBD 3 86" xfId="18962"/>
    <cellStyle name="Comma [0] TBD- 3 86" xfId="18963"/>
    <cellStyle name="Comma [0] TBD 3 87" xfId="18964"/>
    <cellStyle name="Comma [0] TBD- 3 87" xfId="18965"/>
    <cellStyle name="Comma [0] TBD 3 88" xfId="18966"/>
    <cellStyle name="Comma [0] TBD- 3 88" xfId="18967"/>
    <cellStyle name="Comma [0] TBD 3 89" xfId="18968"/>
    <cellStyle name="Comma [0] TBD- 3 89" xfId="18969"/>
    <cellStyle name="Comma [0] TBD 3 9" xfId="18970"/>
    <cellStyle name="Comma [0] TBD- 3 9" xfId="18971"/>
    <cellStyle name="Comma [0] TBD 3 90" xfId="18972"/>
    <cellStyle name="Comma [0] TBD- 3 90" xfId="18973"/>
    <cellStyle name="Comma [0] TBD 3 91" xfId="18974"/>
    <cellStyle name="Comma [0] TBD- 3 91" xfId="18975"/>
    <cellStyle name="Comma [0] TBD 3 92" xfId="18976"/>
    <cellStyle name="Comma [0] TBD- 3 92" xfId="18977"/>
    <cellStyle name="Comma [0] TBD 3 93" xfId="18978"/>
    <cellStyle name="Comma [0] TBD- 3 93" xfId="18979"/>
    <cellStyle name="Comma [0] TBD 3 94" xfId="18980"/>
    <cellStyle name="Comma [0] TBD- 3 94" xfId="18981"/>
    <cellStyle name="Comma [0] TBD 3 95" xfId="18982"/>
    <cellStyle name="Comma [0] TBD- 3 95" xfId="18983"/>
    <cellStyle name="Comma [0] TBD 3 96" xfId="18984"/>
    <cellStyle name="Comma [0] TBD- 3 96" xfId="18985"/>
    <cellStyle name="Comma [0] TBD 3 97" xfId="18986"/>
    <cellStyle name="Comma [0] TBD- 3 97" xfId="18987"/>
    <cellStyle name="Comma [0] TBD 3 98" xfId="18988"/>
    <cellStyle name="Comma [0] TBD- 3 98" xfId="18989"/>
    <cellStyle name="Comma [0] TBD 3 99" xfId="18990"/>
    <cellStyle name="Comma [0] TBD- 3 99" xfId="18991"/>
    <cellStyle name="Comma [0] TBD 4" xfId="18992"/>
    <cellStyle name="Comma [0] TBD- 4" xfId="18993"/>
    <cellStyle name="Comma [0] TBD 4 10" xfId="18994"/>
    <cellStyle name="Comma [0] TBD- 4 10" xfId="18995"/>
    <cellStyle name="Comma [0] TBD 4 100" xfId="18996"/>
    <cellStyle name="Comma [0] TBD- 4 100" xfId="18997"/>
    <cellStyle name="Comma [0] TBD 4 101" xfId="18998"/>
    <cellStyle name="Comma [0] TBD- 4 101" xfId="18999"/>
    <cellStyle name="Comma [0] TBD 4 102" xfId="19000"/>
    <cellStyle name="Comma [0] TBD- 4 102" xfId="19001"/>
    <cellStyle name="Comma [0] TBD 4 103" xfId="19002"/>
    <cellStyle name="Comma [0] TBD- 4 103" xfId="19003"/>
    <cellStyle name="Comma [0] TBD 4 104" xfId="19004"/>
    <cellStyle name="Comma [0] TBD- 4 104" xfId="19005"/>
    <cellStyle name="Comma [0] TBD 4 105" xfId="19006"/>
    <cellStyle name="Comma [0] TBD- 4 105" xfId="19007"/>
    <cellStyle name="Comma [0] TBD 4 106" xfId="19008"/>
    <cellStyle name="Comma [0] TBD- 4 106" xfId="19009"/>
    <cellStyle name="Comma [0] TBD 4 107" xfId="19010"/>
    <cellStyle name="Comma [0] TBD- 4 107" xfId="19011"/>
    <cellStyle name="Comma [0] TBD 4 108" xfId="19012"/>
    <cellStyle name="Comma [0] TBD- 4 108" xfId="19013"/>
    <cellStyle name="Comma [0] TBD 4 109" xfId="19014"/>
    <cellStyle name="Comma [0] TBD- 4 109" xfId="19015"/>
    <cellStyle name="Comma [0] TBD 4 11" xfId="19016"/>
    <cellStyle name="Comma [0] TBD- 4 11" xfId="19017"/>
    <cellStyle name="Comma [0] TBD 4 110" xfId="19018"/>
    <cellStyle name="Comma [0] TBD- 4 110" xfId="19019"/>
    <cellStyle name="Comma [0] TBD 4 111" xfId="19020"/>
    <cellStyle name="Comma [0] TBD- 4 111" xfId="19021"/>
    <cellStyle name="Comma [0] TBD 4 112" xfId="19022"/>
    <cellStyle name="Comma [0] TBD- 4 112" xfId="19023"/>
    <cellStyle name="Comma [0] TBD 4 113" xfId="19024"/>
    <cellStyle name="Comma [0] TBD- 4 113" xfId="19025"/>
    <cellStyle name="Comma [0] TBD 4 114" xfId="19026"/>
    <cellStyle name="Comma [0] TBD- 4 114" xfId="19027"/>
    <cellStyle name="Comma [0] TBD 4 115" xfId="19028"/>
    <cellStyle name="Comma [0] TBD- 4 115" xfId="19029"/>
    <cellStyle name="Comma [0] TBD 4 116" xfId="19030"/>
    <cellStyle name="Comma [0] TBD- 4 116" xfId="19031"/>
    <cellStyle name="Comma [0] TBD 4 117" xfId="19032"/>
    <cellStyle name="Comma [0] TBD- 4 117" xfId="19033"/>
    <cellStyle name="Comma [0] TBD 4 118" xfId="19034"/>
    <cellStyle name="Comma [0] TBD- 4 118" xfId="19035"/>
    <cellStyle name="Comma [0] TBD 4 119" xfId="19036"/>
    <cellStyle name="Comma [0] TBD- 4 119" xfId="19037"/>
    <cellStyle name="Comma [0] TBD 4 12" xfId="19038"/>
    <cellStyle name="Comma [0] TBD- 4 12" xfId="19039"/>
    <cellStyle name="Comma [0] TBD 4 120" xfId="19040"/>
    <cellStyle name="Comma [0] TBD- 4 120" xfId="19041"/>
    <cellStyle name="Comma [0] TBD 4 121" xfId="19042"/>
    <cellStyle name="Comma [0] TBD- 4 121" xfId="19043"/>
    <cellStyle name="Comma [0] TBD 4 122" xfId="19044"/>
    <cellStyle name="Comma [0] TBD- 4 122" xfId="19045"/>
    <cellStyle name="Comma [0] TBD 4 123" xfId="19046"/>
    <cellStyle name="Comma [0] TBD- 4 123" xfId="19047"/>
    <cellStyle name="Comma [0] TBD 4 124" xfId="19048"/>
    <cellStyle name="Comma [0] TBD- 4 124" xfId="19049"/>
    <cellStyle name="Comma [0] TBD 4 125" xfId="19050"/>
    <cellStyle name="Comma [0] TBD- 4 125" xfId="19051"/>
    <cellStyle name="Comma [0] TBD 4 126" xfId="19052"/>
    <cellStyle name="Comma [0] TBD- 4 126" xfId="19053"/>
    <cellStyle name="Comma [0] TBD 4 127" xfId="19054"/>
    <cellStyle name="Comma [0] TBD- 4 127" xfId="19055"/>
    <cellStyle name="Comma [0] TBD 4 128" xfId="19056"/>
    <cellStyle name="Comma [0] TBD- 4 128" xfId="19057"/>
    <cellStyle name="Comma [0] TBD 4 129" xfId="19058"/>
    <cellStyle name="Comma [0] TBD- 4 129" xfId="19059"/>
    <cellStyle name="Comma [0] TBD 4 13" xfId="19060"/>
    <cellStyle name="Comma [0] TBD- 4 13" xfId="19061"/>
    <cellStyle name="Comma [0] TBD 4 130" xfId="19062"/>
    <cellStyle name="Comma [0] TBD- 4 130" xfId="19063"/>
    <cellStyle name="Comma [0] TBD 4 131" xfId="19064"/>
    <cellStyle name="Comma [0] TBD- 4 131" xfId="19065"/>
    <cellStyle name="Comma [0] TBD 4 132" xfId="19066"/>
    <cellStyle name="Comma [0] TBD- 4 132" xfId="19067"/>
    <cellStyle name="Comma [0] TBD 4 133" xfId="19068"/>
    <cellStyle name="Comma [0] TBD- 4 133" xfId="19069"/>
    <cellStyle name="Comma [0] TBD 4 134" xfId="19070"/>
    <cellStyle name="Comma [0] TBD- 4 134" xfId="19071"/>
    <cellStyle name="Comma [0] TBD 4 135" xfId="19072"/>
    <cellStyle name="Comma [0] TBD- 4 135" xfId="19073"/>
    <cellStyle name="Comma [0] TBD 4 136" xfId="19074"/>
    <cellStyle name="Comma [0] TBD- 4 136" xfId="19075"/>
    <cellStyle name="Comma [0] TBD 4 137" xfId="19076"/>
    <cellStyle name="Comma [0] TBD- 4 137" xfId="19077"/>
    <cellStyle name="Comma [0] TBD 4 138" xfId="19078"/>
    <cellStyle name="Comma [0] TBD- 4 138" xfId="19079"/>
    <cellStyle name="Comma [0] TBD 4 139" xfId="19080"/>
    <cellStyle name="Comma [0] TBD- 4 139" xfId="19081"/>
    <cellStyle name="Comma [0] TBD 4 14" xfId="19082"/>
    <cellStyle name="Comma [0] TBD- 4 14" xfId="19083"/>
    <cellStyle name="Comma [0] TBD 4 140" xfId="19084"/>
    <cellStyle name="Comma [0] TBD- 4 140" xfId="19085"/>
    <cellStyle name="Comma [0] TBD 4 141" xfId="19086"/>
    <cellStyle name="Comma [0] TBD- 4 141" xfId="19087"/>
    <cellStyle name="Comma [0] TBD 4 142" xfId="19088"/>
    <cellStyle name="Comma [0] TBD- 4 142" xfId="19089"/>
    <cellStyle name="Comma [0] TBD 4 143" xfId="19090"/>
    <cellStyle name="Comma [0] TBD- 4 143" xfId="19091"/>
    <cellStyle name="Comma [0] TBD 4 144" xfId="19092"/>
    <cellStyle name="Comma [0] TBD- 4 144" xfId="19093"/>
    <cellStyle name="Comma [0] TBD 4 145" xfId="19094"/>
    <cellStyle name="Comma [0] TBD- 4 145" xfId="19095"/>
    <cellStyle name="Comma [0] TBD 4 146" xfId="19096"/>
    <cellStyle name="Comma [0] TBD- 4 146" xfId="19097"/>
    <cellStyle name="Comma [0] TBD 4 147" xfId="19098"/>
    <cellStyle name="Comma [0] TBD- 4 147" xfId="19099"/>
    <cellStyle name="Comma [0] TBD 4 148" xfId="19100"/>
    <cellStyle name="Comma [0] TBD- 4 148" xfId="19101"/>
    <cellStyle name="Comma [0] TBD 4 149" xfId="19102"/>
    <cellStyle name="Comma [0] TBD- 4 149" xfId="19103"/>
    <cellStyle name="Comma [0] TBD 4 15" xfId="19104"/>
    <cellStyle name="Comma [0] TBD- 4 15" xfId="19105"/>
    <cellStyle name="Comma [0] TBD 4 150" xfId="19106"/>
    <cellStyle name="Comma [0] TBD- 4 150" xfId="19107"/>
    <cellStyle name="Comma [0] TBD 4 151" xfId="19108"/>
    <cellStyle name="Comma [0] TBD- 4 151" xfId="19109"/>
    <cellStyle name="Comma [0] TBD 4 152" xfId="19110"/>
    <cellStyle name="Comma [0] TBD- 4 152" xfId="19111"/>
    <cellStyle name="Comma [0] TBD 4 153" xfId="19112"/>
    <cellStyle name="Comma [0] TBD- 4 153" xfId="19113"/>
    <cellStyle name="Comma [0] TBD 4 154" xfId="19114"/>
    <cellStyle name="Comma [0] TBD- 4 154" xfId="19115"/>
    <cellStyle name="Comma [0] TBD 4 16" xfId="19116"/>
    <cellStyle name="Comma [0] TBD- 4 16" xfId="19117"/>
    <cellStyle name="Comma [0] TBD 4 17" xfId="19118"/>
    <cellStyle name="Comma [0] TBD- 4 17" xfId="19119"/>
    <cellStyle name="Comma [0] TBD 4 18" xfId="19120"/>
    <cellStyle name="Comma [0] TBD- 4 18" xfId="19121"/>
    <cellStyle name="Comma [0] TBD 4 19" xfId="19122"/>
    <cellStyle name="Comma [0] TBD- 4 19" xfId="19123"/>
    <cellStyle name="Comma [0] TBD 4 2" xfId="19124"/>
    <cellStyle name="Comma [0] TBD- 4 2" xfId="19125"/>
    <cellStyle name="Comma [0] TBD 4 20" xfId="19126"/>
    <cellStyle name="Comma [0] TBD- 4 20" xfId="19127"/>
    <cellStyle name="Comma [0] TBD 4 21" xfId="19128"/>
    <cellStyle name="Comma [0] TBD- 4 21" xfId="19129"/>
    <cellStyle name="Comma [0] TBD 4 22" xfId="19130"/>
    <cellStyle name="Comma [0] TBD- 4 22" xfId="19131"/>
    <cellStyle name="Comma [0] TBD 4 23" xfId="19132"/>
    <cellStyle name="Comma [0] TBD- 4 23" xfId="19133"/>
    <cellStyle name="Comma [0] TBD 4 24" xfId="19134"/>
    <cellStyle name="Comma [0] TBD- 4 24" xfId="19135"/>
    <cellStyle name="Comma [0] TBD 4 25" xfId="19136"/>
    <cellStyle name="Comma [0] TBD- 4 25" xfId="19137"/>
    <cellStyle name="Comma [0] TBD 4 26" xfId="19138"/>
    <cellStyle name="Comma [0] TBD- 4 26" xfId="19139"/>
    <cellStyle name="Comma [0] TBD 4 27" xfId="19140"/>
    <cellStyle name="Comma [0] TBD- 4 27" xfId="19141"/>
    <cellStyle name="Comma [0] TBD 4 28" xfId="19142"/>
    <cellStyle name="Comma [0] TBD- 4 28" xfId="19143"/>
    <cellStyle name="Comma [0] TBD 4 29" xfId="19144"/>
    <cellStyle name="Comma [0] TBD- 4 29" xfId="19145"/>
    <cellStyle name="Comma [0] TBD 4 3" xfId="19146"/>
    <cellStyle name="Comma [0] TBD- 4 3" xfId="19147"/>
    <cellStyle name="Comma [0] TBD 4 30" xfId="19148"/>
    <cellStyle name="Comma [0] TBD- 4 30" xfId="19149"/>
    <cellStyle name="Comma [0] TBD 4 31" xfId="19150"/>
    <cellStyle name="Comma [0] TBD- 4 31" xfId="19151"/>
    <cellStyle name="Comma [0] TBD 4 32" xfId="19152"/>
    <cellStyle name="Comma [0] TBD- 4 32" xfId="19153"/>
    <cellStyle name="Comma [0] TBD 4 33" xfId="19154"/>
    <cellStyle name="Comma [0] TBD- 4 33" xfId="19155"/>
    <cellStyle name="Comma [0] TBD 4 34" xfId="19156"/>
    <cellStyle name="Comma [0] TBD- 4 34" xfId="19157"/>
    <cellStyle name="Comma [0] TBD 4 35" xfId="19158"/>
    <cellStyle name="Comma [0] TBD- 4 35" xfId="19159"/>
    <cellStyle name="Comma [0] TBD 4 36" xfId="19160"/>
    <cellStyle name="Comma [0] TBD- 4 36" xfId="19161"/>
    <cellStyle name="Comma [0] TBD 4 37" xfId="19162"/>
    <cellStyle name="Comma [0] TBD- 4 37" xfId="19163"/>
    <cellStyle name="Comma [0] TBD 4 38" xfId="19164"/>
    <cellStyle name="Comma [0] TBD- 4 38" xfId="19165"/>
    <cellStyle name="Comma [0] TBD 4 39" xfId="19166"/>
    <cellStyle name="Comma [0] TBD- 4 39" xfId="19167"/>
    <cellStyle name="Comma [0] TBD 4 4" xfId="19168"/>
    <cellStyle name="Comma [0] TBD- 4 4" xfId="19169"/>
    <cellStyle name="Comma [0] TBD 4 40" xfId="19170"/>
    <cellStyle name="Comma [0] TBD- 4 40" xfId="19171"/>
    <cellStyle name="Comma [0] TBD 4 41" xfId="19172"/>
    <cellStyle name="Comma [0] TBD- 4 41" xfId="19173"/>
    <cellStyle name="Comma [0] TBD 4 42" xfId="19174"/>
    <cellStyle name="Comma [0] TBD- 4 42" xfId="19175"/>
    <cellStyle name="Comma [0] TBD 4 43" xfId="19176"/>
    <cellStyle name="Comma [0] TBD- 4 43" xfId="19177"/>
    <cellStyle name="Comma [0] TBD 4 44" xfId="19178"/>
    <cellStyle name="Comma [0] TBD- 4 44" xfId="19179"/>
    <cellStyle name="Comma [0] TBD 4 45" xfId="19180"/>
    <cellStyle name="Comma [0] TBD- 4 45" xfId="19181"/>
    <cellStyle name="Comma [0] TBD 4 46" xfId="19182"/>
    <cellStyle name="Comma [0] TBD- 4 46" xfId="19183"/>
    <cellStyle name="Comma [0] TBD 4 47" xfId="19184"/>
    <cellStyle name="Comma [0] TBD- 4 47" xfId="19185"/>
    <cellStyle name="Comma [0] TBD 4 48" xfId="19186"/>
    <cellStyle name="Comma [0] TBD- 4 48" xfId="19187"/>
    <cellStyle name="Comma [0] TBD 4 49" xfId="19188"/>
    <cellStyle name="Comma [0] TBD- 4 49" xfId="19189"/>
    <cellStyle name="Comma [0] TBD 4 5" xfId="19190"/>
    <cellStyle name="Comma [0] TBD- 4 5" xfId="19191"/>
    <cellStyle name="Comma [0] TBD 4 50" xfId="19192"/>
    <cellStyle name="Comma [0] TBD- 4 50" xfId="19193"/>
    <cellStyle name="Comma [0] TBD 4 51" xfId="19194"/>
    <cellStyle name="Comma [0] TBD- 4 51" xfId="19195"/>
    <cellStyle name="Comma [0] TBD 4 52" xfId="19196"/>
    <cellStyle name="Comma [0] TBD- 4 52" xfId="19197"/>
    <cellStyle name="Comma [0] TBD 4 53" xfId="19198"/>
    <cellStyle name="Comma [0] TBD- 4 53" xfId="19199"/>
    <cellStyle name="Comma [0] TBD 4 54" xfId="19200"/>
    <cellStyle name="Comma [0] TBD- 4 54" xfId="19201"/>
    <cellStyle name="Comma [0] TBD 4 55" xfId="19202"/>
    <cellStyle name="Comma [0] TBD- 4 55" xfId="19203"/>
    <cellStyle name="Comma [0] TBD 4 56" xfId="19204"/>
    <cellStyle name="Comma [0] TBD- 4 56" xfId="19205"/>
    <cellStyle name="Comma [0] TBD 4 57" xfId="19206"/>
    <cellStyle name="Comma [0] TBD- 4 57" xfId="19207"/>
    <cellStyle name="Comma [0] TBD 4 58" xfId="19208"/>
    <cellStyle name="Comma [0] TBD- 4 58" xfId="19209"/>
    <cellStyle name="Comma [0] TBD 4 59" xfId="19210"/>
    <cellStyle name="Comma [0] TBD- 4 59" xfId="19211"/>
    <cellStyle name="Comma [0] TBD 4 6" xfId="19212"/>
    <cellStyle name="Comma [0] TBD- 4 6" xfId="19213"/>
    <cellStyle name="Comma [0] TBD 4 60" xfId="19214"/>
    <cellStyle name="Comma [0] TBD- 4 60" xfId="19215"/>
    <cellStyle name="Comma [0] TBD 4 61" xfId="19216"/>
    <cellStyle name="Comma [0] TBD- 4 61" xfId="19217"/>
    <cellStyle name="Comma [0] TBD 4 62" xfId="19218"/>
    <cellStyle name="Comma [0] TBD- 4 62" xfId="19219"/>
    <cellStyle name="Comma [0] TBD 4 63" xfId="19220"/>
    <cellStyle name="Comma [0] TBD- 4 63" xfId="19221"/>
    <cellStyle name="Comma [0] TBD 4 64" xfId="19222"/>
    <cellStyle name="Comma [0] TBD- 4 64" xfId="19223"/>
    <cellStyle name="Comma [0] TBD 4 65" xfId="19224"/>
    <cellStyle name="Comma [0] TBD- 4 65" xfId="19225"/>
    <cellStyle name="Comma [0] TBD 4 66" xfId="19226"/>
    <cellStyle name="Comma [0] TBD- 4 66" xfId="19227"/>
    <cellStyle name="Comma [0] TBD 4 67" xfId="19228"/>
    <cellStyle name="Comma [0] TBD- 4 67" xfId="19229"/>
    <cellStyle name="Comma [0] TBD 4 68" xfId="19230"/>
    <cellStyle name="Comma [0] TBD- 4 68" xfId="19231"/>
    <cellStyle name="Comma [0] TBD 4 69" xfId="19232"/>
    <cellStyle name="Comma [0] TBD- 4 69" xfId="19233"/>
    <cellStyle name="Comma [0] TBD 4 7" xfId="19234"/>
    <cellStyle name="Comma [0] TBD- 4 7" xfId="19235"/>
    <cellStyle name="Comma [0] TBD 4 70" xfId="19236"/>
    <cellStyle name="Comma [0] TBD- 4 70" xfId="19237"/>
    <cellStyle name="Comma [0] TBD 4 71" xfId="19238"/>
    <cellStyle name="Comma [0] TBD- 4 71" xfId="19239"/>
    <cellStyle name="Comma [0] TBD 4 72" xfId="19240"/>
    <cellStyle name="Comma [0] TBD- 4 72" xfId="19241"/>
    <cellStyle name="Comma [0] TBD 4 73" xfId="19242"/>
    <cellStyle name="Comma [0] TBD- 4 73" xfId="19243"/>
    <cellStyle name="Comma [0] TBD 4 74" xfId="19244"/>
    <cellStyle name="Comma [0] TBD- 4 74" xfId="19245"/>
    <cellStyle name="Comma [0] TBD 4 75" xfId="19246"/>
    <cellStyle name="Comma [0] TBD- 4 75" xfId="19247"/>
    <cellStyle name="Comma [0] TBD 4 76" xfId="19248"/>
    <cellStyle name="Comma [0] TBD- 4 76" xfId="19249"/>
    <cellStyle name="Comma [0] TBD 4 77" xfId="19250"/>
    <cellStyle name="Comma [0] TBD- 4 77" xfId="19251"/>
    <cellStyle name="Comma [0] TBD 4 78" xfId="19252"/>
    <cellStyle name="Comma [0] TBD- 4 78" xfId="19253"/>
    <cellStyle name="Comma [0] TBD 4 79" xfId="19254"/>
    <cellStyle name="Comma [0] TBD- 4 79" xfId="19255"/>
    <cellStyle name="Comma [0] TBD 4 8" xfId="19256"/>
    <cellStyle name="Comma [0] TBD- 4 8" xfId="19257"/>
    <cellStyle name="Comma [0] TBD 4 80" xfId="19258"/>
    <cellStyle name="Comma [0] TBD- 4 80" xfId="19259"/>
    <cellStyle name="Comma [0] TBD 4 81" xfId="19260"/>
    <cellStyle name="Comma [0] TBD- 4 81" xfId="19261"/>
    <cellStyle name="Comma [0] TBD 4 82" xfId="19262"/>
    <cellStyle name="Comma [0] TBD- 4 82" xfId="19263"/>
    <cellStyle name="Comma [0] TBD 4 83" xfId="19264"/>
    <cellStyle name="Comma [0] TBD- 4 83" xfId="19265"/>
    <cellStyle name="Comma [0] TBD 4 84" xfId="19266"/>
    <cellStyle name="Comma [0] TBD- 4 84" xfId="19267"/>
    <cellStyle name="Comma [0] TBD 4 85" xfId="19268"/>
    <cellStyle name="Comma [0] TBD- 4 85" xfId="19269"/>
    <cellStyle name="Comma [0] TBD 4 86" xfId="19270"/>
    <cellStyle name="Comma [0] TBD- 4 86" xfId="19271"/>
    <cellStyle name="Comma [0] TBD 4 87" xfId="19272"/>
    <cellStyle name="Comma [0] TBD- 4 87" xfId="19273"/>
    <cellStyle name="Comma [0] TBD 4 88" xfId="19274"/>
    <cellStyle name="Comma [0] TBD- 4 88" xfId="19275"/>
    <cellStyle name="Comma [0] TBD 4 89" xfId="19276"/>
    <cellStyle name="Comma [0] TBD- 4 89" xfId="19277"/>
    <cellStyle name="Comma [0] TBD 4 9" xfId="19278"/>
    <cellStyle name="Comma [0] TBD- 4 9" xfId="19279"/>
    <cellStyle name="Comma [0] TBD 4 90" xfId="19280"/>
    <cellStyle name="Comma [0] TBD- 4 90" xfId="19281"/>
    <cellStyle name="Comma [0] TBD 4 91" xfId="19282"/>
    <cellStyle name="Comma [0] TBD- 4 91" xfId="19283"/>
    <cellStyle name="Comma [0] TBD 4 92" xfId="19284"/>
    <cellStyle name="Comma [0] TBD- 4 92" xfId="19285"/>
    <cellStyle name="Comma [0] TBD 4 93" xfId="19286"/>
    <cellStyle name="Comma [0] TBD- 4 93" xfId="19287"/>
    <cellStyle name="Comma [0] TBD 4 94" xfId="19288"/>
    <cellStyle name="Comma [0] TBD- 4 94" xfId="19289"/>
    <cellStyle name="Comma [0] TBD 4 95" xfId="19290"/>
    <cellStyle name="Comma [0] TBD- 4 95" xfId="19291"/>
    <cellStyle name="Comma [0] TBD 4 96" xfId="19292"/>
    <cellStyle name="Comma [0] TBD- 4 96" xfId="19293"/>
    <cellStyle name="Comma [0] TBD 4 97" xfId="19294"/>
    <cellStyle name="Comma [0] TBD- 4 97" xfId="19295"/>
    <cellStyle name="Comma [0] TBD 4 98" xfId="19296"/>
    <cellStyle name="Comma [0] TBD- 4 98" xfId="19297"/>
    <cellStyle name="Comma [0] TBD 4 99" xfId="19298"/>
    <cellStyle name="Comma [0] TBD- 4 99" xfId="19299"/>
    <cellStyle name="Comma [0] TBD 5" xfId="19300"/>
    <cellStyle name="Comma [0] TBD- 5" xfId="19301"/>
    <cellStyle name="Comma [0] TBD 5 10" xfId="19302"/>
    <cellStyle name="Comma [0] TBD- 5 10" xfId="19303"/>
    <cellStyle name="Comma [0] TBD 5 100" xfId="19304"/>
    <cellStyle name="Comma [0] TBD- 5 100" xfId="19305"/>
    <cellStyle name="Comma [0] TBD 5 101" xfId="19306"/>
    <cellStyle name="Comma [0] TBD- 5 101" xfId="19307"/>
    <cellStyle name="Comma [0] TBD 5 102" xfId="19308"/>
    <cellStyle name="Comma [0] TBD- 5 102" xfId="19309"/>
    <cellStyle name="Comma [0] TBD 5 103" xfId="19310"/>
    <cellStyle name="Comma [0] TBD- 5 103" xfId="19311"/>
    <cellStyle name="Comma [0] TBD 5 104" xfId="19312"/>
    <cellStyle name="Comma [0] TBD- 5 104" xfId="19313"/>
    <cellStyle name="Comma [0] TBD 5 105" xfId="19314"/>
    <cellStyle name="Comma [0] TBD- 5 105" xfId="19315"/>
    <cellStyle name="Comma [0] TBD 5 106" xfId="19316"/>
    <cellStyle name="Comma [0] TBD- 5 106" xfId="19317"/>
    <cellStyle name="Comma [0] TBD 5 107" xfId="19318"/>
    <cellStyle name="Comma [0] TBD- 5 107" xfId="19319"/>
    <cellStyle name="Comma [0] TBD 5 108" xfId="19320"/>
    <cellStyle name="Comma [0] TBD- 5 108" xfId="19321"/>
    <cellStyle name="Comma [0] TBD 5 109" xfId="19322"/>
    <cellStyle name="Comma [0] TBD- 5 109" xfId="19323"/>
    <cellStyle name="Comma [0] TBD 5 11" xfId="19324"/>
    <cellStyle name="Comma [0] TBD- 5 11" xfId="19325"/>
    <cellStyle name="Comma [0] TBD 5 110" xfId="19326"/>
    <cellStyle name="Comma [0] TBD- 5 110" xfId="19327"/>
    <cellStyle name="Comma [0] TBD 5 111" xfId="19328"/>
    <cellStyle name="Comma [0] TBD- 5 111" xfId="19329"/>
    <cellStyle name="Comma [0] TBD 5 112" xfId="19330"/>
    <cellStyle name="Comma [0] TBD- 5 112" xfId="19331"/>
    <cellStyle name="Comma [0] TBD 5 113" xfId="19332"/>
    <cellStyle name="Comma [0] TBD- 5 113" xfId="19333"/>
    <cellStyle name="Comma [0] TBD 5 114" xfId="19334"/>
    <cellStyle name="Comma [0] TBD- 5 114" xfId="19335"/>
    <cellStyle name="Comma [0] TBD 5 115" xfId="19336"/>
    <cellStyle name="Comma [0] TBD- 5 115" xfId="19337"/>
    <cellStyle name="Comma [0] TBD 5 116" xfId="19338"/>
    <cellStyle name="Comma [0] TBD- 5 116" xfId="19339"/>
    <cellStyle name="Comma [0] TBD 5 117" xfId="19340"/>
    <cellStyle name="Comma [0] TBD- 5 117" xfId="19341"/>
    <cellStyle name="Comma [0] TBD 5 118" xfId="19342"/>
    <cellStyle name="Comma [0] TBD- 5 118" xfId="19343"/>
    <cellStyle name="Comma [0] TBD 5 119" xfId="19344"/>
    <cellStyle name="Comma [0] TBD- 5 119" xfId="19345"/>
    <cellStyle name="Comma [0] TBD 5 12" xfId="19346"/>
    <cellStyle name="Comma [0] TBD- 5 12" xfId="19347"/>
    <cellStyle name="Comma [0] TBD 5 120" xfId="19348"/>
    <cellStyle name="Comma [0] TBD- 5 120" xfId="19349"/>
    <cellStyle name="Comma [0] TBD 5 121" xfId="19350"/>
    <cellStyle name="Comma [0] TBD- 5 121" xfId="19351"/>
    <cellStyle name="Comma [0] TBD 5 122" xfId="19352"/>
    <cellStyle name="Comma [0] TBD- 5 122" xfId="19353"/>
    <cellStyle name="Comma [0] TBD 5 123" xfId="19354"/>
    <cellStyle name="Comma [0] TBD- 5 123" xfId="19355"/>
    <cellStyle name="Comma [0] TBD 5 124" xfId="19356"/>
    <cellStyle name="Comma [0] TBD- 5 124" xfId="19357"/>
    <cellStyle name="Comma [0] TBD 5 125" xfId="19358"/>
    <cellStyle name="Comma [0] TBD- 5 125" xfId="19359"/>
    <cellStyle name="Comma [0] TBD 5 126" xfId="19360"/>
    <cellStyle name="Comma [0] TBD- 5 126" xfId="19361"/>
    <cellStyle name="Comma [0] TBD 5 127" xfId="19362"/>
    <cellStyle name="Comma [0] TBD- 5 127" xfId="19363"/>
    <cellStyle name="Comma [0] TBD 5 128" xfId="19364"/>
    <cellStyle name="Comma [0] TBD- 5 128" xfId="19365"/>
    <cellStyle name="Comma [0] TBD 5 129" xfId="19366"/>
    <cellStyle name="Comma [0] TBD- 5 129" xfId="19367"/>
    <cellStyle name="Comma [0] TBD 5 13" xfId="19368"/>
    <cellStyle name="Comma [0] TBD- 5 13" xfId="19369"/>
    <cellStyle name="Comma [0] TBD 5 130" xfId="19370"/>
    <cellStyle name="Comma [0] TBD- 5 130" xfId="19371"/>
    <cellStyle name="Comma [0] TBD 5 131" xfId="19372"/>
    <cellStyle name="Comma [0] TBD- 5 131" xfId="19373"/>
    <cellStyle name="Comma [0] TBD 5 132" xfId="19374"/>
    <cellStyle name="Comma [0] TBD- 5 132" xfId="19375"/>
    <cellStyle name="Comma [0] TBD 5 133" xfId="19376"/>
    <cellStyle name="Comma [0] TBD- 5 133" xfId="19377"/>
    <cellStyle name="Comma [0] TBD 5 134" xfId="19378"/>
    <cellStyle name="Comma [0] TBD- 5 134" xfId="19379"/>
    <cellStyle name="Comma [0] TBD 5 135" xfId="19380"/>
    <cellStyle name="Comma [0] TBD- 5 135" xfId="19381"/>
    <cellStyle name="Comma [0] TBD 5 136" xfId="19382"/>
    <cellStyle name="Comma [0] TBD- 5 136" xfId="19383"/>
    <cellStyle name="Comma [0] TBD 5 137" xfId="19384"/>
    <cellStyle name="Comma [0] TBD- 5 137" xfId="19385"/>
    <cellStyle name="Comma [0] TBD 5 138" xfId="19386"/>
    <cellStyle name="Comma [0] TBD- 5 138" xfId="19387"/>
    <cellStyle name="Comma [0] TBD 5 139" xfId="19388"/>
    <cellStyle name="Comma [0] TBD- 5 139" xfId="19389"/>
    <cellStyle name="Comma [0] TBD 5 14" xfId="19390"/>
    <cellStyle name="Comma [0] TBD- 5 14" xfId="19391"/>
    <cellStyle name="Comma [0] TBD 5 140" xfId="19392"/>
    <cellStyle name="Comma [0] TBD- 5 140" xfId="19393"/>
    <cellStyle name="Comma [0] TBD 5 141" xfId="19394"/>
    <cellStyle name="Comma [0] TBD- 5 141" xfId="19395"/>
    <cellStyle name="Comma [0] TBD 5 142" xfId="19396"/>
    <cellStyle name="Comma [0] TBD- 5 142" xfId="19397"/>
    <cellStyle name="Comma [0] TBD 5 143" xfId="19398"/>
    <cellStyle name="Comma [0] TBD- 5 143" xfId="19399"/>
    <cellStyle name="Comma [0] TBD 5 144" xfId="19400"/>
    <cellStyle name="Comma [0] TBD- 5 144" xfId="19401"/>
    <cellStyle name="Comma [0] TBD 5 145" xfId="19402"/>
    <cellStyle name="Comma [0] TBD- 5 145" xfId="19403"/>
    <cellStyle name="Comma [0] TBD 5 146" xfId="19404"/>
    <cellStyle name="Comma [0] TBD- 5 146" xfId="19405"/>
    <cellStyle name="Comma [0] TBD 5 147" xfId="19406"/>
    <cellStyle name="Comma [0] TBD- 5 147" xfId="19407"/>
    <cellStyle name="Comma [0] TBD 5 148" xfId="19408"/>
    <cellStyle name="Comma [0] TBD- 5 148" xfId="19409"/>
    <cellStyle name="Comma [0] TBD 5 149" xfId="19410"/>
    <cellStyle name="Comma [0] TBD- 5 149" xfId="19411"/>
    <cellStyle name="Comma [0] TBD 5 15" xfId="19412"/>
    <cellStyle name="Comma [0] TBD- 5 15" xfId="19413"/>
    <cellStyle name="Comma [0] TBD 5 150" xfId="19414"/>
    <cellStyle name="Comma [0] TBD- 5 150" xfId="19415"/>
    <cellStyle name="Comma [0] TBD 5 151" xfId="19416"/>
    <cellStyle name="Comma [0] TBD- 5 151" xfId="19417"/>
    <cellStyle name="Comma [0] TBD 5 152" xfId="19418"/>
    <cellStyle name="Comma [0] TBD- 5 152" xfId="19419"/>
    <cellStyle name="Comma [0] TBD 5 153" xfId="19420"/>
    <cellStyle name="Comma [0] TBD- 5 153" xfId="19421"/>
    <cellStyle name="Comma [0] TBD 5 154" xfId="19422"/>
    <cellStyle name="Comma [0] TBD- 5 154" xfId="19423"/>
    <cellStyle name="Comma [0] TBD 5 16" xfId="19424"/>
    <cellStyle name="Comma [0] TBD- 5 16" xfId="19425"/>
    <cellStyle name="Comma [0] TBD 5 17" xfId="19426"/>
    <cellStyle name="Comma [0] TBD- 5 17" xfId="19427"/>
    <cellStyle name="Comma [0] TBD 5 18" xfId="19428"/>
    <cellStyle name="Comma [0] TBD- 5 18" xfId="19429"/>
    <cellStyle name="Comma [0] TBD 5 19" xfId="19430"/>
    <cellStyle name="Comma [0] TBD- 5 19" xfId="19431"/>
    <cellStyle name="Comma [0] TBD 5 2" xfId="19432"/>
    <cellStyle name="Comma [0] TBD- 5 2" xfId="19433"/>
    <cellStyle name="Comma [0] TBD 5 20" xfId="19434"/>
    <cellStyle name="Comma [0] TBD- 5 20" xfId="19435"/>
    <cellStyle name="Comma [0] TBD 5 21" xfId="19436"/>
    <cellStyle name="Comma [0] TBD- 5 21" xfId="19437"/>
    <cellStyle name="Comma [0] TBD 5 22" xfId="19438"/>
    <cellStyle name="Comma [0] TBD- 5 22" xfId="19439"/>
    <cellStyle name="Comma [0] TBD 5 23" xfId="19440"/>
    <cellStyle name="Comma [0] TBD- 5 23" xfId="19441"/>
    <cellStyle name="Comma [0] TBD 5 24" xfId="19442"/>
    <cellStyle name="Comma [0] TBD- 5 24" xfId="19443"/>
    <cellStyle name="Comma [0] TBD 5 25" xfId="19444"/>
    <cellStyle name="Comma [0] TBD- 5 25" xfId="19445"/>
    <cellStyle name="Comma [0] TBD 5 26" xfId="19446"/>
    <cellStyle name="Comma [0] TBD- 5 26" xfId="19447"/>
    <cellStyle name="Comma [0] TBD 5 27" xfId="19448"/>
    <cellStyle name="Comma [0] TBD- 5 27" xfId="19449"/>
    <cellStyle name="Comma [0] TBD 5 28" xfId="19450"/>
    <cellStyle name="Comma [0] TBD- 5 28" xfId="19451"/>
    <cellStyle name="Comma [0] TBD 5 29" xfId="19452"/>
    <cellStyle name="Comma [0] TBD- 5 29" xfId="19453"/>
    <cellStyle name="Comma [0] TBD 5 3" xfId="19454"/>
    <cellStyle name="Comma [0] TBD- 5 3" xfId="19455"/>
    <cellStyle name="Comma [0] TBD 5 30" xfId="19456"/>
    <cellStyle name="Comma [0] TBD- 5 30" xfId="19457"/>
    <cellStyle name="Comma [0] TBD 5 31" xfId="19458"/>
    <cellStyle name="Comma [0] TBD- 5 31" xfId="19459"/>
    <cellStyle name="Comma [0] TBD 5 32" xfId="19460"/>
    <cellStyle name="Comma [0] TBD- 5 32" xfId="19461"/>
    <cellStyle name="Comma [0] TBD 5 33" xfId="19462"/>
    <cellStyle name="Comma [0] TBD- 5 33" xfId="19463"/>
    <cellStyle name="Comma [0] TBD 5 34" xfId="19464"/>
    <cellStyle name="Comma [0] TBD- 5 34" xfId="19465"/>
    <cellStyle name="Comma [0] TBD 5 35" xfId="19466"/>
    <cellStyle name="Comma [0] TBD- 5 35" xfId="19467"/>
    <cellStyle name="Comma [0] TBD 5 36" xfId="19468"/>
    <cellStyle name="Comma [0] TBD- 5 36" xfId="19469"/>
    <cellStyle name="Comma [0] TBD 5 37" xfId="19470"/>
    <cellStyle name="Comma [0] TBD- 5 37" xfId="19471"/>
    <cellStyle name="Comma [0] TBD 5 38" xfId="19472"/>
    <cellStyle name="Comma [0] TBD- 5 38" xfId="19473"/>
    <cellStyle name="Comma [0] TBD 5 39" xfId="19474"/>
    <cellStyle name="Comma [0] TBD- 5 39" xfId="19475"/>
    <cellStyle name="Comma [0] TBD 5 4" xfId="19476"/>
    <cellStyle name="Comma [0] TBD- 5 4" xfId="19477"/>
    <cellStyle name="Comma [0] TBD 5 40" xfId="19478"/>
    <cellStyle name="Comma [0] TBD- 5 40" xfId="19479"/>
    <cellStyle name="Comma [0] TBD 5 41" xfId="19480"/>
    <cellStyle name="Comma [0] TBD- 5 41" xfId="19481"/>
    <cellStyle name="Comma [0] TBD 5 42" xfId="19482"/>
    <cellStyle name="Comma [0] TBD- 5 42" xfId="19483"/>
    <cellStyle name="Comma [0] TBD 5 43" xfId="19484"/>
    <cellStyle name="Comma [0] TBD- 5 43" xfId="19485"/>
    <cellStyle name="Comma [0] TBD 5 44" xfId="19486"/>
    <cellStyle name="Comma [0] TBD- 5 44" xfId="19487"/>
    <cellStyle name="Comma [0] TBD 5 45" xfId="19488"/>
    <cellStyle name="Comma [0] TBD- 5 45" xfId="19489"/>
    <cellStyle name="Comma [0] TBD 5 46" xfId="19490"/>
    <cellStyle name="Comma [0] TBD- 5 46" xfId="19491"/>
    <cellStyle name="Comma [0] TBD 5 47" xfId="19492"/>
    <cellStyle name="Comma [0] TBD- 5 47" xfId="19493"/>
    <cellStyle name="Comma [0] TBD 5 48" xfId="19494"/>
    <cellStyle name="Comma [0] TBD- 5 48" xfId="19495"/>
    <cellStyle name="Comma [0] TBD 5 49" xfId="19496"/>
    <cellStyle name="Comma [0] TBD- 5 49" xfId="19497"/>
    <cellStyle name="Comma [0] TBD 5 5" xfId="19498"/>
    <cellStyle name="Comma [0] TBD- 5 5" xfId="19499"/>
    <cellStyle name="Comma [0] TBD 5 50" xfId="19500"/>
    <cellStyle name="Comma [0] TBD- 5 50" xfId="19501"/>
    <cellStyle name="Comma [0] TBD 5 51" xfId="19502"/>
    <cellStyle name="Comma [0] TBD- 5 51" xfId="19503"/>
    <cellStyle name="Comma [0] TBD 5 52" xfId="19504"/>
    <cellStyle name="Comma [0] TBD- 5 52" xfId="19505"/>
    <cellStyle name="Comma [0] TBD 5 53" xfId="19506"/>
    <cellStyle name="Comma [0] TBD- 5 53" xfId="19507"/>
    <cellStyle name="Comma [0] TBD 5 54" xfId="19508"/>
    <cellStyle name="Comma [0] TBD- 5 54" xfId="19509"/>
    <cellStyle name="Comma [0] TBD 5 55" xfId="19510"/>
    <cellStyle name="Comma [0] TBD- 5 55" xfId="19511"/>
    <cellStyle name="Comma [0] TBD 5 56" xfId="19512"/>
    <cellStyle name="Comma [0] TBD- 5 56" xfId="19513"/>
    <cellStyle name="Comma [0] TBD 5 57" xfId="19514"/>
    <cellStyle name="Comma [0] TBD- 5 57" xfId="19515"/>
    <cellStyle name="Comma [0] TBD 5 58" xfId="19516"/>
    <cellStyle name="Comma [0] TBD- 5 58" xfId="19517"/>
    <cellStyle name="Comma [0] TBD 5 59" xfId="19518"/>
    <cellStyle name="Comma [0] TBD- 5 59" xfId="19519"/>
    <cellStyle name="Comma [0] TBD 5 6" xfId="19520"/>
    <cellStyle name="Comma [0] TBD- 5 6" xfId="19521"/>
    <cellStyle name="Comma [0] TBD 5 60" xfId="19522"/>
    <cellStyle name="Comma [0] TBD- 5 60" xfId="19523"/>
    <cellStyle name="Comma [0] TBD 5 61" xfId="19524"/>
    <cellStyle name="Comma [0] TBD- 5 61" xfId="19525"/>
    <cellStyle name="Comma [0] TBD 5 62" xfId="19526"/>
    <cellStyle name="Comma [0] TBD- 5 62" xfId="19527"/>
    <cellStyle name="Comma [0] TBD 5 63" xfId="19528"/>
    <cellStyle name="Comma [0] TBD- 5 63" xfId="19529"/>
    <cellStyle name="Comma [0] TBD 5 64" xfId="19530"/>
    <cellStyle name="Comma [0] TBD- 5 64" xfId="19531"/>
    <cellStyle name="Comma [0] TBD 5 65" xfId="19532"/>
    <cellStyle name="Comma [0] TBD- 5 65" xfId="19533"/>
    <cellStyle name="Comma [0] TBD 5 66" xfId="19534"/>
    <cellStyle name="Comma [0] TBD- 5 66" xfId="19535"/>
    <cellStyle name="Comma [0] TBD 5 67" xfId="19536"/>
    <cellStyle name="Comma [0] TBD- 5 67" xfId="19537"/>
    <cellStyle name="Comma [0] TBD 5 68" xfId="19538"/>
    <cellStyle name="Comma [0] TBD- 5 68" xfId="19539"/>
    <cellStyle name="Comma [0] TBD 5 69" xfId="19540"/>
    <cellStyle name="Comma [0] TBD- 5 69" xfId="19541"/>
    <cellStyle name="Comma [0] TBD 5 7" xfId="19542"/>
    <cellStyle name="Comma [0] TBD- 5 7" xfId="19543"/>
    <cellStyle name="Comma [0] TBD 5 70" xfId="19544"/>
    <cellStyle name="Comma [0] TBD- 5 70" xfId="19545"/>
    <cellStyle name="Comma [0] TBD 5 71" xfId="19546"/>
    <cellStyle name="Comma [0] TBD- 5 71" xfId="19547"/>
    <cellStyle name="Comma [0] TBD 5 72" xfId="19548"/>
    <cellStyle name="Comma [0] TBD- 5 72" xfId="19549"/>
    <cellStyle name="Comma [0] TBD 5 73" xfId="19550"/>
    <cellStyle name="Comma [0] TBD- 5 73" xfId="19551"/>
    <cellStyle name="Comma [0] TBD 5 74" xfId="19552"/>
    <cellStyle name="Comma [0] TBD- 5 74" xfId="19553"/>
    <cellStyle name="Comma [0] TBD 5 75" xfId="19554"/>
    <cellStyle name="Comma [0] TBD- 5 75" xfId="19555"/>
    <cellStyle name="Comma [0] TBD 5 76" xfId="19556"/>
    <cellStyle name="Comma [0] TBD- 5 76" xfId="19557"/>
    <cellStyle name="Comma [0] TBD 5 77" xfId="19558"/>
    <cellStyle name="Comma [0] TBD- 5 77" xfId="19559"/>
    <cellStyle name="Comma [0] TBD 5 78" xfId="19560"/>
    <cellStyle name="Comma [0] TBD- 5 78" xfId="19561"/>
    <cellStyle name="Comma [0] TBD 5 79" xfId="19562"/>
    <cellStyle name="Comma [0] TBD- 5 79" xfId="19563"/>
    <cellStyle name="Comma [0] TBD 5 8" xfId="19564"/>
    <cellStyle name="Comma [0] TBD- 5 8" xfId="19565"/>
    <cellStyle name="Comma [0] TBD 5 80" xfId="19566"/>
    <cellStyle name="Comma [0] TBD- 5 80" xfId="19567"/>
    <cellStyle name="Comma [0] TBD 5 81" xfId="19568"/>
    <cellStyle name="Comma [0] TBD- 5 81" xfId="19569"/>
    <cellStyle name="Comma [0] TBD 5 82" xfId="19570"/>
    <cellStyle name="Comma [0] TBD- 5 82" xfId="19571"/>
    <cellStyle name="Comma [0] TBD 5 83" xfId="19572"/>
    <cellStyle name="Comma [0] TBD- 5 83" xfId="19573"/>
    <cellStyle name="Comma [0] TBD 5 84" xfId="19574"/>
    <cellStyle name="Comma [0] TBD- 5 84" xfId="19575"/>
    <cellStyle name="Comma [0] TBD 5 85" xfId="19576"/>
    <cellStyle name="Comma [0] TBD- 5 85" xfId="19577"/>
    <cellStyle name="Comma [0] TBD 5 86" xfId="19578"/>
    <cellStyle name="Comma [0] TBD- 5 86" xfId="19579"/>
    <cellStyle name="Comma [0] TBD 5 87" xfId="19580"/>
    <cellStyle name="Comma [0] TBD- 5 87" xfId="19581"/>
    <cellStyle name="Comma [0] TBD 5 88" xfId="19582"/>
    <cellStyle name="Comma [0] TBD- 5 88" xfId="19583"/>
    <cellStyle name="Comma [0] TBD 5 89" xfId="19584"/>
    <cellStyle name="Comma [0] TBD- 5 89" xfId="19585"/>
    <cellStyle name="Comma [0] TBD 5 9" xfId="19586"/>
    <cellStyle name="Comma [0] TBD- 5 9" xfId="19587"/>
    <cellStyle name="Comma [0] TBD 5 90" xfId="19588"/>
    <cellStyle name="Comma [0] TBD- 5 90" xfId="19589"/>
    <cellStyle name="Comma [0] TBD 5 91" xfId="19590"/>
    <cellStyle name="Comma [0] TBD- 5 91" xfId="19591"/>
    <cellStyle name="Comma [0] TBD 5 92" xfId="19592"/>
    <cellStyle name="Comma [0] TBD- 5 92" xfId="19593"/>
    <cellStyle name="Comma [0] TBD 5 93" xfId="19594"/>
    <cellStyle name="Comma [0] TBD- 5 93" xfId="19595"/>
    <cellStyle name="Comma [0] TBD 5 94" xfId="19596"/>
    <cellStyle name="Comma [0] TBD- 5 94" xfId="19597"/>
    <cellStyle name="Comma [0] TBD 5 95" xfId="19598"/>
    <cellStyle name="Comma [0] TBD- 5 95" xfId="19599"/>
    <cellStyle name="Comma [0] TBD 5 96" xfId="19600"/>
    <cellStyle name="Comma [0] TBD- 5 96" xfId="19601"/>
    <cellStyle name="Comma [0] TBD 5 97" xfId="19602"/>
    <cellStyle name="Comma [0] TBD- 5 97" xfId="19603"/>
    <cellStyle name="Comma [0] TBD 5 98" xfId="19604"/>
    <cellStyle name="Comma [0] TBD- 5 98" xfId="19605"/>
    <cellStyle name="Comma [0] TBD 5 99" xfId="19606"/>
    <cellStyle name="Comma [0] TBD- 5 99" xfId="19607"/>
    <cellStyle name="Comma [0] TBD 6" xfId="19608"/>
    <cellStyle name="Comma [0] TBD- 6" xfId="19609"/>
    <cellStyle name="Comma [0] TBD 6 10" xfId="19610"/>
    <cellStyle name="Comma [0] TBD- 6 10" xfId="19611"/>
    <cellStyle name="Comma [0] TBD 6 100" xfId="19612"/>
    <cellStyle name="Comma [0] TBD- 6 100" xfId="19613"/>
    <cellStyle name="Comma [0] TBD 6 101" xfId="19614"/>
    <cellStyle name="Comma [0] TBD- 6 101" xfId="19615"/>
    <cellStyle name="Comma [0] TBD 6 102" xfId="19616"/>
    <cellStyle name="Comma [0] TBD- 6 102" xfId="19617"/>
    <cellStyle name="Comma [0] TBD 6 103" xfId="19618"/>
    <cellStyle name="Comma [0] TBD- 6 103" xfId="19619"/>
    <cellStyle name="Comma [0] TBD 6 104" xfId="19620"/>
    <cellStyle name="Comma [0] TBD- 6 104" xfId="19621"/>
    <cellStyle name="Comma [0] TBD 6 105" xfId="19622"/>
    <cellStyle name="Comma [0] TBD- 6 105" xfId="19623"/>
    <cellStyle name="Comma [0] TBD 6 106" xfId="19624"/>
    <cellStyle name="Comma [0] TBD- 6 106" xfId="19625"/>
    <cellStyle name="Comma [0] TBD 6 107" xfId="19626"/>
    <cellStyle name="Comma [0] TBD- 6 107" xfId="19627"/>
    <cellStyle name="Comma [0] TBD 6 108" xfId="19628"/>
    <cellStyle name="Comma [0] TBD- 6 108" xfId="19629"/>
    <cellStyle name="Comma [0] TBD 6 109" xfId="19630"/>
    <cellStyle name="Comma [0] TBD- 6 109" xfId="19631"/>
    <cellStyle name="Comma [0] TBD 6 11" xfId="19632"/>
    <cellStyle name="Comma [0] TBD- 6 11" xfId="19633"/>
    <cellStyle name="Comma [0] TBD 6 110" xfId="19634"/>
    <cellStyle name="Comma [0] TBD- 6 110" xfId="19635"/>
    <cellStyle name="Comma [0] TBD 6 111" xfId="19636"/>
    <cellStyle name="Comma [0] TBD- 6 111" xfId="19637"/>
    <cellStyle name="Comma [0] TBD 6 112" xfId="19638"/>
    <cellStyle name="Comma [0] TBD- 6 112" xfId="19639"/>
    <cellStyle name="Comma [0] TBD 6 113" xfId="19640"/>
    <cellStyle name="Comma [0] TBD- 6 113" xfId="19641"/>
    <cellStyle name="Comma [0] TBD 6 114" xfId="19642"/>
    <cellStyle name="Comma [0] TBD- 6 114" xfId="19643"/>
    <cellStyle name="Comma [0] TBD 6 115" xfId="19644"/>
    <cellStyle name="Comma [0] TBD- 6 115" xfId="19645"/>
    <cellStyle name="Comma [0] TBD 6 116" xfId="19646"/>
    <cellStyle name="Comma [0] TBD- 6 116" xfId="19647"/>
    <cellStyle name="Comma [0] TBD 6 117" xfId="19648"/>
    <cellStyle name="Comma [0] TBD- 6 117" xfId="19649"/>
    <cellStyle name="Comma [0] TBD 6 118" xfId="19650"/>
    <cellStyle name="Comma [0] TBD- 6 118" xfId="19651"/>
    <cellStyle name="Comma [0] TBD 6 119" xfId="19652"/>
    <cellStyle name="Comma [0] TBD- 6 119" xfId="19653"/>
    <cellStyle name="Comma [0] TBD 6 12" xfId="19654"/>
    <cellStyle name="Comma [0] TBD- 6 12" xfId="19655"/>
    <cellStyle name="Comma [0] TBD 6 120" xfId="19656"/>
    <cellStyle name="Comma [0] TBD- 6 120" xfId="19657"/>
    <cellStyle name="Comma [0] TBD 6 121" xfId="19658"/>
    <cellStyle name="Comma [0] TBD- 6 121" xfId="19659"/>
    <cellStyle name="Comma [0] TBD 6 122" xfId="19660"/>
    <cellStyle name="Comma [0] TBD- 6 122" xfId="19661"/>
    <cellStyle name="Comma [0] TBD 6 123" xfId="19662"/>
    <cellStyle name="Comma [0] TBD- 6 123" xfId="19663"/>
    <cellStyle name="Comma [0] TBD 6 124" xfId="19664"/>
    <cellStyle name="Comma [0] TBD- 6 124" xfId="19665"/>
    <cellStyle name="Comma [0] TBD 6 125" xfId="19666"/>
    <cellStyle name="Comma [0] TBD- 6 125" xfId="19667"/>
    <cellStyle name="Comma [0] TBD 6 126" xfId="19668"/>
    <cellStyle name="Comma [0] TBD- 6 126" xfId="19669"/>
    <cellStyle name="Comma [0] TBD 6 127" xfId="19670"/>
    <cellStyle name="Comma [0] TBD- 6 127" xfId="19671"/>
    <cellStyle name="Comma [0] TBD 6 128" xfId="19672"/>
    <cellStyle name="Comma [0] TBD- 6 128" xfId="19673"/>
    <cellStyle name="Comma [0] TBD 6 129" xfId="19674"/>
    <cellStyle name="Comma [0] TBD- 6 129" xfId="19675"/>
    <cellStyle name="Comma [0] TBD 6 13" xfId="19676"/>
    <cellStyle name="Comma [0] TBD- 6 13" xfId="19677"/>
    <cellStyle name="Comma [0] TBD 6 130" xfId="19678"/>
    <cellStyle name="Comma [0] TBD- 6 130" xfId="19679"/>
    <cellStyle name="Comma [0] TBD 6 131" xfId="19680"/>
    <cellStyle name="Comma [0] TBD- 6 131" xfId="19681"/>
    <cellStyle name="Comma [0] TBD 6 132" xfId="19682"/>
    <cellStyle name="Comma [0] TBD- 6 132" xfId="19683"/>
    <cellStyle name="Comma [0] TBD 6 133" xfId="19684"/>
    <cellStyle name="Comma [0] TBD- 6 133" xfId="19685"/>
    <cellStyle name="Comma [0] TBD 6 134" xfId="19686"/>
    <cellStyle name="Comma [0] TBD- 6 134" xfId="19687"/>
    <cellStyle name="Comma [0] TBD 6 135" xfId="19688"/>
    <cellStyle name="Comma [0] TBD- 6 135" xfId="19689"/>
    <cellStyle name="Comma [0] TBD 6 136" xfId="19690"/>
    <cellStyle name="Comma [0] TBD- 6 136" xfId="19691"/>
    <cellStyle name="Comma [0] TBD 6 137" xfId="19692"/>
    <cellStyle name="Comma [0] TBD- 6 137" xfId="19693"/>
    <cellStyle name="Comma [0] TBD 6 138" xfId="19694"/>
    <cellStyle name="Comma [0] TBD- 6 138" xfId="19695"/>
    <cellStyle name="Comma [0] TBD 6 139" xfId="19696"/>
    <cellStyle name="Comma [0] TBD- 6 139" xfId="19697"/>
    <cellStyle name="Comma [0] TBD 6 14" xfId="19698"/>
    <cellStyle name="Comma [0] TBD- 6 14" xfId="19699"/>
    <cellStyle name="Comma [0] TBD 6 140" xfId="19700"/>
    <cellStyle name="Comma [0] TBD- 6 140" xfId="19701"/>
    <cellStyle name="Comma [0] TBD 6 141" xfId="19702"/>
    <cellStyle name="Comma [0] TBD- 6 141" xfId="19703"/>
    <cellStyle name="Comma [0] TBD 6 142" xfId="19704"/>
    <cellStyle name="Comma [0] TBD- 6 142" xfId="19705"/>
    <cellStyle name="Comma [0] TBD 6 143" xfId="19706"/>
    <cellStyle name="Comma [0] TBD- 6 143" xfId="19707"/>
    <cellStyle name="Comma [0] TBD 6 144" xfId="19708"/>
    <cellStyle name="Comma [0] TBD- 6 144" xfId="19709"/>
    <cellStyle name="Comma [0] TBD 6 145" xfId="19710"/>
    <cellStyle name="Comma [0] TBD- 6 145" xfId="19711"/>
    <cellStyle name="Comma [0] TBD 6 146" xfId="19712"/>
    <cellStyle name="Comma [0] TBD- 6 146" xfId="19713"/>
    <cellStyle name="Comma [0] TBD 6 147" xfId="19714"/>
    <cellStyle name="Comma [0] TBD- 6 147" xfId="19715"/>
    <cellStyle name="Comma [0] TBD 6 148" xfId="19716"/>
    <cellStyle name="Comma [0] TBD- 6 148" xfId="19717"/>
    <cellStyle name="Comma [0] TBD 6 149" xfId="19718"/>
    <cellStyle name="Comma [0] TBD- 6 149" xfId="19719"/>
    <cellStyle name="Comma [0] TBD 6 15" xfId="19720"/>
    <cellStyle name="Comma [0] TBD- 6 15" xfId="19721"/>
    <cellStyle name="Comma [0] TBD 6 150" xfId="19722"/>
    <cellStyle name="Comma [0] TBD- 6 150" xfId="19723"/>
    <cellStyle name="Comma [0] TBD 6 151" xfId="19724"/>
    <cellStyle name="Comma [0] TBD- 6 151" xfId="19725"/>
    <cellStyle name="Comma [0] TBD 6 152" xfId="19726"/>
    <cellStyle name="Comma [0] TBD- 6 152" xfId="19727"/>
    <cellStyle name="Comma [0] TBD 6 153" xfId="19728"/>
    <cellStyle name="Comma [0] TBD- 6 153" xfId="19729"/>
    <cellStyle name="Comma [0] TBD 6 154" xfId="19730"/>
    <cellStyle name="Comma [0] TBD- 6 154" xfId="19731"/>
    <cellStyle name="Comma [0] TBD 6 16" xfId="19732"/>
    <cellStyle name="Comma [0] TBD- 6 16" xfId="19733"/>
    <cellStyle name="Comma [0] TBD 6 17" xfId="19734"/>
    <cellStyle name="Comma [0] TBD- 6 17" xfId="19735"/>
    <cellStyle name="Comma [0] TBD 6 18" xfId="19736"/>
    <cellStyle name="Comma [0] TBD- 6 18" xfId="19737"/>
    <cellStyle name="Comma [0] TBD 6 19" xfId="19738"/>
    <cellStyle name="Comma [0] TBD- 6 19" xfId="19739"/>
    <cellStyle name="Comma [0] TBD 6 2" xfId="19740"/>
    <cellStyle name="Comma [0] TBD- 6 2" xfId="19741"/>
    <cellStyle name="Comma [0] TBD 6 20" xfId="19742"/>
    <cellStyle name="Comma [0] TBD- 6 20" xfId="19743"/>
    <cellStyle name="Comma [0] TBD 6 21" xfId="19744"/>
    <cellStyle name="Comma [0] TBD- 6 21" xfId="19745"/>
    <cellStyle name="Comma [0] TBD 6 22" xfId="19746"/>
    <cellStyle name="Comma [0] TBD- 6 22" xfId="19747"/>
    <cellStyle name="Comma [0] TBD 6 23" xfId="19748"/>
    <cellStyle name="Comma [0] TBD- 6 23" xfId="19749"/>
    <cellStyle name="Comma [0] TBD 6 24" xfId="19750"/>
    <cellStyle name="Comma [0] TBD- 6 24" xfId="19751"/>
    <cellStyle name="Comma [0] TBD 6 25" xfId="19752"/>
    <cellStyle name="Comma [0] TBD- 6 25" xfId="19753"/>
    <cellStyle name="Comma [0] TBD 6 26" xfId="19754"/>
    <cellStyle name="Comma [0] TBD- 6 26" xfId="19755"/>
    <cellStyle name="Comma [0] TBD 6 27" xfId="19756"/>
    <cellStyle name="Comma [0] TBD- 6 27" xfId="19757"/>
    <cellStyle name="Comma [0] TBD 6 28" xfId="19758"/>
    <cellStyle name="Comma [0] TBD- 6 28" xfId="19759"/>
    <cellStyle name="Comma [0] TBD 6 29" xfId="19760"/>
    <cellStyle name="Comma [0] TBD- 6 29" xfId="19761"/>
    <cellStyle name="Comma [0] TBD 6 3" xfId="19762"/>
    <cellStyle name="Comma [0] TBD- 6 3" xfId="19763"/>
    <cellStyle name="Comma [0] TBD 6 30" xfId="19764"/>
    <cellStyle name="Comma [0] TBD- 6 30" xfId="19765"/>
    <cellStyle name="Comma [0] TBD 6 31" xfId="19766"/>
    <cellStyle name="Comma [0] TBD- 6 31" xfId="19767"/>
    <cellStyle name="Comma [0] TBD 6 32" xfId="19768"/>
    <cellStyle name="Comma [0] TBD- 6 32" xfId="19769"/>
    <cellStyle name="Comma [0] TBD 6 33" xfId="19770"/>
    <cellStyle name="Comma [0] TBD- 6 33" xfId="19771"/>
    <cellStyle name="Comma [0] TBD 6 34" xfId="19772"/>
    <cellStyle name="Comma [0] TBD- 6 34" xfId="19773"/>
    <cellStyle name="Comma [0] TBD 6 35" xfId="19774"/>
    <cellStyle name="Comma [0] TBD- 6 35" xfId="19775"/>
    <cellStyle name="Comma [0] TBD 6 36" xfId="19776"/>
    <cellStyle name="Comma [0] TBD- 6 36" xfId="19777"/>
    <cellStyle name="Comma [0] TBD 6 37" xfId="19778"/>
    <cellStyle name="Comma [0] TBD- 6 37" xfId="19779"/>
    <cellStyle name="Comma [0] TBD 6 38" xfId="19780"/>
    <cellStyle name="Comma [0] TBD- 6 38" xfId="19781"/>
    <cellStyle name="Comma [0] TBD 6 39" xfId="19782"/>
    <cellStyle name="Comma [0] TBD- 6 39" xfId="19783"/>
    <cellStyle name="Comma [0] TBD 6 4" xfId="19784"/>
    <cellStyle name="Comma [0] TBD- 6 4" xfId="19785"/>
    <cellStyle name="Comma [0] TBD 6 40" xfId="19786"/>
    <cellStyle name="Comma [0] TBD- 6 40" xfId="19787"/>
    <cellStyle name="Comma [0] TBD 6 41" xfId="19788"/>
    <cellStyle name="Comma [0] TBD- 6 41" xfId="19789"/>
    <cellStyle name="Comma [0] TBD 6 42" xfId="19790"/>
    <cellStyle name="Comma [0] TBD- 6 42" xfId="19791"/>
    <cellStyle name="Comma [0] TBD 6 43" xfId="19792"/>
    <cellStyle name="Comma [0] TBD- 6 43" xfId="19793"/>
    <cellStyle name="Comma [0] TBD 6 44" xfId="19794"/>
    <cellStyle name="Comma [0] TBD- 6 44" xfId="19795"/>
    <cellStyle name="Comma [0] TBD 6 45" xfId="19796"/>
    <cellStyle name="Comma [0] TBD- 6 45" xfId="19797"/>
    <cellStyle name="Comma [0] TBD 6 46" xfId="19798"/>
    <cellStyle name="Comma [0] TBD- 6 46" xfId="19799"/>
    <cellStyle name="Comma [0] TBD 6 47" xfId="19800"/>
    <cellStyle name="Comma [0] TBD- 6 47" xfId="19801"/>
    <cellStyle name="Comma [0] TBD 6 48" xfId="19802"/>
    <cellStyle name="Comma [0] TBD- 6 48" xfId="19803"/>
    <cellStyle name="Comma [0] TBD 6 49" xfId="19804"/>
    <cellStyle name="Comma [0] TBD- 6 49" xfId="19805"/>
    <cellStyle name="Comma [0] TBD 6 5" xfId="19806"/>
    <cellStyle name="Comma [0] TBD- 6 5" xfId="19807"/>
    <cellStyle name="Comma [0] TBD 6 50" xfId="19808"/>
    <cellStyle name="Comma [0] TBD- 6 50" xfId="19809"/>
    <cellStyle name="Comma [0] TBD 6 51" xfId="19810"/>
    <cellStyle name="Comma [0] TBD- 6 51" xfId="19811"/>
    <cellStyle name="Comma [0] TBD 6 52" xfId="19812"/>
    <cellStyle name="Comma [0] TBD- 6 52" xfId="19813"/>
    <cellStyle name="Comma [0] TBD 6 53" xfId="19814"/>
    <cellStyle name="Comma [0] TBD- 6 53" xfId="19815"/>
    <cellStyle name="Comma [0] TBD 6 54" xfId="19816"/>
    <cellStyle name="Comma [0] TBD- 6 54" xfId="19817"/>
    <cellStyle name="Comma [0] TBD 6 55" xfId="19818"/>
    <cellStyle name="Comma [0] TBD- 6 55" xfId="19819"/>
    <cellStyle name="Comma [0] TBD 6 56" xfId="19820"/>
    <cellStyle name="Comma [0] TBD- 6 56" xfId="19821"/>
    <cellStyle name="Comma [0] TBD 6 57" xfId="19822"/>
    <cellStyle name="Comma [0] TBD- 6 57" xfId="19823"/>
    <cellStyle name="Comma [0] TBD 6 58" xfId="19824"/>
    <cellStyle name="Comma [0] TBD- 6 58" xfId="19825"/>
    <cellStyle name="Comma [0] TBD 6 59" xfId="19826"/>
    <cellStyle name="Comma [0] TBD- 6 59" xfId="19827"/>
    <cellStyle name="Comma [0] TBD 6 6" xfId="19828"/>
    <cellStyle name="Comma [0] TBD- 6 6" xfId="19829"/>
    <cellStyle name="Comma [0] TBD 6 60" xfId="19830"/>
    <cellStyle name="Comma [0] TBD- 6 60" xfId="19831"/>
    <cellStyle name="Comma [0] TBD 6 61" xfId="19832"/>
    <cellStyle name="Comma [0] TBD- 6 61" xfId="19833"/>
    <cellStyle name="Comma [0] TBD 6 62" xfId="19834"/>
    <cellStyle name="Comma [0] TBD- 6 62" xfId="19835"/>
    <cellStyle name="Comma [0] TBD 6 63" xfId="19836"/>
    <cellStyle name="Comma [0] TBD- 6 63" xfId="19837"/>
    <cellStyle name="Comma [0] TBD 6 64" xfId="19838"/>
    <cellStyle name="Comma [0] TBD- 6 64" xfId="19839"/>
    <cellStyle name="Comma [0] TBD 6 65" xfId="19840"/>
    <cellStyle name="Comma [0] TBD- 6 65" xfId="19841"/>
    <cellStyle name="Comma [0] TBD 6 66" xfId="19842"/>
    <cellStyle name="Comma [0] TBD- 6 66" xfId="19843"/>
    <cellStyle name="Comma [0] TBD 6 67" xfId="19844"/>
    <cellStyle name="Comma [0] TBD- 6 67" xfId="19845"/>
    <cellStyle name="Comma [0] TBD 6 68" xfId="19846"/>
    <cellStyle name="Comma [0] TBD- 6 68" xfId="19847"/>
    <cellStyle name="Comma [0] TBD 6 69" xfId="19848"/>
    <cellStyle name="Comma [0] TBD- 6 69" xfId="19849"/>
    <cellStyle name="Comma [0] TBD 6 7" xfId="19850"/>
    <cellStyle name="Comma [0] TBD- 6 7" xfId="19851"/>
    <cellStyle name="Comma [0] TBD 6 70" xfId="19852"/>
    <cellStyle name="Comma [0] TBD- 6 70" xfId="19853"/>
    <cellStyle name="Comma [0] TBD 6 71" xfId="19854"/>
    <cellStyle name="Comma [0] TBD- 6 71" xfId="19855"/>
    <cellStyle name="Comma [0] TBD 6 72" xfId="19856"/>
    <cellStyle name="Comma [0] TBD- 6 72" xfId="19857"/>
    <cellStyle name="Comma [0] TBD 6 73" xfId="19858"/>
    <cellStyle name="Comma [0] TBD- 6 73" xfId="19859"/>
    <cellStyle name="Comma [0] TBD 6 74" xfId="19860"/>
    <cellStyle name="Comma [0] TBD- 6 74" xfId="19861"/>
    <cellStyle name="Comma [0] TBD 6 75" xfId="19862"/>
    <cellStyle name="Comma [0] TBD- 6 75" xfId="19863"/>
    <cellStyle name="Comma [0] TBD 6 76" xfId="19864"/>
    <cellStyle name="Comma [0] TBD- 6 76" xfId="19865"/>
    <cellStyle name="Comma [0] TBD 6 77" xfId="19866"/>
    <cellStyle name="Comma [0] TBD- 6 77" xfId="19867"/>
    <cellStyle name="Comma [0] TBD 6 78" xfId="19868"/>
    <cellStyle name="Comma [0] TBD- 6 78" xfId="19869"/>
    <cellStyle name="Comma [0] TBD 6 79" xfId="19870"/>
    <cellStyle name="Comma [0] TBD- 6 79" xfId="19871"/>
    <cellStyle name="Comma [0] TBD 6 8" xfId="19872"/>
    <cellStyle name="Comma [0] TBD- 6 8" xfId="19873"/>
    <cellStyle name="Comma [0] TBD 6 80" xfId="19874"/>
    <cellStyle name="Comma [0] TBD- 6 80" xfId="19875"/>
    <cellStyle name="Comma [0] TBD 6 81" xfId="19876"/>
    <cellStyle name="Comma [0] TBD- 6 81" xfId="19877"/>
    <cellStyle name="Comma [0] TBD 6 82" xfId="19878"/>
    <cellStyle name="Comma [0] TBD- 6 82" xfId="19879"/>
    <cellStyle name="Comma [0] TBD 6 83" xfId="19880"/>
    <cellStyle name="Comma [0] TBD- 6 83" xfId="19881"/>
    <cellStyle name="Comma [0] TBD 6 84" xfId="19882"/>
    <cellStyle name="Comma [0] TBD- 6 84" xfId="19883"/>
    <cellStyle name="Comma [0] TBD 6 85" xfId="19884"/>
    <cellStyle name="Comma [0] TBD- 6 85" xfId="19885"/>
    <cellStyle name="Comma [0] TBD 6 86" xfId="19886"/>
    <cellStyle name="Comma [0] TBD- 6 86" xfId="19887"/>
    <cellStyle name="Comma [0] TBD 6 87" xfId="19888"/>
    <cellStyle name="Comma [0] TBD- 6 87" xfId="19889"/>
    <cellStyle name="Comma [0] TBD 6 88" xfId="19890"/>
    <cellStyle name="Comma [0] TBD- 6 88" xfId="19891"/>
    <cellStyle name="Comma [0] TBD 6 89" xfId="19892"/>
    <cellStyle name="Comma [0] TBD- 6 89" xfId="19893"/>
    <cellStyle name="Comma [0] TBD 6 9" xfId="19894"/>
    <cellStyle name="Comma [0] TBD- 6 9" xfId="19895"/>
    <cellStyle name="Comma [0] TBD 6 90" xfId="19896"/>
    <cellStyle name="Comma [0] TBD- 6 90" xfId="19897"/>
    <cellStyle name="Comma [0] TBD 6 91" xfId="19898"/>
    <cellStyle name="Comma [0] TBD- 6 91" xfId="19899"/>
    <cellStyle name="Comma [0] TBD 6 92" xfId="19900"/>
    <cellStyle name="Comma [0] TBD- 6 92" xfId="19901"/>
    <cellStyle name="Comma [0] TBD 6 93" xfId="19902"/>
    <cellStyle name="Comma [0] TBD- 6 93" xfId="19903"/>
    <cellStyle name="Comma [0] TBD 6 94" xfId="19904"/>
    <cellStyle name="Comma [0] TBD- 6 94" xfId="19905"/>
    <cellStyle name="Comma [0] TBD 6 95" xfId="19906"/>
    <cellStyle name="Comma [0] TBD- 6 95" xfId="19907"/>
    <cellStyle name="Comma [0] TBD 6 96" xfId="19908"/>
    <cellStyle name="Comma [0] TBD- 6 96" xfId="19909"/>
    <cellStyle name="Comma [0] TBD 6 97" xfId="19910"/>
    <cellStyle name="Comma [0] TBD- 6 97" xfId="19911"/>
    <cellStyle name="Comma [0] TBD 6 98" xfId="19912"/>
    <cellStyle name="Comma [0] TBD- 6 98" xfId="19913"/>
    <cellStyle name="Comma [0] TBD 6 99" xfId="19914"/>
    <cellStyle name="Comma [0] TBD- 6 99" xfId="19915"/>
    <cellStyle name="Comma [0] TBD 7" xfId="19916"/>
    <cellStyle name="Comma [0] TBD- 7" xfId="19917"/>
    <cellStyle name="Comma [0] TBD 7 10" xfId="19918"/>
    <cellStyle name="Comma [0] TBD- 7 10" xfId="19919"/>
    <cellStyle name="Comma [0] TBD 7 100" xfId="19920"/>
    <cellStyle name="Comma [0] TBD- 7 100" xfId="19921"/>
    <cellStyle name="Comma [0] TBD 7 101" xfId="19922"/>
    <cellStyle name="Comma [0] TBD- 7 101" xfId="19923"/>
    <cellStyle name="Comma [0] TBD 7 102" xfId="19924"/>
    <cellStyle name="Comma [0] TBD- 7 102" xfId="19925"/>
    <cellStyle name="Comma [0] TBD 7 103" xfId="19926"/>
    <cellStyle name="Comma [0] TBD- 7 103" xfId="19927"/>
    <cellStyle name="Comma [0] TBD 7 104" xfId="19928"/>
    <cellStyle name="Comma [0] TBD- 7 104" xfId="19929"/>
    <cellStyle name="Comma [0] TBD 7 105" xfId="19930"/>
    <cellStyle name="Comma [0] TBD- 7 105" xfId="19931"/>
    <cellStyle name="Comma [0] TBD 7 106" xfId="19932"/>
    <cellStyle name="Comma [0] TBD- 7 106" xfId="19933"/>
    <cellStyle name="Comma [0] TBD 7 107" xfId="19934"/>
    <cellStyle name="Comma [0] TBD- 7 107" xfId="19935"/>
    <cellStyle name="Comma [0] TBD 7 108" xfId="19936"/>
    <cellStyle name="Comma [0] TBD- 7 108" xfId="19937"/>
    <cellStyle name="Comma [0] TBD 7 109" xfId="19938"/>
    <cellStyle name="Comma [0] TBD- 7 109" xfId="19939"/>
    <cellStyle name="Comma [0] TBD 7 11" xfId="19940"/>
    <cellStyle name="Comma [0] TBD- 7 11" xfId="19941"/>
    <cellStyle name="Comma [0] TBD 7 110" xfId="19942"/>
    <cellStyle name="Comma [0] TBD- 7 110" xfId="19943"/>
    <cellStyle name="Comma [0] TBD 7 111" xfId="19944"/>
    <cellStyle name="Comma [0] TBD- 7 111" xfId="19945"/>
    <cellStyle name="Comma [0] TBD 7 112" xfId="19946"/>
    <cellStyle name="Comma [0] TBD- 7 112" xfId="19947"/>
    <cellStyle name="Comma [0] TBD 7 113" xfId="19948"/>
    <cellStyle name="Comma [0] TBD- 7 113" xfId="19949"/>
    <cellStyle name="Comma [0] TBD 7 114" xfId="19950"/>
    <cellStyle name="Comma [0] TBD- 7 114" xfId="19951"/>
    <cellStyle name="Comma [0] TBD 7 115" xfId="19952"/>
    <cellStyle name="Comma [0] TBD- 7 115" xfId="19953"/>
    <cellStyle name="Comma [0] TBD 7 116" xfId="19954"/>
    <cellStyle name="Comma [0] TBD- 7 116" xfId="19955"/>
    <cellStyle name="Comma [0] TBD 7 117" xfId="19956"/>
    <cellStyle name="Comma [0] TBD- 7 117" xfId="19957"/>
    <cellStyle name="Comma [0] TBD 7 118" xfId="19958"/>
    <cellStyle name="Comma [0] TBD- 7 118" xfId="19959"/>
    <cellStyle name="Comma [0] TBD 7 119" xfId="19960"/>
    <cellStyle name="Comma [0] TBD- 7 119" xfId="19961"/>
    <cellStyle name="Comma [0] TBD 7 12" xfId="19962"/>
    <cellStyle name="Comma [0] TBD- 7 12" xfId="19963"/>
    <cellStyle name="Comma [0] TBD 7 120" xfId="19964"/>
    <cellStyle name="Comma [0] TBD- 7 120" xfId="19965"/>
    <cellStyle name="Comma [0] TBD 7 121" xfId="19966"/>
    <cellStyle name="Comma [0] TBD- 7 121" xfId="19967"/>
    <cellStyle name="Comma [0] TBD 7 122" xfId="19968"/>
    <cellStyle name="Comma [0] TBD- 7 122" xfId="19969"/>
    <cellStyle name="Comma [0] TBD 7 123" xfId="19970"/>
    <cellStyle name="Comma [0] TBD- 7 123" xfId="19971"/>
    <cellStyle name="Comma [0] TBD 7 124" xfId="19972"/>
    <cellStyle name="Comma [0] TBD- 7 124" xfId="19973"/>
    <cellStyle name="Comma [0] TBD 7 125" xfId="19974"/>
    <cellStyle name="Comma [0] TBD- 7 125" xfId="19975"/>
    <cellStyle name="Comma [0] TBD 7 126" xfId="19976"/>
    <cellStyle name="Comma [0] TBD- 7 126" xfId="19977"/>
    <cellStyle name="Comma [0] TBD 7 127" xfId="19978"/>
    <cellStyle name="Comma [0] TBD- 7 127" xfId="19979"/>
    <cellStyle name="Comma [0] TBD 7 128" xfId="19980"/>
    <cellStyle name="Comma [0] TBD- 7 128" xfId="19981"/>
    <cellStyle name="Comma [0] TBD 7 129" xfId="19982"/>
    <cellStyle name="Comma [0] TBD- 7 129" xfId="19983"/>
    <cellStyle name="Comma [0] TBD 7 13" xfId="19984"/>
    <cellStyle name="Comma [0] TBD- 7 13" xfId="19985"/>
    <cellStyle name="Comma [0] TBD 7 130" xfId="19986"/>
    <cellStyle name="Comma [0] TBD- 7 130" xfId="19987"/>
    <cellStyle name="Comma [0] TBD 7 131" xfId="19988"/>
    <cellStyle name="Comma [0] TBD- 7 131" xfId="19989"/>
    <cellStyle name="Comma [0] TBD 7 132" xfId="19990"/>
    <cellStyle name="Comma [0] TBD- 7 132" xfId="19991"/>
    <cellStyle name="Comma [0] TBD 7 133" xfId="19992"/>
    <cellStyle name="Comma [0] TBD- 7 133" xfId="19993"/>
    <cellStyle name="Comma [0] TBD 7 134" xfId="19994"/>
    <cellStyle name="Comma [0] TBD- 7 134" xfId="19995"/>
    <cellStyle name="Comma [0] TBD 7 135" xfId="19996"/>
    <cellStyle name="Comma [0] TBD- 7 135" xfId="19997"/>
    <cellStyle name="Comma [0] TBD 7 136" xfId="19998"/>
    <cellStyle name="Comma [0] TBD- 7 136" xfId="19999"/>
    <cellStyle name="Comma [0] TBD 7 137" xfId="20000"/>
    <cellStyle name="Comma [0] TBD- 7 137" xfId="20001"/>
    <cellStyle name="Comma [0] TBD 7 138" xfId="20002"/>
    <cellStyle name="Comma [0] TBD- 7 138" xfId="20003"/>
    <cellStyle name="Comma [0] TBD 7 139" xfId="20004"/>
    <cellStyle name="Comma [0] TBD- 7 139" xfId="20005"/>
    <cellStyle name="Comma [0] TBD 7 14" xfId="20006"/>
    <cellStyle name="Comma [0] TBD- 7 14" xfId="20007"/>
    <cellStyle name="Comma [0] TBD 7 140" xfId="20008"/>
    <cellStyle name="Comma [0] TBD- 7 140" xfId="20009"/>
    <cellStyle name="Comma [0] TBD 7 141" xfId="20010"/>
    <cellStyle name="Comma [0] TBD- 7 141" xfId="20011"/>
    <cellStyle name="Comma [0] TBD 7 142" xfId="20012"/>
    <cellStyle name="Comma [0] TBD- 7 142" xfId="20013"/>
    <cellStyle name="Comma [0] TBD 7 143" xfId="20014"/>
    <cellStyle name="Comma [0] TBD- 7 143" xfId="20015"/>
    <cellStyle name="Comma [0] TBD 7 144" xfId="20016"/>
    <cellStyle name="Comma [0] TBD- 7 144" xfId="20017"/>
    <cellStyle name="Comma [0] TBD 7 145" xfId="20018"/>
    <cellStyle name="Comma [0] TBD- 7 145" xfId="20019"/>
    <cellStyle name="Comma [0] TBD 7 146" xfId="20020"/>
    <cellStyle name="Comma [0] TBD- 7 146" xfId="20021"/>
    <cellStyle name="Comma [0] TBD 7 147" xfId="20022"/>
    <cellStyle name="Comma [0] TBD- 7 147" xfId="20023"/>
    <cellStyle name="Comma [0] TBD 7 148" xfId="20024"/>
    <cellStyle name="Comma [0] TBD- 7 148" xfId="20025"/>
    <cellStyle name="Comma [0] TBD 7 149" xfId="20026"/>
    <cellStyle name="Comma [0] TBD- 7 149" xfId="20027"/>
    <cellStyle name="Comma [0] TBD 7 15" xfId="20028"/>
    <cellStyle name="Comma [0] TBD- 7 15" xfId="20029"/>
    <cellStyle name="Comma [0] TBD 7 150" xfId="20030"/>
    <cellStyle name="Comma [0] TBD- 7 150" xfId="20031"/>
    <cellStyle name="Comma [0] TBD 7 151" xfId="20032"/>
    <cellStyle name="Comma [0] TBD- 7 151" xfId="20033"/>
    <cellStyle name="Comma [0] TBD 7 152" xfId="20034"/>
    <cellStyle name="Comma [0] TBD- 7 152" xfId="20035"/>
    <cellStyle name="Comma [0] TBD 7 153" xfId="20036"/>
    <cellStyle name="Comma [0] TBD- 7 153" xfId="20037"/>
    <cellStyle name="Comma [0] TBD 7 154" xfId="20038"/>
    <cellStyle name="Comma [0] TBD- 7 154" xfId="20039"/>
    <cellStyle name="Comma [0] TBD 7 16" xfId="20040"/>
    <cellStyle name="Comma [0] TBD- 7 16" xfId="20041"/>
    <cellStyle name="Comma [0] TBD 7 17" xfId="20042"/>
    <cellStyle name="Comma [0] TBD- 7 17" xfId="20043"/>
    <cellStyle name="Comma [0] TBD 7 18" xfId="20044"/>
    <cellStyle name="Comma [0] TBD- 7 18" xfId="20045"/>
    <cellStyle name="Comma [0] TBD 7 19" xfId="20046"/>
    <cellStyle name="Comma [0] TBD- 7 19" xfId="20047"/>
    <cellStyle name="Comma [0] TBD 7 2" xfId="20048"/>
    <cellStyle name="Comma [0] TBD- 7 2" xfId="20049"/>
    <cellStyle name="Comma [0] TBD 7 20" xfId="20050"/>
    <cellStyle name="Comma [0] TBD- 7 20" xfId="20051"/>
    <cellStyle name="Comma [0] TBD 7 21" xfId="20052"/>
    <cellStyle name="Comma [0] TBD- 7 21" xfId="20053"/>
    <cellStyle name="Comma [0] TBD 7 22" xfId="20054"/>
    <cellStyle name="Comma [0] TBD- 7 22" xfId="20055"/>
    <cellStyle name="Comma [0] TBD 7 23" xfId="20056"/>
    <cellStyle name="Comma [0] TBD- 7 23" xfId="20057"/>
    <cellStyle name="Comma [0] TBD 7 24" xfId="20058"/>
    <cellStyle name="Comma [0] TBD- 7 24" xfId="20059"/>
    <cellStyle name="Comma [0] TBD 7 25" xfId="20060"/>
    <cellStyle name="Comma [0] TBD- 7 25" xfId="20061"/>
    <cellStyle name="Comma [0] TBD 7 26" xfId="20062"/>
    <cellStyle name="Comma [0] TBD- 7 26" xfId="20063"/>
    <cellStyle name="Comma [0] TBD 7 27" xfId="20064"/>
    <cellStyle name="Comma [0] TBD- 7 27" xfId="20065"/>
    <cellStyle name="Comma [0] TBD 7 28" xfId="20066"/>
    <cellStyle name="Comma [0] TBD- 7 28" xfId="20067"/>
    <cellStyle name="Comma [0] TBD 7 29" xfId="20068"/>
    <cellStyle name="Comma [0] TBD- 7 29" xfId="20069"/>
    <cellStyle name="Comma [0] TBD 7 3" xfId="20070"/>
    <cellStyle name="Comma [0] TBD- 7 3" xfId="20071"/>
    <cellStyle name="Comma [0] TBD 7 30" xfId="20072"/>
    <cellStyle name="Comma [0] TBD- 7 30" xfId="20073"/>
    <cellStyle name="Comma [0] TBD 7 31" xfId="20074"/>
    <cellStyle name="Comma [0] TBD- 7 31" xfId="20075"/>
    <cellStyle name="Comma [0] TBD 7 32" xfId="20076"/>
    <cellStyle name="Comma [0] TBD- 7 32" xfId="20077"/>
    <cellStyle name="Comma [0] TBD 7 33" xfId="20078"/>
    <cellStyle name="Comma [0] TBD- 7 33" xfId="20079"/>
    <cellStyle name="Comma [0] TBD 7 34" xfId="20080"/>
    <cellStyle name="Comma [0] TBD- 7 34" xfId="20081"/>
    <cellStyle name="Comma [0] TBD 7 35" xfId="20082"/>
    <cellStyle name="Comma [0] TBD- 7 35" xfId="20083"/>
    <cellStyle name="Comma [0] TBD 7 36" xfId="20084"/>
    <cellStyle name="Comma [0] TBD- 7 36" xfId="20085"/>
    <cellStyle name="Comma [0] TBD 7 37" xfId="20086"/>
    <cellStyle name="Comma [0] TBD- 7 37" xfId="20087"/>
    <cellStyle name="Comma [0] TBD 7 38" xfId="20088"/>
    <cellStyle name="Comma [0] TBD- 7 38" xfId="20089"/>
    <cellStyle name="Comma [0] TBD 7 39" xfId="20090"/>
    <cellStyle name="Comma [0] TBD- 7 39" xfId="20091"/>
    <cellStyle name="Comma [0] TBD 7 4" xfId="20092"/>
    <cellStyle name="Comma [0] TBD- 7 4" xfId="20093"/>
    <cellStyle name="Comma [0] TBD 7 40" xfId="20094"/>
    <cellStyle name="Comma [0] TBD- 7 40" xfId="20095"/>
    <cellStyle name="Comma [0] TBD 7 41" xfId="20096"/>
    <cellStyle name="Comma [0] TBD- 7 41" xfId="20097"/>
    <cellStyle name="Comma [0] TBD 7 42" xfId="20098"/>
    <cellStyle name="Comma [0] TBD- 7 42" xfId="20099"/>
    <cellStyle name="Comma [0] TBD 7 43" xfId="20100"/>
    <cellStyle name="Comma [0] TBD- 7 43" xfId="20101"/>
    <cellStyle name="Comma [0] TBD 7 44" xfId="20102"/>
    <cellStyle name="Comma [0] TBD- 7 44" xfId="20103"/>
    <cellStyle name="Comma [0] TBD 7 45" xfId="20104"/>
    <cellStyle name="Comma [0] TBD- 7 45" xfId="20105"/>
    <cellStyle name="Comma [0] TBD 7 46" xfId="20106"/>
    <cellStyle name="Comma [0] TBD- 7 46" xfId="20107"/>
    <cellStyle name="Comma [0] TBD 7 47" xfId="20108"/>
    <cellStyle name="Comma [0] TBD- 7 47" xfId="20109"/>
    <cellStyle name="Comma [0] TBD 7 48" xfId="20110"/>
    <cellStyle name="Comma [0] TBD- 7 48" xfId="20111"/>
    <cellStyle name="Comma [0] TBD 7 49" xfId="20112"/>
    <cellStyle name="Comma [0] TBD- 7 49" xfId="20113"/>
    <cellStyle name="Comma [0] TBD 7 5" xfId="20114"/>
    <cellStyle name="Comma [0] TBD- 7 5" xfId="20115"/>
    <cellStyle name="Comma [0] TBD 7 50" xfId="20116"/>
    <cellStyle name="Comma [0] TBD- 7 50" xfId="20117"/>
    <cellStyle name="Comma [0] TBD 7 51" xfId="20118"/>
    <cellStyle name="Comma [0] TBD- 7 51" xfId="20119"/>
    <cellStyle name="Comma [0] TBD 7 52" xfId="20120"/>
    <cellStyle name="Comma [0] TBD- 7 52" xfId="20121"/>
    <cellStyle name="Comma [0] TBD 7 53" xfId="20122"/>
    <cellStyle name="Comma [0] TBD- 7 53" xfId="20123"/>
    <cellStyle name="Comma [0] TBD 7 54" xfId="20124"/>
    <cellStyle name="Comma [0] TBD- 7 54" xfId="20125"/>
    <cellStyle name="Comma [0] TBD 7 55" xfId="20126"/>
    <cellStyle name="Comma [0] TBD- 7 55" xfId="20127"/>
    <cellStyle name="Comma [0] TBD 7 56" xfId="20128"/>
    <cellStyle name="Comma [0] TBD- 7 56" xfId="20129"/>
    <cellStyle name="Comma [0] TBD 7 57" xfId="20130"/>
    <cellStyle name="Comma [0] TBD- 7 57" xfId="20131"/>
    <cellStyle name="Comma [0] TBD 7 58" xfId="20132"/>
    <cellStyle name="Comma [0] TBD- 7 58" xfId="20133"/>
    <cellStyle name="Comma [0] TBD 7 59" xfId="20134"/>
    <cellStyle name="Comma [0] TBD- 7 59" xfId="20135"/>
    <cellStyle name="Comma [0] TBD 7 6" xfId="20136"/>
    <cellStyle name="Comma [0] TBD- 7 6" xfId="20137"/>
    <cellStyle name="Comma [0] TBD 7 60" xfId="20138"/>
    <cellStyle name="Comma [0] TBD- 7 60" xfId="20139"/>
    <cellStyle name="Comma [0] TBD 7 61" xfId="20140"/>
    <cellStyle name="Comma [0] TBD- 7 61" xfId="20141"/>
    <cellStyle name="Comma [0] TBD 7 62" xfId="20142"/>
    <cellStyle name="Comma [0] TBD- 7 62" xfId="20143"/>
    <cellStyle name="Comma [0] TBD 7 63" xfId="20144"/>
    <cellStyle name="Comma [0] TBD- 7 63" xfId="20145"/>
    <cellStyle name="Comma [0] TBD 7 64" xfId="20146"/>
    <cellStyle name="Comma [0] TBD- 7 64" xfId="20147"/>
    <cellStyle name="Comma [0] TBD 7 65" xfId="20148"/>
    <cellStyle name="Comma [0] TBD- 7 65" xfId="20149"/>
    <cellStyle name="Comma [0] TBD 7 66" xfId="20150"/>
    <cellStyle name="Comma [0] TBD- 7 66" xfId="20151"/>
    <cellStyle name="Comma [0] TBD 7 67" xfId="20152"/>
    <cellStyle name="Comma [0] TBD- 7 67" xfId="20153"/>
    <cellStyle name="Comma [0] TBD 7 68" xfId="20154"/>
    <cellStyle name="Comma [0] TBD- 7 68" xfId="20155"/>
    <cellStyle name="Comma [0] TBD 7 69" xfId="20156"/>
    <cellStyle name="Comma [0] TBD- 7 69" xfId="20157"/>
    <cellStyle name="Comma [0] TBD 7 7" xfId="20158"/>
    <cellStyle name="Comma [0] TBD- 7 7" xfId="20159"/>
    <cellStyle name="Comma [0] TBD 7 70" xfId="20160"/>
    <cellStyle name="Comma [0] TBD- 7 70" xfId="20161"/>
    <cellStyle name="Comma [0] TBD 7 71" xfId="20162"/>
    <cellStyle name="Comma [0] TBD- 7 71" xfId="20163"/>
    <cellStyle name="Comma [0] TBD 7 72" xfId="20164"/>
    <cellStyle name="Comma [0] TBD- 7 72" xfId="20165"/>
    <cellStyle name="Comma [0] TBD 7 73" xfId="20166"/>
    <cellStyle name="Comma [0] TBD- 7 73" xfId="20167"/>
    <cellStyle name="Comma [0] TBD 7 74" xfId="20168"/>
    <cellStyle name="Comma [0] TBD- 7 74" xfId="20169"/>
    <cellStyle name="Comma [0] TBD 7 75" xfId="20170"/>
    <cellStyle name="Comma [0] TBD- 7 75" xfId="20171"/>
    <cellStyle name="Comma [0] TBD 7 76" xfId="20172"/>
    <cellStyle name="Comma [0] TBD- 7 76" xfId="20173"/>
    <cellStyle name="Comma [0] TBD 7 77" xfId="20174"/>
    <cellStyle name="Comma [0] TBD- 7 77" xfId="20175"/>
    <cellStyle name="Comma [0] TBD 7 78" xfId="20176"/>
    <cellStyle name="Comma [0] TBD- 7 78" xfId="20177"/>
    <cellStyle name="Comma [0] TBD 7 79" xfId="20178"/>
    <cellStyle name="Comma [0] TBD- 7 79" xfId="20179"/>
    <cellStyle name="Comma [0] TBD 7 8" xfId="20180"/>
    <cellStyle name="Comma [0] TBD- 7 8" xfId="20181"/>
    <cellStyle name="Comma [0] TBD 7 80" xfId="20182"/>
    <cellStyle name="Comma [0] TBD- 7 80" xfId="20183"/>
    <cellStyle name="Comma [0] TBD 7 81" xfId="20184"/>
    <cellStyle name="Comma [0] TBD- 7 81" xfId="20185"/>
    <cellStyle name="Comma [0] TBD 7 82" xfId="20186"/>
    <cellStyle name="Comma [0] TBD- 7 82" xfId="20187"/>
    <cellStyle name="Comma [0] TBD 7 83" xfId="20188"/>
    <cellStyle name="Comma [0] TBD- 7 83" xfId="20189"/>
    <cellStyle name="Comma [0] TBD 7 84" xfId="20190"/>
    <cellStyle name="Comma [0] TBD- 7 84" xfId="20191"/>
    <cellStyle name="Comma [0] TBD 7 85" xfId="20192"/>
    <cellStyle name="Comma [0] TBD- 7 85" xfId="20193"/>
    <cellStyle name="Comma [0] TBD 7 86" xfId="20194"/>
    <cellStyle name="Comma [0] TBD- 7 86" xfId="20195"/>
    <cellStyle name="Comma [0] TBD 7 87" xfId="20196"/>
    <cellStyle name="Comma [0] TBD- 7 87" xfId="20197"/>
    <cellStyle name="Comma [0] TBD 7 88" xfId="20198"/>
    <cellStyle name="Comma [0] TBD- 7 88" xfId="20199"/>
    <cellStyle name="Comma [0] TBD 7 89" xfId="20200"/>
    <cellStyle name="Comma [0] TBD- 7 89" xfId="20201"/>
    <cellStyle name="Comma [0] TBD 7 9" xfId="20202"/>
    <cellStyle name="Comma [0] TBD- 7 9" xfId="20203"/>
    <cellStyle name="Comma [0] TBD 7 90" xfId="20204"/>
    <cellStyle name="Comma [0] TBD- 7 90" xfId="20205"/>
    <cellStyle name="Comma [0] TBD 7 91" xfId="20206"/>
    <cellStyle name="Comma [0] TBD- 7 91" xfId="20207"/>
    <cellStyle name="Comma [0] TBD 7 92" xfId="20208"/>
    <cellStyle name="Comma [0] TBD- 7 92" xfId="20209"/>
    <cellStyle name="Comma [0] TBD 7 93" xfId="20210"/>
    <cellStyle name="Comma [0] TBD- 7 93" xfId="20211"/>
    <cellStyle name="Comma [0] TBD 7 94" xfId="20212"/>
    <cellStyle name="Comma [0] TBD- 7 94" xfId="20213"/>
    <cellStyle name="Comma [0] TBD 7 95" xfId="20214"/>
    <cellStyle name="Comma [0] TBD- 7 95" xfId="20215"/>
    <cellStyle name="Comma [0] TBD 7 96" xfId="20216"/>
    <cellStyle name="Comma [0] TBD- 7 96" xfId="20217"/>
    <cellStyle name="Comma [0] TBD 7 97" xfId="20218"/>
    <cellStyle name="Comma [0] TBD- 7 97" xfId="20219"/>
    <cellStyle name="Comma [0] TBD 7 98" xfId="20220"/>
    <cellStyle name="Comma [0] TBD- 7 98" xfId="20221"/>
    <cellStyle name="Comma [0] TBD 7 99" xfId="20222"/>
    <cellStyle name="Comma [0] TBD- 7 99" xfId="20223"/>
    <cellStyle name="Comma [0] TBD 8" xfId="20224"/>
    <cellStyle name="Comma [0] TBD- 8" xfId="20225"/>
    <cellStyle name="Comma [0] TBD 8 10" xfId="20226"/>
    <cellStyle name="Comma [0] TBD- 8 10" xfId="20227"/>
    <cellStyle name="Comma [0] TBD 8 100" xfId="20228"/>
    <cellStyle name="Comma [0] TBD- 8 100" xfId="20229"/>
    <cellStyle name="Comma [0] TBD 8 101" xfId="20230"/>
    <cellStyle name="Comma [0] TBD- 8 101" xfId="20231"/>
    <cellStyle name="Comma [0] TBD 8 102" xfId="20232"/>
    <cellStyle name="Comma [0] TBD- 8 102" xfId="20233"/>
    <cellStyle name="Comma [0] TBD 8 103" xfId="20234"/>
    <cellStyle name="Comma [0] TBD- 8 103" xfId="20235"/>
    <cellStyle name="Comma [0] TBD 8 104" xfId="20236"/>
    <cellStyle name="Comma [0] TBD- 8 104" xfId="20237"/>
    <cellStyle name="Comma [0] TBD 8 105" xfId="20238"/>
    <cellStyle name="Comma [0] TBD- 8 105" xfId="20239"/>
    <cellStyle name="Comma [0] TBD 8 106" xfId="20240"/>
    <cellStyle name="Comma [0] TBD- 8 106" xfId="20241"/>
    <cellStyle name="Comma [0] TBD 8 107" xfId="20242"/>
    <cellStyle name="Comma [0] TBD- 8 107" xfId="20243"/>
    <cellStyle name="Comma [0] TBD 8 108" xfId="20244"/>
    <cellStyle name="Comma [0] TBD- 8 108" xfId="20245"/>
    <cellStyle name="Comma [0] TBD 8 109" xfId="20246"/>
    <cellStyle name="Comma [0] TBD- 8 109" xfId="20247"/>
    <cellStyle name="Comma [0] TBD 8 11" xfId="20248"/>
    <cellStyle name="Comma [0] TBD- 8 11" xfId="20249"/>
    <cellStyle name="Comma [0] TBD 8 110" xfId="20250"/>
    <cellStyle name="Comma [0] TBD- 8 110" xfId="20251"/>
    <cellStyle name="Comma [0] TBD 8 111" xfId="20252"/>
    <cellStyle name="Comma [0] TBD- 8 111" xfId="20253"/>
    <cellStyle name="Comma [0] TBD 8 112" xfId="20254"/>
    <cellStyle name="Comma [0] TBD- 8 112" xfId="20255"/>
    <cellStyle name="Comma [0] TBD 8 113" xfId="20256"/>
    <cellStyle name="Comma [0] TBD- 8 113" xfId="20257"/>
    <cellStyle name="Comma [0] TBD 8 114" xfId="20258"/>
    <cellStyle name="Comma [0] TBD- 8 114" xfId="20259"/>
    <cellStyle name="Comma [0] TBD 8 115" xfId="20260"/>
    <cellStyle name="Comma [0] TBD- 8 115" xfId="20261"/>
    <cellStyle name="Comma [0] TBD 8 116" xfId="20262"/>
    <cellStyle name="Comma [0] TBD- 8 116" xfId="20263"/>
    <cellStyle name="Comma [0] TBD 8 117" xfId="20264"/>
    <cellStyle name="Comma [0] TBD- 8 117" xfId="20265"/>
    <cellStyle name="Comma [0] TBD 8 118" xfId="20266"/>
    <cellStyle name="Comma [0] TBD- 8 118" xfId="20267"/>
    <cellStyle name="Comma [0] TBD 8 119" xfId="20268"/>
    <cellStyle name="Comma [0] TBD- 8 119" xfId="20269"/>
    <cellStyle name="Comma [0] TBD 8 12" xfId="20270"/>
    <cellStyle name="Comma [0] TBD- 8 12" xfId="20271"/>
    <cellStyle name="Comma [0] TBD 8 120" xfId="20272"/>
    <cellStyle name="Comma [0] TBD- 8 120" xfId="20273"/>
    <cellStyle name="Comma [0] TBD 8 121" xfId="20274"/>
    <cellStyle name="Comma [0] TBD- 8 121" xfId="20275"/>
    <cellStyle name="Comma [0] TBD 8 122" xfId="20276"/>
    <cellStyle name="Comma [0] TBD- 8 122" xfId="20277"/>
    <cellStyle name="Comma [0] TBD 8 123" xfId="20278"/>
    <cellStyle name="Comma [0] TBD- 8 123" xfId="20279"/>
    <cellStyle name="Comma [0] TBD 8 124" xfId="20280"/>
    <cellStyle name="Comma [0] TBD- 8 124" xfId="20281"/>
    <cellStyle name="Comma [0] TBD 8 125" xfId="20282"/>
    <cellStyle name="Comma [0] TBD- 8 125" xfId="20283"/>
    <cellStyle name="Comma [0] TBD 8 126" xfId="20284"/>
    <cellStyle name="Comma [0] TBD- 8 126" xfId="20285"/>
    <cellStyle name="Comma [0] TBD 8 127" xfId="20286"/>
    <cellStyle name="Comma [0] TBD- 8 127" xfId="20287"/>
    <cellStyle name="Comma [0] TBD 8 128" xfId="20288"/>
    <cellStyle name="Comma [0] TBD- 8 128" xfId="20289"/>
    <cellStyle name="Comma [0] TBD 8 129" xfId="20290"/>
    <cellStyle name="Comma [0] TBD- 8 129" xfId="20291"/>
    <cellStyle name="Comma [0] TBD 8 13" xfId="20292"/>
    <cellStyle name="Comma [0] TBD- 8 13" xfId="20293"/>
    <cellStyle name="Comma [0] TBD 8 130" xfId="20294"/>
    <cellStyle name="Comma [0] TBD- 8 130" xfId="20295"/>
    <cellStyle name="Comma [0] TBD 8 131" xfId="20296"/>
    <cellStyle name="Comma [0] TBD- 8 131" xfId="20297"/>
    <cellStyle name="Comma [0] TBD 8 132" xfId="20298"/>
    <cellStyle name="Comma [0] TBD- 8 132" xfId="20299"/>
    <cellStyle name="Comma [0] TBD 8 133" xfId="20300"/>
    <cellStyle name="Comma [0] TBD- 8 133" xfId="20301"/>
    <cellStyle name="Comma [0] TBD 8 134" xfId="20302"/>
    <cellStyle name="Comma [0] TBD- 8 134" xfId="20303"/>
    <cellStyle name="Comma [0] TBD 8 135" xfId="20304"/>
    <cellStyle name="Comma [0] TBD- 8 135" xfId="20305"/>
    <cellStyle name="Comma [0] TBD 8 136" xfId="20306"/>
    <cellStyle name="Comma [0] TBD- 8 136" xfId="20307"/>
    <cellStyle name="Comma [0] TBD 8 137" xfId="20308"/>
    <cellStyle name="Comma [0] TBD- 8 137" xfId="20309"/>
    <cellStyle name="Comma [0] TBD 8 138" xfId="20310"/>
    <cellStyle name="Comma [0] TBD- 8 138" xfId="20311"/>
    <cellStyle name="Comma [0] TBD 8 139" xfId="20312"/>
    <cellStyle name="Comma [0] TBD- 8 139" xfId="20313"/>
    <cellStyle name="Comma [0] TBD 8 14" xfId="20314"/>
    <cellStyle name="Comma [0] TBD- 8 14" xfId="20315"/>
    <cellStyle name="Comma [0] TBD 8 140" xfId="20316"/>
    <cellStyle name="Comma [0] TBD- 8 140" xfId="20317"/>
    <cellStyle name="Comma [0] TBD 8 141" xfId="20318"/>
    <cellStyle name="Comma [0] TBD- 8 141" xfId="20319"/>
    <cellStyle name="Comma [0] TBD 8 142" xfId="20320"/>
    <cellStyle name="Comma [0] TBD- 8 142" xfId="20321"/>
    <cellStyle name="Comma [0] TBD 8 143" xfId="20322"/>
    <cellStyle name="Comma [0] TBD- 8 143" xfId="20323"/>
    <cellStyle name="Comma [0] TBD 8 144" xfId="20324"/>
    <cellStyle name="Comma [0] TBD- 8 144" xfId="20325"/>
    <cellStyle name="Comma [0] TBD 8 145" xfId="20326"/>
    <cellStyle name="Comma [0] TBD- 8 145" xfId="20327"/>
    <cellStyle name="Comma [0] TBD 8 146" xfId="20328"/>
    <cellStyle name="Comma [0] TBD- 8 146" xfId="20329"/>
    <cellStyle name="Comma [0] TBD 8 147" xfId="20330"/>
    <cellStyle name="Comma [0] TBD- 8 147" xfId="20331"/>
    <cellStyle name="Comma [0] TBD 8 148" xfId="20332"/>
    <cellStyle name="Comma [0] TBD- 8 148" xfId="20333"/>
    <cellStyle name="Comma [0] TBD 8 149" xfId="20334"/>
    <cellStyle name="Comma [0] TBD- 8 149" xfId="20335"/>
    <cellStyle name="Comma [0] TBD 8 15" xfId="20336"/>
    <cellStyle name="Comma [0] TBD- 8 15" xfId="20337"/>
    <cellStyle name="Comma [0] TBD 8 150" xfId="20338"/>
    <cellStyle name="Comma [0] TBD- 8 150" xfId="20339"/>
    <cellStyle name="Comma [0] TBD 8 151" xfId="20340"/>
    <cellStyle name="Comma [0] TBD- 8 151" xfId="20341"/>
    <cellStyle name="Comma [0] TBD 8 152" xfId="20342"/>
    <cellStyle name="Comma [0] TBD- 8 152" xfId="20343"/>
    <cellStyle name="Comma [0] TBD 8 153" xfId="20344"/>
    <cellStyle name="Comma [0] TBD- 8 153" xfId="20345"/>
    <cellStyle name="Comma [0] TBD 8 154" xfId="20346"/>
    <cellStyle name="Comma [0] TBD- 8 154" xfId="20347"/>
    <cellStyle name="Comma [0] TBD 8 16" xfId="20348"/>
    <cellStyle name="Comma [0] TBD- 8 16" xfId="20349"/>
    <cellStyle name="Comma [0] TBD 8 17" xfId="20350"/>
    <cellStyle name="Comma [0] TBD- 8 17" xfId="20351"/>
    <cellStyle name="Comma [0] TBD 8 18" xfId="20352"/>
    <cellStyle name="Comma [0] TBD- 8 18" xfId="20353"/>
    <cellStyle name="Comma [0] TBD 8 19" xfId="20354"/>
    <cellStyle name="Comma [0] TBD- 8 19" xfId="20355"/>
    <cellStyle name="Comma [0] TBD 8 2" xfId="20356"/>
    <cellStyle name="Comma [0] TBD- 8 2" xfId="20357"/>
    <cellStyle name="Comma [0] TBD 8 20" xfId="20358"/>
    <cellStyle name="Comma [0] TBD- 8 20" xfId="20359"/>
    <cellStyle name="Comma [0] TBD 8 21" xfId="20360"/>
    <cellStyle name="Comma [0] TBD- 8 21" xfId="20361"/>
    <cellStyle name="Comma [0] TBD 8 22" xfId="20362"/>
    <cellStyle name="Comma [0] TBD- 8 22" xfId="20363"/>
    <cellStyle name="Comma [0] TBD 8 23" xfId="20364"/>
    <cellStyle name="Comma [0] TBD- 8 23" xfId="20365"/>
    <cellStyle name="Comma [0] TBD 8 24" xfId="20366"/>
    <cellStyle name="Comma [0] TBD- 8 24" xfId="20367"/>
    <cellStyle name="Comma [0] TBD 8 25" xfId="20368"/>
    <cellStyle name="Comma [0] TBD- 8 25" xfId="20369"/>
    <cellStyle name="Comma [0] TBD 8 26" xfId="20370"/>
    <cellStyle name="Comma [0] TBD- 8 26" xfId="20371"/>
    <cellStyle name="Comma [0] TBD 8 27" xfId="20372"/>
    <cellStyle name="Comma [0] TBD- 8 27" xfId="20373"/>
    <cellStyle name="Comma [0] TBD 8 28" xfId="20374"/>
    <cellStyle name="Comma [0] TBD- 8 28" xfId="20375"/>
    <cellStyle name="Comma [0] TBD 8 29" xfId="20376"/>
    <cellStyle name="Comma [0] TBD- 8 29" xfId="20377"/>
    <cellStyle name="Comma [0] TBD 8 3" xfId="20378"/>
    <cellStyle name="Comma [0] TBD- 8 3" xfId="20379"/>
    <cellStyle name="Comma [0] TBD 8 30" xfId="20380"/>
    <cellStyle name="Comma [0] TBD- 8 30" xfId="20381"/>
    <cellStyle name="Comma [0] TBD 8 31" xfId="20382"/>
    <cellStyle name="Comma [0] TBD- 8 31" xfId="20383"/>
    <cellStyle name="Comma [0] TBD 8 32" xfId="20384"/>
    <cellStyle name="Comma [0] TBD- 8 32" xfId="20385"/>
    <cellStyle name="Comma [0] TBD 8 33" xfId="20386"/>
    <cellStyle name="Comma [0] TBD- 8 33" xfId="20387"/>
    <cellStyle name="Comma [0] TBD 8 34" xfId="20388"/>
    <cellStyle name="Comma [0] TBD- 8 34" xfId="20389"/>
    <cellStyle name="Comma [0] TBD 8 35" xfId="20390"/>
    <cellStyle name="Comma [0] TBD- 8 35" xfId="20391"/>
    <cellStyle name="Comma [0] TBD 8 36" xfId="20392"/>
    <cellStyle name="Comma [0] TBD- 8 36" xfId="20393"/>
    <cellStyle name="Comma [0] TBD 8 37" xfId="20394"/>
    <cellStyle name="Comma [0] TBD- 8 37" xfId="20395"/>
    <cellStyle name="Comma [0] TBD 8 38" xfId="20396"/>
    <cellStyle name="Comma [0] TBD- 8 38" xfId="20397"/>
    <cellStyle name="Comma [0] TBD 8 39" xfId="20398"/>
    <cellStyle name="Comma [0] TBD- 8 39" xfId="20399"/>
    <cellStyle name="Comma [0] TBD 8 4" xfId="20400"/>
    <cellStyle name="Comma [0] TBD- 8 4" xfId="20401"/>
    <cellStyle name="Comma [0] TBD 8 40" xfId="20402"/>
    <cellStyle name="Comma [0] TBD- 8 40" xfId="20403"/>
    <cellStyle name="Comma [0] TBD 8 41" xfId="20404"/>
    <cellStyle name="Comma [0] TBD- 8 41" xfId="20405"/>
    <cellStyle name="Comma [0] TBD 8 42" xfId="20406"/>
    <cellStyle name="Comma [0] TBD- 8 42" xfId="20407"/>
    <cellStyle name="Comma [0] TBD 8 43" xfId="20408"/>
    <cellStyle name="Comma [0] TBD- 8 43" xfId="20409"/>
    <cellStyle name="Comma [0] TBD 8 44" xfId="20410"/>
    <cellStyle name="Comma [0] TBD- 8 44" xfId="20411"/>
    <cellStyle name="Comma [0] TBD 8 45" xfId="20412"/>
    <cellStyle name="Comma [0] TBD- 8 45" xfId="20413"/>
    <cellStyle name="Comma [0] TBD 8 46" xfId="20414"/>
    <cellStyle name="Comma [0] TBD- 8 46" xfId="20415"/>
    <cellStyle name="Comma [0] TBD 8 47" xfId="20416"/>
    <cellStyle name="Comma [0] TBD- 8 47" xfId="20417"/>
    <cellStyle name="Comma [0] TBD 8 48" xfId="20418"/>
    <cellStyle name="Comma [0] TBD- 8 48" xfId="20419"/>
    <cellStyle name="Comma [0] TBD 8 49" xfId="20420"/>
    <cellStyle name="Comma [0] TBD- 8 49" xfId="20421"/>
    <cellStyle name="Comma [0] TBD 8 5" xfId="20422"/>
    <cellStyle name="Comma [0] TBD- 8 5" xfId="20423"/>
    <cellStyle name="Comma [0] TBD 8 50" xfId="20424"/>
    <cellStyle name="Comma [0] TBD- 8 50" xfId="20425"/>
    <cellStyle name="Comma [0] TBD 8 51" xfId="20426"/>
    <cellStyle name="Comma [0] TBD- 8 51" xfId="20427"/>
    <cellStyle name="Comma [0] TBD 8 52" xfId="20428"/>
    <cellStyle name="Comma [0] TBD- 8 52" xfId="20429"/>
    <cellStyle name="Comma [0] TBD 8 53" xfId="20430"/>
    <cellStyle name="Comma [0] TBD- 8 53" xfId="20431"/>
    <cellStyle name="Comma [0] TBD 8 54" xfId="20432"/>
    <cellStyle name="Comma [0] TBD- 8 54" xfId="20433"/>
    <cellStyle name="Comma [0] TBD 8 55" xfId="20434"/>
    <cellStyle name="Comma [0] TBD- 8 55" xfId="20435"/>
    <cellStyle name="Comma [0] TBD 8 56" xfId="20436"/>
    <cellStyle name="Comma [0] TBD- 8 56" xfId="20437"/>
    <cellStyle name="Comma [0] TBD 8 57" xfId="20438"/>
    <cellStyle name="Comma [0] TBD- 8 57" xfId="20439"/>
    <cellStyle name="Comma [0] TBD 8 58" xfId="20440"/>
    <cellStyle name="Comma [0] TBD- 8 58" xfId="20441"/>
    <cellStyle name="Comma [0] TBD 8 59" xfId="20442"/>
    <cellStyle name="Comma [0] TBD- 8 59" xfId="20443"/>
    <cellStyle name="Comma [0] TBD 8 6" xfId="20444"/>
    <cellStyle name="Comma [0] TBD- 8 6" xfId="20445"/>
    <cellStyle name="Comma [0] TBD 8 60" xfId="20446"/>
    <cellStyle name="Comma [0] TBD- 8 60" xfId="20447"/>
    <cellStyle name="Comma [0] TBD 8 61" xfId="20448"/>
    <cellStyle name="Comma [0] TBD- 8 61" xfId="20449"/>
    <cellStyle name="Comma [0] TBD 8 62" xfId="20450"/>
    <cellStyle name="Comma [0] TBD- 8 62" xfId="20451"/>
    <cellStyle name="Comma [0] TBD 8 63" xfId="20452"/>
    <cellStyle name="Comma [0] TBD- 8 63" xfId="20453"/>
    <cellStyle name="Comma [0] TBD 8 64" xfId="20454"/>
    <cellStyle name="Comma [0] TBD- 8 64" xfId="20455"/>
    <cellStyle name="Comma [0] TBD 8 65" xfId="20456"/>
    <cellStyle name="Comma [0] TBD- 8 65" xfId="20457"/>
    <cellStyle name="Comma [0] TBD 8 66" xfId="20458"/>
    <cellStyle name="Comma [0] TBD- 8 66" xfId="20459"/>
    <cellStyle name="Comma [0] TBD 8 67" xfId="20460"/>
    <cellStyle name="Comma [0] TBD- 8 67" xfId="20461"/>
    <cellStyle name="Comma [0] TBD 8 68" xfId="20462"/>
    <cellStyle name="Comma [0] TBD- 8 68" xfId="20463"/>
    <cellStyle name="Comma [0] TBD 8 69" xfId="20464"/>
    <cellStyle name="Comma [0] TBD- 8 69" xfId="20465"/>
    <cellStyle name="Comma [0] TBD 8 7" xfId="20466"/>
    <cellStyle name="Comma [0] TBD- 8 7" xfId="20467"/>
    <cellStyle name="Comma [0] TBD 8 70" xfId="20468"/>
    <cellStyle name="Comma [0] TBD- 8 70" xfId="20469"/>
    <cellStyle name="Comma [0] TBD 8 71" xfId="20470"/>
    <cellStyle name="Comma [0] TBD- 8 71" xfId="20471"/>
    <cellStyle name="Comma [0] TBD 8 72" xfId="20472"/>
    <cellStyle name="Comma [0] TBD- 8 72" xfId="20473"/>
    <cellStyle name="Comma [0] TBD 8 73" xfId="20474"/>
    <cellStyle name="Comma [0] TBD- 8 73" xfId="20475"/>
    <cellStyle name="Comma [0] TBD 8 74" xfId="20476"/>
    <cellStyle name="Comma [0] TBD- 8 74" xfId="20477"/>
    <cellStyle name="Comma [0] TBD 8 75" xfId="20478"/>
    <cellStyle name="Comma [0] TBD- 8 75" xfId="20479"/>
    <cellStyle name="Comma [0] TBD 8 76" xfId="20480"/>
    <cellStyle name="Comma [0] TBD- 8 76" xfId="20481"/>
    <cellStyle name="Comma [0] TBD 8 77" xfId="20482"/>
    <cellStyle name="Comma [0] TBD- 8 77" xfId="20483"/>
    <cellStyle name="Comma [0] TBD 8 78" xfId="20484"/>
    <cellStyle name="Comma [0] TBD- 8 78" xfId="20485"/>
    <cellStyle name="Comma [0] TBD 8 79" xfId="20486"/>
    <cellStyle name="Comma [0] TBD- 8 79" xfId="20487"/>
    <cellStyle name="Comma [0] TBD 8 8" xfId="20488"/>
    <cellStyle name="Comma [0] TBD- 8 8" xfId="20489"/>
    <cellStyle name="Comma [0] TBD 8 80" xfId="20490"/>
    <cellStyle name="Comma [0] TBD- 8 80" xfId="20491"/>
    <cellStyle name="Comma [0] TBD 8 81" xfId="20492"/>
    <cellStyle name="Comma [0] TBD- 8 81" xfId="20493"/>
    <cellStyle name="Comma [0] TBD 8 82" xfId="20494"/>
    <cellStyle name="Comma [0] TBD- 8 82" xfId="20495"/>
    <cellStyle name="Comma [0] TBD 8 83" xfId="20496"/>
    <cellStyle name="Comma [0] TBD- 8 83" xfId="20497"/>
    <cellStyle name="Comma [0] TBD 8 84" xfId="20498"/>
    <cellStyle name="Comma [0] TBD- 8 84" xfId="20499"/>
    <cellStyle name="Comma [0] TBD 8 85" xfId="20500"/>
    <cellStyle name="Comma [0] TBD- 8 85" xfId="20501"/>
    <cellStyle name="Comma [0] TBD 8 86" xfId="20502"/>
    <cellStyle name="Comma [0] TBD- 8 86" xfId="20503"/>
    <cellStyle name="Comma [0] TBD 8 87" xfId="20504"/>
    <cellStyle name="Comma [0] TBD- 8 87" xfId="20505"/>
    <cellStyle name="Comma [0] TBD 8 88" xfId="20506"/>
    <cellStyle name="Comma [0] TBD- 8 88" xfId="20507"/>
    <cellStyle name="Comma [0] TBD 8 89" xfId="20508"/>
    <cellStyle name="Comma [0] TBD- 8 89" xfId="20509"/>
    <cellStyle name="Comma [0] TBD 8 9" xfId="20510"/>
    <cellStyle name="Comma [0] TBD- 8 9" xfId="20511"/>
    <cellStyle name="Comma [0] TBD 8 90" xfId="20512"/>
    <cellStyle name="Comma [0] TBD- 8 90" xfId="20513"/>
    <cellStyle name="Comma [0] TBD 8 91" xfId="20514"/>
    <cellStyle name="Comma [0] TBD- 8 91" xfId="20515"/>
    <cellStyle name="Comma [0] TBD 8 92" xfId="20516"/>
    <cellStyle name="Comma [0] TBD- 8 92" xfId="20517"/>
    <cellStyle name="Comma [0] TBD 8 93" xfId="20518"/>
    <cellStyle name="Comma [0] TBD- 8 93" xfId="20519"/>
    <cellStyle name="Comma [0] TBD 8 94" xfId="20520"/>
    <cellStyle name="Comma [0] TBD- 8 94" xfId="20521"/>
    <cellStyle name="Comma [0] TBD 8 95" xfId="20522"/>
    <cellStyle name="Comma [0] TBD- 8 95" xfId="20523"/>
    <cellStyle name="Comma [0] TBD 8 96" xfId="20524"/>
    <cellStyle name="Comma [0] TBD- 8 96" xfId="20525"/>
    <cellStyle name="Comma [0] TBD 8 97" xfId="20526"/>
    <cellStyle name="Comma [0] TBD- 8 97" xfId="20527"/>
    <cellStyle name="Comma [0] TBD 8 98" xfId="20528"/>
    <cellStyle name="Comma [0] TBD- 8 98" xfId="20529"/>
    <cellStyle name="Comma [0] TBD 8 99" xfId="20530"/>
    <cellStyle name="Comma [0] TBD- 8 99" xfId="20531"/>
    <cellStyle name="Comma [0] TBD 9" xfId="20532"/>
    <cellStyle name="Comma [0] TBD- 9" xfId="20533"/>
    <cellStyle name="Comma [0] TBD 9 10" xfId="20534"/>
    <cellStyle name="Comma [0] TBD- 9 10" xfId="20535"/>
    <cellStyle name="Comma [0] TBD 9 100" xfId="20536"/>
    <cellStyle name="Comma [0] TBD- 9 100" xfId="20537"/>
    <cellStyle name="Comma [0] TBD 9 101" xfId="20538"/>
    <cellStyle name="Comma [0] TBD- 9 101" xfId="20539"/>
    <cellStyle name="Comma [0] TBD 9 102" xfId="20540"/>
    <cellStyle name="Comma [0] TBD- 9 102" xfId="20541"/>
    <cellStyle name="Comma [0] TBD 9 103" xfId="20542"/>
    <cellStyle name="Comma [0] TBD- 9 103" xfId="20543"/>
    <cellStyle name="Comma [0] TBD 9 104" xfId="20544"/>
    <cellStyle name="Comma [0] TBD- 9 104" xfId="20545"/>
    <cellStyle name="Comma [0] TBD 9 105" xfId="20546"/>
    <cellStyle name="Comma [0] TBD- 9 105" xfId="20547"/>
    <cellStyle name="Comma [0] TBD 9 106" xfId="20548"/>
    <cellStyle name="Comma [0] TBD- 9 106" xfId="20549"/>
    <cellStyle name="Comma [0] TBD 9 107" xfId="20550"/>
    <cellStyle name="Comma [0] TBD- 9 107" xfId="20551"/>
    <cellStyle name="Comma [0] TBD 9 108" xfId="20552"/>
    <cellStyle name="Comma [0] TBD- 9 108" xfId="20553"/>
    <cellStyle name="Comma [0] TBD 9 109" xfId="20554"/>
    <cellStyle name="Comma [0] TBD- 9 109" xfId="20555"/>
    <cellStyle name="Comma [0] TBD 9 11" xfId="20556"/>
    <cellStyle name="Comma [0] TBD- 9 11" xfId="20557"/>
    <cellStyle name="Comma [0] TBD 9 110" xfId="20558"/>
    <cellStyle name="Comma [0] TBD- 9 110" xfId="20559"/>
    <cellStyle name="Comma [0] TBD 9 111" xfId="20560"/>
    <cellStyle name="Comma [0] TBD- 9 111" xfId="20561"/>
    <cellStyle name="Comma [0] TBD 9 112" xfId="20562"/>
    <cellStyle name="Comma [0] TBD- 9 112" xfId="20563"/>
    <cellStyle name="Comma [0] TBD 9 113" xfId="20564"/>
    <cellStyle name="Comma [0] TBD- 9 113" xfId="20565"/>
    <cellStyle name="Comma [0] TBD 9 114" xfId="20566"/>
    <cellStyle name="Comma [0] TBD- 9 114" xfId="20567"/>
    <cellStyle name="Comma [0] TBD 9 115" xfId="20568"/>
    <cellStyle name="Comma [0] TBD- 9 115" xfId="20569"/>
    <cellStyle name="Comma [0] TBD 9 116" xfId="20570"/>
    <cellStyle name="Comma [0] TBD- 9 116" xfId="20571"/>
    <cellStyle name="Comma [0] TBD 9 117" xfId="20572"/>
    <cellStyle name="Comma [0] TBD- 9 117" xfId="20573"/>
    <cellStyle name="Comma [0] TBD 9 118" xfId="20574"/>
    <cellStyle name="Comma [0] TBD- 9 118" xfId="20575"/>
    <cellStyle name="Comma [0] TBD 9 119" xfId="20576"/>
    <cellStyle name="Comma [0] TBD- 9 119" xfId="20577"/>
    <cellStyle name="Comma [0] TBD 9 12" xfId="20578"/>
    <cellStyle name="Comma [0] TBD- 9 12" xfId="20579"/>
    <cellStyle name="Comma [0] TBD 9 120" xfId="20580"/>
    <cellStyle name="Comma [0] TBD- 9 120" xfId="20581"/>
    <cellStyle name="Comma [0] TBD 9 121" xfId="20582"/>
    <cellStyle name="Comma [0] TBD- 9 121" xfId="20583"/>
    <cellStyle name="Comma [0] TBD 9 122" xfId="20584"/>
    <cellStyle name="Comma [0] TBD- 9 122" xfId="20585"/>
    <cellStyle name="Comma [0] TBD 9 123" xfId="20586"/>
    <cellStyle name="Comma [0] TBD- 9 123" xfId="20587"/>
    <cellStyle name="Comma [0] TBD 9 124" xfId="20588"/>
    <cellStyle name="Comma [0] TBD- 9 124" xfId="20589"/>
    <cellStyle name="Comma [0] TBD 9 125" xfId="20590"/>
    <cellStyle name="Comma [0] TBD- 9 125" xfId="20591"/>
    <cellStyle name="Comma [0] TBD 9 126" xfId="20592"/>
    <cellStyle name="Comma [0] TBD- 9 126" xfId="20593"/>
    <cellStyle name="Comma [0] TBD 9 127" xfId="20594"/>
    <cellStyle name="Comma [0] TBD- 9 127" xfId="20595"/>
    <cellStyle name="Comma [0] TBD 9 128" xfId="20596"/>
    <cellStyle name="Comma [0] TBD- 9 128" xfId="20597"/>
    <cellStyle name="Comma [0] TBD 9 129" xfId="20598"/>
    <cellStyle name="Comma [0] TBD- 9 129" xfId="20599"/>
    <cellStyle name="Comma [0] TBD 9 13" xfId="20600"/>
    <cellStyle name="Comma [0] TBD- 9 13" xfId="20601"/>
    <cellStyle name="Comma [0] TBD 9 130" xfId="20602"/>
    <cellStyle name="Comma [0] TBD- 9 130" xfId="20603"/>
    <cellStyle name="Comma [0] TBD 9 131" xfId="20604"/>
    <cellStyle name="Comma [0] TBD- 9 131" xfId="20605"/>
    <cellStyle name="Comma [0] TBD 9 132" xfId="20606"/>
    <cellStyle name="Comma [0] TBD- 9 132" xfId="20607"/>
    <cellStyle name="Comma [0] TBD 9 133" xfId="20608"/>
    <cellStyle name="Comma [0] TBD- 9 133" xfId="20609"/>
    <cellStyle name="Comma [0] TBD 9 134" xfId="20610"/>
    <cellStyle name="Comma [0] TBD- 9 134" xfId="20611"/>
    <cellStyle name="Comma [0] TBD 9 135" xfId="20612"/>
    <cellStyle name="Comma [0] TBD- 9 135" xfId="20613"/>
    <cellStyle name="Comma [0] TBD 9 136" xfId="20614"/>
    <cellStyle name="Comma [0] TBD- 9 136" xfId="20615"/>
    <cellStyle name="Comma [0] TBD 9 137" xfId="20616"/>
    <cellStyle name="Comma [0] TBD- 9 137" xfId="20617"/>
    <cellStyle name="Comma [0] TBD 9 138" xfId="20618"/>
    <cellStyle name="Comma [0] TBD- 9 138" xfId="20619"/>
    <cellStyle name="Comma [0] TBD 9 139" xfId="20620"/>
    <cellStyle name="Comma [0] TBD- 9 139" xfId="20621"/>
    <cellStyle name="Comma [0] TBD 9 14" xfId="20622"/>
    <cellStyle name="Comma [0] TBD- 9 14" xfId="20623"/>
    <cellStyle name="Comma [0] TBD 9 140" xfId="20624"/>
    <cellStyle name="Comma [0] TBD- 9 140" xfId="20625"/>
    <cellStyle name="Comma [0] TBD 9 141" xfId="20626"/>
    <cellStyle name="Comma [0] TBD- 9 141" xfId="20627"/>
    <cellStyle name="Comma [0] TBD 9 142" xfId="20628"/>
    <cellStyle name="Comma [0] TBD- 9 142" xfId="20629"/>
    <cellStyle name="Comma [0] TBD 9 143" xfId="20630"/>
    <cellStyle name="Comma [0] TBD- 9 143" xfId="20631"/>
    <cellStyle name="Comma [0] TBD 9 144" xfId="20632"/>
    <cellStyle name="Comma [0] TBD- 9 144" xfId="20633"/>
    <cellStyle name="Comma [0] TBD 9 145" xfId="20634"/>
    <cellStyle name="Comma [0] TBD- 9 145" xfId="20635"/>
    <cellStyle name="Comma [0] TBD 9 146" xfId="20636"/>
    <cellStyle name="Comma [0] TBD- 9 146" xfId="20637"/>
    <cellStyle name="Comma [0] TBD 9 147" xfId="20638"/>
    <cellStyle name="Comma [0] TBD- 9 147" xfId="20639"/>
    <cellStyle name="Comma [0] TBD 9 148" xfId="20640"/>
    <cellStyle name="Comma [0] TBD- 9 148" xfId="20641"/>
    <cellStyle name="Comma [0] TBD 9 149" xfId="20642"/>
    <cellStyle name="Comma [0] TBD- 9 149" xfId="20643"/>
    <cellStyle name="Comma [0] TBD 9 15" xfId="20644"/>
    <cellStyle name="Comma [0] TBD- 9 15" xfId="20645"/>
    <cellStyle name="Comma [0] TBD 9 150" xfId="20646"/>
    <cellStyle name="Comma [0] TBD- 9 150" xfId="20647"/>
    <cellStyle name="Comma [0] TBD 9 151" xfId="20648"/>
    <cellStyle name="Comma [0] TBD- 9 151" xfId="20649"/>
    <cellStyle name="Comma [0] TBD 9 152" xfId="20650"/>
    <cellStyle name="Comma [0] TBD- 9 152" xfId="20651"/>
    <cellStyle name="Comma [0] TBD 9 153" xfId="20652"/>
    <cellStyle name="Comma [0] TBD- 9 153" xfId="20653"/>
    <cellStyle name="Comma [0] TBD 9 16" xfId="20654"/>
    <cellStyle name="Comma [0] TBD- 9 16" xfId="20655"/>
    <cellStyle name="Comma [0] TBD 9 17" xfId="20656"/>
    <cellStyle name="Comma [0] TBD- 9 17" xfId="20657"/>
    <cellStyle name="Comma [0] TBD 9 18" xfId="20658"/>
    <cellStyle name="Comma [0] TBD- 9 18" xfId="20659"/>
    <cellStyle name="Comma [0] TBD 9 19" xfId="20660"/>
    <cellStyle name="Comma [0] TBD- 9 19" xfId="20661"/>
    <cellStyle name="Comma [0] TBD 9 2" xfId="20662"/>
    <cellStyle name="Comma [0] TBD- 9 2" xfId="20663"/>
    <cellStyle name="Comma [0] TBD 9 20" xfId="20664"/>
    <cellStyle name="Comma [0] TBD- 9 20" xfId="20665"/>
    <cellStyle name="Comma [0] TBD 9 21" xfId="20666"/>
    <cellStyle name="Comma [0] TBD- 9 21" xfId="20667"/>
    <cellStyle name="Comma [0] TBD 9 22" xfId="20668"/>
    <cellStyle name="Comma [0] TBD- 9 22" xfId="20669"/>
    <cellStyle name="Comma [0] TBD 9 23" xfId="20670"/>
    <cellStyle name="Comma [0] TBD- 9 23" xfId="20671"/>
    <cellStyle name="Comma [0] TBD 9 24" xfId="20672"/>
    <cellStyle name="Comma [0] TBD- 9 24" xfId="20673"/>
    <cellStyle name="Comma [0] TBD 9 25" xfId="20674"/>
    <cellStyle name="Comma [0] TBD- 9 25" xfId="20675"/>
    <cellStyle name="Comma [0] TBD 9 26" xfId="20676"/>
    <cellStyle name="Comma [0] TBD- 9 26" xfId="20677"/>
    <cellStyle name="Comma [0] TBD 9 27" xfId="20678"/>
    <cellStyle name="Comma [0] TBD- 9 27" xfId="20679"/>
    <cellStyle name="Comma [0] TBD 9 28" xfId="20680"/>
    <cellStyle name="Comma [0] TBD- 9 28" xfId="20681"/>
    <cellStyle name="Comma [0] TBD 9 29" xfId="20682"/>
    <cellStyle name="Comma [0] TBD- 9 29" xfId="20683"/>
    <cellStyle name="Comma [0] TBD 9 3" xfId="20684"/>
    <cellStyle name="Comma [0] TBD- 9 3" xfId="20685"/>
    <cellStyle name="Comma [0] TBD 9 30" xfId="20686"/>
    <cellStyle name="Comma [0] TBD- 9 30" xfId="20687"/>
    <cellStyle name="Comma [0] TBD 9 31" xfId="20688"/>
    <cellStyle name="Comma [0] TBD- 9 31" xfId="20689"/>
    <cellStyle name="Comma [0] TBD 9 32" xfId="20690"/>
    <cellStyle name="Comma [0] TBD- 9 32" xfId="20691"/>
    <cellStyle name="Comma [0] TBD 9 33" xfId="20692"/>
    <cellStyle name="Comma [0] TBD- 9 33" xfId="20693"/>
    <cellStyle name="Comma [0] TBD 9 34" xfId="20694"/>
    <cellStyle name="Comma [0] TBD- 9 34" xfId="20695"/>
    <cellStyle name="Comma [0] TBD 9 35" xfId="20696"/>
    <cellStyle name="Comma [0] TBD- 9 35" xfId="20697"/>
    <cellStyle name="Comma [0] TBD 9 36" xfId="20698"/>
    <cellStyle name="Comma [0] TBD- 9 36" xfId="20699"/>
    <cellStyle name="Comma [0] TBD 9 37" xfId="20700"/>
    <cellStyle name="Comma [0] TBD- 9 37" xfId="20701"/>
    <cellStyle name="Comma [0] TBD 9 38" xfId="20702"/>
    <cellStyle name="Comma [0] TBD- 9 38" xfId="20703"/>
    <cellStyle name="Comma [0] TBD 9 39" xfId="20704"/>
    <cellStyle name="Comma [0] TBD- 9 39" xfId="20705"/>
    <cellStyle name="Comma [0] TBD 9 4" xfId="20706"/>
    <cellStyle name="Comma [0] TBD- 9 4" xfId="20707"/>
    <cellStyle name="Comma [0] TBD 9 40" xfId="20708"/>
    <cellStyle name="Comma [0] TBD- 9 40" xfId="20709"/>
    <cellStyle name="Comma [0] TBD 9 41" xfId="20710"/>
    <cellStyle name="Comma [0] TBD- 9 41" xfId="20711"/>
    <cellStyle name="Comma [0] TBD 9 42" xfId="20712"/>
    <cellStyle name="Comma [0] TBD- 9 42" xfId="20713"/>
    <cellStyle name="Comma [0] TBD 9 43" xfId="20714"/>
    <cellStyle name="Comma [0] TBD- 9 43" xfId="20715"/>
    <cellStyle name="Comma [0] TBD 9 44" xfId="20716"/>
    <cellStyle name="Comma [0] TBD- 9 44" xfId="20717"/>
    <cellStyle name="Comma [0] TBD 9 45" xfId="20718"/>
    <cellStyle name="Comma [0] TBD- 9 45" xfId="20719"/>
    <cellStyle name="Comma [0] TBD 9 46" xfId="20720"/>
    <cellStyle name="Comma [0] TBD- 9 46" xfId="20721"/>
    <cellStyle name="Comma [0] TBD 9 47" xfId="20722"/>
    <cellStyle name="Comma [0] TBD- 9 47" xfId="20723"/>
    <cellStyle name="Comma [0] TBD 9 48" xfId="20724"/>
    <cellStyle name="Comma [0] TBD- 9 48" xfId="20725"/>
    <cellStyle name="Comma [0] TBD 9 49" xfId="20726"/>
    <cellStyle name="Comma [0] TBD- 9 49" xfId="20727"/>
    <cellStyle name="Comma [0] TBD 9 5" xfId="20728"/>
    <cellStyle name="Comma [0] TBD- 9 5" xfId="20729"/>
    <cellStyle name="Comma [0] TBD 9 50" xfId="20730"/>
    <cellStyle name="Comma [0] TBD- 9 50" xfId="20731"/>
    <cellStyle name="Comma [0] TBD 9 51" xfId="20732"/>
    <cellStyle name="Comma [0] TBD- 9 51" xfId="20733"/>
    <cellStyle name="Comma [0] TBD 9 52" xfId="20734"/>
    <cellStyle name="Comma [0] TBD- 9 52" xfId="20735"/>
    <cellStyle name="Comma [0] TBD 9 53" xfId="20736"/>
    <cellStyle name="Comma [0] TBD- 9 53" xfId="20737"/>
    <cellStyle name="Comma [0] TBD 9 54" xfId="20738"/>
    <cellStyle name="Comma [0] TBD- 9 54" xfId="20739"/>
    <cellStyle name="Comma [0] TBD 9 55" xfId="20740"/>
    <cellStyle name="Comma [0] TBD- 9 55" xfId="20741"/>
    <cellStyle name="Comma [0] TBD 9 56" xfId="20742"/>
    <cellStyle name="Comma [0] TBD- 9 56" xfId="20743"/>
    <cellStyle name="Comma [0] TBD 9 57" xfId="20744"/>
    <cellStyle name="Comma [0] TBD- 9 57" xfId="20745"/>
    <cellStyle name="Comma [0] TBD 9 58" xfId="20746"/>
    <cellStyle name="Comma [0] TBD- 9 58" xfId="20747"/>
    <cellStyle name="Comma [0] TBD 9 59" xfId="20748"/>
    <cellStyle name="Comma [0] TBD- 9 59" xfId="20749"/>
    <cellStyle name="Comma [0] TBD 9 6" xfId="20750"/>
    <cellStyle name="Comma [0] TBD- 9 6" xfId="20751"/>
    <cellStyle name="Comma [0] TBD 9 60" xfId="20752"/>
    <cellStyle name="Comma [0] TBD- 9 60" xfId="20753"/>
    <cellStyle name="Comma [0] TBD 9 61" xfId="20754"/>
    <cellStyle name="Comma [0] TBD- 9 61" xfId="20755"/>
    <cellStyle name="Comma [0] TBD 9 62" xfId="20756"/>
    <cellStyle name="Comma [0] TBD- 9 62" xfId="20757"/>
    <cellStyle name="Comma [0] TBD 9 63" xfId="20758"/>
    <cellStyle name="Comma [0] TBD- 9 63" xfId="20759"/>
    <cellStyle name="Comma [0] TBD 9 64" xfId="20760"/>
    <cellStyle name="Comma [0] TBD- 9 64" xfId="20761"/>
    <cellStyle name="Comma [0] TBD 9 65" xfId="20762"/>
    <cellStyle name="Comma [0] TBD- 9 65" xfId="20763"/>
    <cellStyle name="Comma [0] TBD 9 66" xfId="20764"/>
    <cellStyle name="Comma [0] TBD- 9 66" xfId="20765"/>
    <cellStyle name="Comma [0] TBD 9 67" xfId="20766"/>
    <cellStyle name="Comma [0] TBD- 9 67" xfId="20767"/>
    <cellStyle name="Comma [0] TBD 9 68" xfId="20768"/>
    <cellStyle name="Comma [0] TBD- 9 68" xfId="20769"/>
    <cellStyle name="Comma [0] TBD 9 69" xfId="20770"/>
    <cellStyle name="Comma [0] TBD- 9 69" xfId="20771"/>
    <cellStyle name="Comma [0] TBD 9 7" xfId="20772"/>
    <cellStyle name="Comma [0] TBD- 9 7" xfId="20773"/>
    <cellStyle name="Comma [0] TBD 9 70" xfId="20774"/>
    <cellStyle name="Comma [0] TBD- 9 70" xfId="20775"/>
    <cellStyle name="Comma [0] TBD 9 71" xfId="20776"/>
    <cellStyle name="Comma [0] TBD- 9 71" xfId="20777"/>
    <cellStyle name="Comma [0] TBD 9 72" xfId="20778"/>
    <cellStyle name="Comma [0] TBD- 9 72" xfId="20779"/>
    <cellStyle name="Comma [0] TBD 9 73" xfId="20780"/>
    <cellStyle name="Comma [0] TBD- 9 73" xfId="20781"/>
    <cellStyle name="Comma [0] TBD 9 74" xfId="20782"/>
    <cellStyle name="Comma [0] TBD- 9 74" xfId="20783"/>
    <cellStyle name="Comma [0] TBD 9 75" xfId="20784"/>
    <cellStyle name="Comma [0] TBD- 9 75" xfId="20785"/>
    <cellStyle name="Comma [0] TBD 9 76" xfId="20786"/>
    <cellStyle name="Comma [0] TBD- 9 76" xfId="20787"/>
    <cellStyle name="Comma [0] TBD 9 77" xfId="20788"/>
    <cellStyle name="Comma [0] TBD- 9 77" xfId="20789"/>
    <cellStyle name="Comma [0] TBD 9 78" xfId="20790"/>
    <cellStyle name="Comma [0] TBD- 9 78" xfId="20791"/>
    <cellStyle name="Comma [0] TBD 9 79" xfId="20792"/>
    <cellStyle name="Comma [0] TBD- 9 79" xfId="20793"/>
    <cellStyle name="Comma [0] TBD 9 8" xfId="20794"/>
    <cellStyle name="Comma [0] TBD- 9 8" xfId="20795"/>
    <cellStyle name="Comma [0] TBD 9 80" xfId="20796"/>
    <cellStyle name="Comma [0] TBD- 9 80" xfId="20797"/>
    <cellStyle name="Comma [0] TBD 9 81" xfId="20798"/>
    <cellStyle name="Comma [0] TBD- 9 81" xfId="20799"/>
    <cellStyle name="Comma [0] TBD 9 82" xfId="20800"/>
    <cellStyle name="Comma [0] TBD- 9 82" xfId="20801"/>
    <cellStyle name="Comma [0] TBD 9 83" xfId="20802"/>
    <cellStyle name="Comma [0] TBD- 9 83" xfId="20803"/>
    <cellStyle name="Comma [0] TBD 9 84" xfId="20804"/>
    <cellStyle name="Comma [0] TBD- 9 84" xfId="20805"/>
    <cellStyle name="Comma [0] TBD 9 85" xfId="20806"/>
    <cellStyle name="Comma [0] TBD- 9 85" xfId="20807"/>
    <cellStyle name="Comma [0] TBD 9 86" xfId="20808"/>
    <cellStyle name="Comma [0] TBD- 9 86" xfId="20809"/>
    <cellStyle name="Comma [0] TBD 9 87" xfId="20810"/>
    <cellStyle name="Comma [0] TBD- 9 87" xfId="20811"/>
    <cellStyle name="Comma [0] TBD 9 88" xfId="20812"/>
    <cellStyle name="Comma [0] TBD- 9 88" xfId="20813"/>
    <cellStyle name="Comma [0] TBD 9 89" xfId="20814"/>
    <cellStyle name="Comma [0] TBD- 9 89" xfId="20815"/>
    <cellStyle name="Comma [0] TBD 9 9" xfId="20816"/>
    <cellStyle name="Comma [0] TBD- 9 9" xfId="20817"/>
    <cellStyle name="Comma [0] TBD 9 90" xfId="20818"/>
    <cellStyle name="Comma [0] TBD- 9 90" xfId="20819"/>
    <cellStyle name="Comma [0] TBD 9 91" xfId="20820"/>
    <cellStyle name="Comma [0] TBD- 9 91" xfId="20821"/>
    <cellStyle name="Comma [0] TBD 9 92" xfId="20822"/>
    <cellStyle name="Comma [0] TBD- 9 92" xfId="20823"/>
    <cellStyle name="Comma [0] TBD 9 93" xfId="20824"/>
    <cellStyle name="Comma [0] TBD- 9 93" xfId="20825"/>
    <cellStyle name="Comma [0] TBD 9 94" xfId="20826"/>
    <cellStyle name="Comma [0] TBD- 9 94" xfId="20827"/>
    <cellStyle name="Comma [0] TBD 9 95" xfId="20828"/>
    <cellStyle name="Comma [0] TBD- 9 95" xfId="20829"/>
    <cellStyle name="Comma [0] TBD 9 96" xfId="20830"/>
    <cellStyle name="Comma [0] TBD- 9 96" xfId="20831"/>
    <cellStyle name="Comma [0] TBD 9 97" xfId="20832"/>
    <cellStyle name="Comma [0] TBD- 9 97" xfId="20833"/>
    <cellStyle name="Comma [0] TBD 9 98" xfId="20834"/>
    <cellStyle name="Comma [0] TBD- 9 98" xfId="20835"/>
    <cellStyle name="Comma [0] TBD 9 99" xfId="20836"/>
    <cellStyle name="Comma [0] TBD- 9 99" xfId="20837"/>
    <cellStyle name="Comma [0] TBD_0508BPwhl_020604_Variable Marketing" xfId="20838"/>
    <cellStyle name="Comma [0] TBD-_0508BPwhl_020604_Variable Marketing" xfId="20839"/>
    <cellStyle name="Comma [0] TBD_06MY Package Price Strategy proposal v3" xfId="20840"/>
    <cellStyle name="Comma [0] TBD-_06MY Package Price Strategy proposal v3" xfId="20841"/>
    <cellStyle name="Comma [0] TBD_06MY Package Price Strategy proposal v3 2" xfId="20842"/>
    <cellStyle name="Comma [0] TBD-_06MY Package Price Strategy proposal v3 2" xfId="20843"/>
    <cellStyle name="Comma [0] TBD_06MY Package Price Strategy proposal v3 3" xfId="20844"/>
    <cellStyle name="Comma [0] TBD-_06MY Package Price Strategy proposal v3 3" xfId="20845"/>
    <cellStyle name="Comma [0] TBD_06MY Package Price Strategy proposal v3 4" xfId="20846"/>
    <cellStyle name="Comma [0] TBD-_06MY Package Price Strategy proposal v3 4" xfId="20847"/>
    <cellStyle name="Comma [0] TBD_06MY Package Price Strategy proposal v3 5" xfId="20848"/>
    <cellStyle name="Comma [0] TBD-_06MY Package Price Strategy proposal v3 5" xfId="20849"/>
    <cellStyle name="Comma [0] TBD_06MY Package Price Strategy proposal v3 6" xfId="20850"/>
    <cellStyle name="Comma [0] TBD-_06MY Package Price Strategy proposal v3 6" xfId="20851"/>
    <cellStyle name="Comma [0] TBD_06MY Package Price Strategy proposal v3 7" xfId="20852"/>
    <cellStyle name="Comma [0] TBD-_06MY Package Price Strategy proposal v3 7" xfId="20853"/>
    <cellStyle name="Comma [0] TBD_06MY Package Price Strategy proposal v3 8" xfId="20854"/>
    <cellStyle name="Comma [0] TBD-_06MY Package Price Strategy proposal v3 8" xfId="20855"/>
    <cellStyle name="Comma [0] TBD_07 to 08MY Escape (3)" xfId="20856"/>
    <cellStyle name="Comma [0] TBD-_07 to 08MY Escape (3)" xfId="20857"/>
    <cellStyle name="Comma [0] TBD_07_08 D333 020706" xfId="20858"/>
    <cellStyle name="Comma [0] TBD-_07_08 D333 020706" xfId="20859"/>
    <cellStyle name="Comma [0] TBD_07pricebinning_budget_1" xfId="20860"/>
    <cellStyle name="Comma [0] TBD-_07pricebinning_budget_1" xfId="20861"/>
    <cellStyle name="Comma [0] TBD_08MY Escape 2005 Bus. Plan MktEqn 8_4" xfId="20862"/>
    <cellStyle name="Comma [0] TBD-_08MY Escape 2005 Bus. Plan MktEqn 8_4" xfId="20863"/>
    <cellStyle name="Comma [0] TBD_08MY Escape 2005 Bus. Plan MktEqn 8_4 2" xfId="20864"/>
    <cellStyle name="Comma [0] TBD-_08MY Escape 2005 Bus. Plan MktEqn 8_4 2" xfId="20865"/>
    <cellStyle name="Comma [0] TBD_08MY Escape 2005 Bus. Plan MktEqn 8_4 3" xfId="20866"/>
    <cellStyle name="Comma [0] TBD-_08MY Escape 2005 Bus. Plan MktEqn 8_4 3" xfId="20867"/>
    <cellStyle name="Comma [0] TBD_08MY Escape 2005 Bus. Plan MktEqn 8_4 4" xfId="20868"/>
    <cellStyle name="Comma [0] TBD-_08MY Escape 2005 Bus. Plan MktEqn 8_4 4" xfId="20869"/>
    <cellStyle name="Comma [0] TBD_08MY Escape 2005 Bus. Plan MktEqn 8_4 5" xfId="20870"/>
    <cellStyle name="Comma [0] TBD-_08MY Escape 2005 Bus. Plan MktEqn 8_4 5" xfId="20871"/>
    <cellStyle name="Comma [0] TBD_08MY Escape 2005 Bus. Plan MktEqn 8_4 6" xfId="20872"/>
    <cellStyle name="Comma [0] TBD-_08MY Escape 2005 Bus. Plan MktEqn 8_4 6" xfId="20873"/>
    <cellStyle name="Comma [0] TBD_08MY Escape 2005 Bus. Plan MktEqn 8_4 7" xfId="20874"/>
    <cellStyle name="Comma [0] TBD-_08MY Escape 2005 Bus. Plan MktEqn 8_4 7" xfId="20875"/>
    <cellStyle name="Comma [0] TBD_08MY Escape 2005 Bus. Plan MktEqn 8_4 8" xfId="20876"/>
    <cellStyle name="Comma [0] TBD-_08MY Escape 2005 Bus. Plan MktEqn 8_4 8" xfId="20877"/>
    <cellStyle name="Comma [0] TBD_08MY Escape MktEqn Final 09 PSC" xfId="20878"/>
    <cellStyle name="Comma [0] TBD-_08MY Escape MktEqn Final 09 PSC" xfId="20879"/>
    <cellStyle name="Comma [0] TBD_08MY Escape MktEqn Final 09 PSC 2" xfId="20880"/>
    <cellStyle name="Comma [0] TBD-_08MY Escape MktEqn Final 09 PSC 2" xfId="20881"/>
    <cellStyle name="Comma [0] TBD_08MY Escape MktEqn Final 09 PSC 3" xfId="20882"/>
    <cellStyle name="Comma [0] TBD-_08MY Escape MktEqn Final 09 PSC 3" xfId="20883"/>
    <cellStyle name="Comma [0] TBD_08MY Escape MktEqn Final 09 PSC 4" xfId="20884"/>
    <cellStyle name="Comma [0] TBD-_08MY Escape MktEqn Final 09 PSC 4" xfId="20885"/>
    <cellStyle name="Comma [0] TBD_08MY Escape MktEqn Final 09 PSC 5" xfId="20886"/>
    <cellStyle name="Comma [0] TBD-_08MY Escape MktEqn Final 09 PSC 5" xfId="20887"/>
    <cellStyle name="Comma [0] TBD_08MY Escape MktEqn Final 09 PSC 6" xfId="20888"/>
    <cellStyle name="Comma [0] TBD-_08MY Escape MktEqn Final 09 PSC 6" xfId="20889"/>
    <cellStyle name="Comma [0] TBD_08MY Escape MktEqn Final 09 PSC 7" xfId="20890"/>
    <cellStyle name="Comma [0] TBD-_08MY Escape MktEqn Final 09 PSC 7" xfId="20891"/>
    <cellStyle name="Comma [0] TBD_08MY Escape MktEqn Final 09 PSC 8" xfId="20892"/>
    <cellStyle name="Comma [0] TBD-_08MY Escape MktEqn Final 09 PSC 8" xfId="20893"/>
    <cellStyle name="Comma [0] TBD_09 Escape PSC backup 3_2" xfId="20894"/>
    <cellStyle name="Comma [0] TBD-_09 Escape PSC backup 3_2" xfId="20895"/>
    <cellStyle name="Comma [0] TBD_1+11 FCST_SUM  (Post Task Removal)" xfId="20896"/>
    <cellStyle name="Comma [0] TBD-_1+11 FCST_SUM  (Post Task Removal)" xfId="20897"/>
    <cellStyle name="Comma [0] TBD_1+11 FCST_SUM  (Post Task Removal) 2" xfId="20898"/>
    <cellStyle name="Comma [0] TBD-_1+11 FCST_SUM  (Post Task Removal) 2" xfId="20899"/>
    <cellStyle name="Comma [0] TBD_1+11 FCST_SUM  (Post Task Removal) 3" xfId="20900"/>
    <cellStyle name="Comma [0] TBD-_1+11 FCST_SUM  (Post Task Removal) 3" xfId="20901"/>
    <cellStyle name="Comma [0] TBD_1+11 FCST_SUM  (Post Task Removal) 4" xfId="20902"/>
    <cellStyle name="Comma [0] TBD-_1+11 FCST_SUM  (Post Task Removal) 4" xfId="20903"/>
    <cellStyle name="Comma [0] TBD_1+11 FCST_SUM  (Post Task Removal) 5" xfId="20904"/>
    <cellStyle name="Comma [0] TBD-_1+11 FCST_SUM  (Post Task Removal) 5" xfId="20905"/>
    <cellStyle name="Comma [0] TBD_1+11 FCST_SUM  (Post Task Removal) 6" xfId="20906"/>
    <cellStyle name="Comma [0] TBD-_1+11 FCST_SUM  (Post Task Removal) 6" xfId="20907"/>
    <cellStyle name="Comma [0] TBD_1+11 FCST_SUM  (Post Task Removal) 7" xfId="20908"/>
    <cellStyle name="Comma [0] TBD-_1+11 FCST_SUM  (Post Task Removal) 7" xfId="20909"/>
    <cellStyle name="Comma [0] TBD_1+11 FCST_SUM  (Post Task Removal) 8" xfId="20910"/>
    <cellStyle name="Comma [0] TBD-_1+11 FCST_SUM  (Post Task Removal) 8" xfId="20911"/>
    <cellStyle name="Comma [0] TBD_1+11PBR.3.17" xfId="20912"/>
    <cellStyle name="Comma [0] TBD-_1+11PBR.3.17" xfId="20913"/>
    <cellStyle name="Comma [0] TBD_10MY P415 ME Slides" xfId="20914"/>
    <cellStyle name="Comma [0] TBD-_10MY P415 ME Slides" xfId="20915"/>
    <cellStyle name="Comma [0] TBD_'11MY PA Status _mini BP submission_7_9_08" xfId="20916"/>
    <cellStyle name="Comma [0] TBD-_'11MY PA Status _mini BP submission_7_9_08" xfId="20917"/>
    <cellStyle name="Comma [0] TBD_2+10 FCST_SUM" xfId="20918"/>
    <cellStyle name="Comma [0] TBD-_2+10 FCST_SUM" xfId="20919"/>
    <cellStyle name="Comma [0] TBD_2+10 FCST_SUM 2" xfId="20920"/>
    <cellStyle name="Comma [0] TBD-_2+10 FCST_SUM 2" xfId="20921"/>
    <cellStyle name="Comma [0] TBD_2+10 FCST_SUM 3" xfId="20922"/>
    <cellStyle name="Comma [0] TBD-_2+10 FCST_SUM 3" xfId="20923"/>
    <cellStyle name="Comma [0] TBD_2+10 FCST_SUM 4" xfId="20924"/>
    <cellStyle name="Comma [0] TBD-_2+10 FCST_SUM 4" xfId="20925"/>
    <cellStyle name="Comma [0] TBD_2+10 FCST_SUM 5" xfId="20926"/>
    <cellStyle name="Comma [0] TBD-_2+10 FCST_SUM 5" xfId="20927"/>
    <cellStyle name="Comma [0] TBD_2+10 FCST_SUM 6" xfId="20928"/>
    <cellStyle name="Comma [0] TBD-_2+10 FCST_SUM 6" xfId="20929"/>
    <cellStyle name="Comma [0] TBD_2+10 FCST_SUM 7" xfId="20930"/>
    <cellStyle name="Comma [0] TBD-_2+10 FCST_SUM 7" xfId="20931"/>
    <cellStyle name="Comma [0] TBD_2+10 FCST_SUM 8" xfId="20932"/>
    <cellStyle name="Comma [0] TBD-_2+10 FCST_SUM 8" xfId="20933"/>
    <cellStyle name="Comma [0] TBD_2002BusPlanAttachments" xfId="20934"/>
    <cellStyle name="Comma [0] TBD-_2002BusPlanAttachments" xfId="20935"/>
    <cellStyle name="Comma [0] TBD_2002BusPlanAttachments - Revised" xfId="20936"/>
    <cellStyle name="Comma [0] TBD-_2002BusPlanAttachments - Revised" xfId="20937"/>
    <cellStyle name="Comma [0] TBD_2003 r&amp;o" xfId="20938"/>
    <cellStyle name="Comma [0] TBD-_2003 r&amp;o" xfId="20939"/>
    <cellStyle name="Comma [0] TBD_2003 r&amp;o 2" xfId="20940"/>
    <cellStyle name="Comma [0] TBD-_2003 r&amp;o 2" xfId="20941"/>
    <cellStyle name="Comma [0] TBD_2003 r&amp;o 2 2" xfId="20942"/>
    <cellStyle name="Comma [0] TBD-_2003 r&amp;o 2 2" xfId="20943"/>
    <cellStyle name="Comma [0] TBD_2003 r&amp;o 3" xfId="20944"/>
    <cellStyle name="Comma [0] TBD-_2003 r&amp;o 3" xfId="20945"/>
    <cellStyle name="Comma [0] TBD_2003 r&amp;o 3 2" xfId="20946"/>
    <cellStyle name="Comma [0] TBD-_2003 r&amp;o 3 2" xfId="20947"/>
    <cellStyle name="Comma [0] TBD_2003 r&amp;o 4" xfId="20948"/>
    <cellStyle name="Comma [0] TBD-_2003 r&amp;o 4" xfId="20949"/>
    <cellStyle name="Comma [0] TBD_2003 r&amp;o 5" xfId="20950"/>
    <cellStyle name="Comma [0] TBD-_2003 r&amp;o 5" xfId="20951"/>
    <cellStyle name="Comma [0] TBD_2003 r&amp;o 6" xfId="20952"/>
    <cellStyle name="Comma [0] TBD-_2003 r&amp;o 6" xfId="20953"/>
    <cellStyle name="Comma [0] TBD_2003 r&amp;o 7" xfId="20954"/>
    <cellStyle name="Comma [0] TBD-_2003 r&amp;o 7" xfId="20955"/>
    <cellStyle name="Comma [0] TBD_2003 r&amp;o 8" xfId="20956"/>
    <cellStyle name="Comma [0] TBD-_2003 r&amp;o 8" xfId="20957"/>
    <cellStyle name="Comma [0] TBD_2003 r&amp;o 9" xfId="20958"/>
    <cellStyle name="Comma [0] TBD-_2003 r&amp;o 9" xfId="20959"/>
    <cellStyle name="Comma [0] TBD_2005 Global ARM_TVM Summary 012 ForecastFinal022205" xfId="20960"/>
    <cellStyle name="Comma [0] TBD-_2005 Global ARM_TVM Summary 012 ForecastFinal022205" xfId="20961"/>
    <cellStyle name="Comma [0] TBD_2005 Global ARM_TVM Summary 012 ForecastFinal022205 2" xfId="20962"/>
    <cellStyle name="Comma [0] TBD-_2005 Global ARM_TVM Summary 012 ForecastFinal022205 2" xfId="20963"/>
    <cellStyle name="Comma [0] TBD_2005 Global ARM_TVM Summary 012 ForecastFinal022205 2 2" xfId="20964"/>
    <cellStyle name="Comma [0] TBD-_2005 Global ARM_TVM Summary 012 ForecastFinal022205 2 2" xfId="20965"/>
    <cellStyle name="Comma [0] TBD_2005 Global ARM_TVM Summary 012 ForecastFinal022205 3" xfId="20966"/>
    <cellStyle name="Comma [0] TBD-_2005 Global ARM_TVM Summary 012 ForecastFinal022205 3" xfId="20967"/>
    <cellStyle name="Comma [0] TBD_2005 Global ARM_TVM Summary 012 ForecastFinal022205 3 2" xfId="20968"/>
    <cellStyle name="Comma [0] TBD-_2005 Global ARM_TVM Summary 012 ForecastFinal022205 3 2" xfId="20969"/>
    <cellStyle name="Comma [0] TBD_2005 Global ARM_TVM Summary 012 ForecastFinal022205 4" xfId="20970"/>
    <cellStyle name="Comma [0] TBD-_2005 Global ARM_TVM Summary 012 ForecastFinal022205 4" xfId="20971"/>
    <cellStyle name="Comma [0] TBD_2005 Global ARM_TVM Summary 012 ForecastFinal022205 5" xfId="20972"/>
    <cellStyle name="Comma [0] TBD-_2005 Global ARM_TVM Summary 012 ForecastFinal022205 5" xfId="20973"/>
    <cellStyle name="Comma [0] TBD_2005 Global ARM_TVM Summary 012 ForecastFinal022205 6" xfId="20974"/>
    <cellStyle name="Comma [0] TBD-_2005 Global ARM_TVM Summary 012 ForecastFinal022205 6" xfId="20975"/>
    <cellStyle name="Comma [0] TBD_2005 Global ARM_TVM Summary 012 ForecastFinal022205 7" xfId="20976"/>
    <cellStyle name="Comma [0] TBD-_2005 Global ARM_TVM Summary 012 ForecastFinal022205 7" xfId="20977"/>
    <cellStyle name="Comma [0] TBD_2005 Global ARM_TVM Summary 012 ForecastFinal022205 8" xfId="20978"/>
    <cellStyle name="Comma [0] TBD-_2005 Global ARM_TVM Summary 012 ForecastFinal022205 8" xfId="20979"/>
    <cellStyle name="Comma [0] TBD_2005 Global ARM_TVM Summary 012 ForecastFinal022205 9" xfId="20980"/>
    <cellStyle name="Comma [0] TBD-_2005 Global ARM_TVM Summary 012 ForecastFinal022205 9" xfId="20981"/>
    <cellStyle name="Comma [0] TBD_2005 Roadmap_39status FINAL v2_" xfId="20982"/>
    <cellStyle name="Comma [0] TBD-_2005 Roadmap_39status FINAL v2_" xfId="20983"/>
    <cellStyle name="Comma [0] TBD_2005 Roadmap_39status FINAL v2_ 2" xfId="20984"/>
    <cellStyle name="Comma [0] TBD-_2005 Roadmap_39status FINAL v2_ 2" xfId="20985"/>
    <cellStyle name="Comma [0] TBD_2005 Roadmap_39status FINAL v2_ 2 2" xfId="20986"/>
    <cellStyle name="Comma [0] TBD-_2005 Roadmap_39status FINAL v2_ 2 2" xfId="20987"/>
    <cellStyle name="Comma [0] TBD_2005 Roadmap_39status FINAL v2_ 3" xfId="20988"/>
    <cellStyle name="Comma [0] TBD-_2005 Roadmap_39status FINAL v2_ 3" xfId="20989"/>
    <cellStyle name="Comma [0] TBD_2005 Roadmap_39status FINAL v2_ 3 2" xfId="20990"/>
    <cellStyle name="Comma [0] TBD-_2005 Roadmap_39status FINAL v2_ 3 2" xfId="20991"/>
    <cellStyle name="Comma [0] TBD_2005 Roadmap_39status FINAL v2_ 4" xfId="20992"/>
    <cellStyle name="Comma [0] TBD-_2005 Roadmap_39status FINAL v2_ 4" xfId="20993"/>
    <cellStyle name="Comma [0] TBD_2005 Roadmap_39status FINAL v2_ 5" xfId="20994"/>
    <cellStyle name="Comma [0] TBD-_2005 Roadmap_39status FINAL v2_ 5" xfId="20995"/>
    <cellStyle name="Comma [0] TBD_2005 Roadmap_39status FINAL v2_ 6" xfId="20996"/>
    <cellStyle name="Comma [0] TBD-_2005 Roadmap_39status FINAL v2_ 6" xfId="20997"/>
    <cellStyle name="Comma [0] TBD_2005 Roadmap_39status FINAL v2_ 7" xfId="20998"/>
    <cellStyle name="Comma [0] TBD-_2005 Roadmap_39status FINAL v2_ 7" xfId="20999"/>
    <cellStyle name="Comma [0] TBD_2005 Roadmap_39status FINAL v2_ 8" xfId="21000"/>
    <cellStyle name="Comma [0] TBD-_2005 Roadmap_39status FINAL v2_ 8" xfId="21001"/>
    <cellStyle name="Comma [0] TBD_2005 Roadmap_39status FINAL v2_ 9" xfId="21002"/>
    <cellStyle name="Comma [0] TBD-_2005 Roadmap_39status FINAL v2_ 9" xfId="21003"/>
    <cellStyle name="Comma [0] TBD_2005 Roadmap_39status FINAL_" xfId="21004"/>
    <cellStyle name="Comma [0] TBD-_2005 Roadmap_39status FINAL_" xfId="21005"/>
    <cellStyle name="Comma [0] TBD_2005 Roadmap_39status FINAL_ 2" xfId="21006"/>
    <cellStyle name="Comma [0] TBD-_2005 Roadmap_39status FINAL_ 2" xfId="21007"/>
    <cellStyle name="Comma [0] TBD_2005 Roadmap_39status FINAL_ 2 2" xfId="21008"/>
    <cellStyle name="Comma [0] TBD-_2005 Roadmap_39status FINAL_ 2 2" xfId="21009"/>
    <cellStyle name="Comma [0] TBD_2005 Roadmap_39status FINAL_ 3" xfId="21010"/>
    <cellStyle name="Comma [0] TBD-_2005 Roadmap_39status FINAL_ 3" xfId="21011"/>
    <cellStyle name="Comma [0] TBD_2005 Roadmap_39status FINAL_ 3 2" xfId="21012"/>
    <cellStyle name="Comma [0] TBD-_2005 Roadmap_39status FINAL_ 3 2" xfId="21013"/>
    <cellStyle name="Comma [0] TBD_2005 Roadmap_39status FINAL_ 4" xfId="21014"/>
    <cellStyle name="Comma [0] TBD-_2005 Roadmap_39status FINAL_ 4" xfId="21015"/>
    <cellStyle name="Comma [0] TBD_2005 Roadmap_39status FINAL_ 5" xfId="21016"/>
    <cellStyle name="Comma [0] TBD-_2005 Roadmap_39status FINAL_ 5" xfId="21017"/>
    <cellStyle name="Comma [0] TBD_2005 Roadmap_39status FINAL_ 6" xfId="21018"/>
    <cellStyle name="Comma [0] TBD-_2005 Roadmap_39status FINAL_ 6" xfId="21019"/>
    <cellStyle name="Comma [0] TBD_2005 Roadmap_39status FINAL_ 7" xfId="21020"/>
    <cellStyle name="Comma [0] TBD-_2005 Roadmap_39status FINAL_ 7" xfId="21021"/>
    <cellStyle name="Comma [0] TBD_2005 Roadmap_39status FINAL_ 8" xfId="21022"/>
    <cellStyle name="Comma [0] TBD-_2005 Roadmap_39status FINAL_ 8" xfId="21023"/>
    <cellStyle name="Comma [0] TBD_2005 Roadmap_39status FINAL_ 9" xfId="21024"/>
    <cellStyle name="Comma [0] TBD-_2005 Roadmap_39status FINAL_ 9" xfId="21025"/>
    <cellStyle name="Comma [0] TBD_2005 Roadmap_39status_" xfId="21026"/>
    <cellStyle name="Comma [0] TBD-_2005 Roadmap_39status_" xfId="21027"/>
    <cellStyle name="Comma [0] TBD_2005 Roadmap_39status_ 2" xfId="21028"/>
    <cellStyle name="Comma [0] TBD-_2005 Roadmap_39status_ 2" xfId="21029"/>
    <cellStyle name="Comma [0] TBD_2005 Roadmap_48status preliminaryL_" xfId="21030"/>
    <cellStyle name="Comma [0] TBD-_2005 Roadmap_48status preliminaryL_" xfId="21031"/>
    <cellStyle name="Comma [0] TBD_2005 Roadmap_48status preliminaryL_ 2" xfId="21032"/>
    <cellStyle name="Comma [0] TBD-_2005 Roadmap_48status preliminaryL_ 2" xfId="21033"/>
    <cellStyle name="Comma [0] TBD_2005 Roadmap_48status preliminaryL_ 2 2" xfId="21034"/>
    <cellStyle name="Comma [0] TBD-_2005 Roadmap_48status preliminaryL_ 2 2" xfId="21035"/>
    <cellStyle name="Comma [0] TBD_2005 Roadmap_48status preliminaryL_ 3" xfId="21036"/>
    <cellStyle name="Comma [0] TBD-_2005 Roadmap_48status preliminaryL_ 3" xfId="21037"/>
    <cellStyle name="Comma [0] TBD_2005 Roadmap_48status preliminaryL_ 3 2" xfId="21038"/>
    <cellStyle name="Comma [0] TBD-_2005 Roadmap_48status preliminaryL_ 3 2" xfId="21039"/>
    <cellStyle name="Comma [0] TBD_2005 Roadmap_48status preliminaryL_ 4" xfId="21040"/>
    <cellStyle name="Comma [0] TBD-_2005 Roadmap_48status preliminaryL_ 4" xfId="21041"/>
    <cellStyle name="Comma [0] TBD_2005 Roadmap_48status preliminaryL_ 5" xfId="21042"/>
    <cellStyle name="Comma [0] TBD-_2005 Roadmap_48status preliminaryL_ 5" xfId="21043"/>
    <cellStyle name="Comma [0] TBD_2005 Roadmap_48status preliminaryL_ 6" xfId="21044"/>
    <cellStyle name="Comma [0] TBD-_2005 Roadmap_48status preliminaryL_ 6" xfId="21045"/>
    <cellStyle name="Comma [0] TBD_2005 Roadmap_48status preliminaryL_ 7" xfId="21046"/>
    <cellStyle name="Comma [0] TBD-_2005 Roadmap_48status preliminaryL_ 7" xfId="21047"/>
    <cellStyle name="Comma [0] TBD_2005 Roadmap_48status preliminaryL_ 8" xfId="21048"/>
    <cellStyle name="Comma [0] TBD-_2005 Roadmap_48status preliminaryL_ 8" xfId="21049"/>
    <cellStyle name="Comma [0] TBD_2005 Roadmap_48status preliminaryL_ 9" xfId="21050"/>
    <cellStyle name="Comma [0] TBD-_2005 Roadmap_48status preliminaryL_ 9" xfId="21051"/>
    <cellStyle name="Comma [0] TBD_2005.5 Escape Package Strategy 1.52" xfId="21052"/>
    <cellStyle name="Comma [0] TBD-_2005.5 Escape Package Strategy 1.52" xfId="21053"/>
    <cellStyle name="Comma [0] TBD_2005.5 Escape Package Strategy 1.52 2" xfId="21054"/>
    <cellStyle name="Comma [0] TBD-_2005.5 Escape Package Strategy 1.52 2" xfId="21055"/>
    <cellStyle name="Comma [0] TBD_2006_Metrics_ver_h_adjusted on march_20" xfId="21056"/>
    <cellStyle name="Comma [0] TBD-_2006_Metrics_ver_h_adjusted on march_20" xfId="21057"/>
    <cellStyle name="Comma [0] TBD_2006_Metrics_ver_h_adjusted on march_20 2" xfId="21058"/>
    <cellStyle name="Comma [0] TBD-_2006_Metrics_ver_h_adjusted on march_20 2" xfId="21059"/>
    <cellStyle name="Comma [0] TBD_2006_Metrics_ver_h_adjusted on march_20 2 2" xfId="21060"/>
    <cellStyle name="Comma [0] TBD-_2006_Metrics_ver_h_adjusted on march_20 2 2" xfId="21061"/>
    <cellStyle name="Comma [0] TBD_2006_Metrics_ver_h_adjusted on march_20 3" xfId="21062"/>
    <cellStyle name="Comma [0] TBD-_2006_Metrics_ver_h_adjusted on march_20 3" xfId="21063"/>
    <cellStyle name="Comma [0] TBD_2006_Metrics_ver_h_adjusted on march_20 3 2" xfId="21064"/>
    <cellStyle name="Comma [0] TBD-_2006_Metrics_ver_h_adjusted on march_20 3 2" xfId="21065"/>
    <cellStyle name="Comma [0] TBD_2006_Metrics_ver_h_adjusted on march_20 4" xfId="21066"/>
    <cellStyle name="Comma [0] TBD-_2006_Metrics_ver_h_adjusted on march_20 4" xfId="21067"/>
    <cellStyle name="Comma [0] TBD_2006_Metrics_ver_h_adjusted on march_20 5" xfId="21068"/>
    <cellStyle name="Comma [0] TBD-_2006_Metrics_ver_h_adjusted on march_20 5" xfId="21069"/>
    <cellStyle name="Comma [0] TBD_2006_Metrics_ver_h_adjusted on march_20 6" xfId="21070"/>
    <cellStyle name="Comma [0] TBD-_2006_Metrics_ver_h_adjusted on march_20 6" xfId="21071"/>
    <cellStyle name="Comma [0] TBD_2006_Metrics_ver_h_adjusted on march_20 7" xfId="21072"/>
    <cellStyle name="Comma [0] TBD-_2006_Metrics_ver_h_adjusted on march_20 7" xfId="21073"/>
    <cellStyle name="Comma [0] TBD_2006_Metrics_ver_h_adjusted on march_20 8" xfId="21074"/>
    <cellStyle name="Comma [0] TBD-_2006_Metrics_ver_h_adjusted on march_20 8" xfId="21075"/>
    <cellStyle name="Comma [0] TBD_2006_Metrics_ver_h_adjusted on march_20 9" xfId="21076"/>
    <cellStyle name="Comma [0] TBD-_2006_Metrics_ver_h_adjusted on march_20 9" xfId="21077"/>
    <cellStyle name="Comma [0] TBD_2006MY Escape Package and Price Strategy Template2" xfId="21078"/>
    <cellStyle name="Comma [0] TBD-_2006MY Escape Package and Price Strategy Template2" xfId="21079"/>
    <cellStyle name="Comma [0] TBD_2006MY Escape Package and Price Strategy Template2 2" xfId="21080"/>
    <cellStyle name="Comma [0] TBD-_2006MY Escape Package and Price Strategy Template2 2" xfId="21081"/>
    <cellStyle name="Comma [0] TBD_2006MY Escape Pkg-Price Strategy 4 pager v3.7 - FINAL - Main" xfId="21082"/>
    <cellStyle name="Comma [0] TBD-_2006MY Escape Pkg-Price Strategy 4 pager v3.7 - FINAL - Main" xfId="21083"/>
    <cellStyle name="Comma [0] TBD_2006MY Escape Pkg-Price Strategy 4 pager v3.7 - FINAL - Main 2" xfId="21084"/>
    <cellStyle name="Comma [0] TBD-_2006MY Escape Pkg-Price Strategy 4 pager v3.7 - FINAL - Main 2" xfId="21085"/>
    <cellStyle name="Comma [0] TBD_2007 Concern tracker 05-02-2005 " xfId="21086"/>
    <cellStyle name="Comma [0] TBD-_2007 Concern tracker 05-02-2005 " xfId="21087"/>
    <cellStyle name="Comma [0] TBD_2007 Concern tracker 05-02-2005  10" xfId="21088"/>
    <cellStyle name="Comma [0] TBD-_2007 Concern tracker 05-02-2005  10" xfId="21089"/>
    <cellStyle name="Comma [0] TBD_2007 Concern tracker 05-02-2005  10 10" xfId="21090"/>
    <cellStyle name="Comma [0] TBD-_2007 Concern tracker 05-02-2005  10 10" xfId="21091"/>
    <cellStyle name="Comma [0] TBD_2007 Concern tracker 05-02-2005  10 100" xfId="21092"/>
    <cellStyle name="Comma [0] TBD-_2007 Concern tracker 05-02-2005  10 100" xfId="21093"/>
    <cellStyle name="Comma [0] TBD_2007 Concern tracker 05-02-2005  10 101" xfId="21094"/>
    <cellStyle name="Comma [0] TBD-_2007 Concern tracker 05-02-2005  10 101" xfId="21095"/>
    <cellStyle name="Comma [0] TBD_2007 Concern tracker 05-02-2005  10 102" xfId="21096"/>
    <cellStyle name="Comma [0] TBD-_2007 Concern tracker 05-02-2005  10 102" xfId="21097"/>
    <cellStyle name="Comma [0] TBD_2007 Concern tracker 05-02-2005  10 103" xfId="21098"/>
    <cellStyle name="Comma [0] TBD-_2007 Concern tracker 05-02-2005  10 103" xfId="21099"/>
    <cellStyle name="Comma [0] TBD_2007 Concern tracker 05-02-2005  10 104" xfId="21100"/>
    <cellStyle name="Comma [0] TBD-_2007 Concern tracker 05-02-2005  10 104" xfId="21101"/>
    <cellStyle name="Comma [0] TBD_2007 Concern tracker 05-02-2005  10 105" xfId="21102"/>
    <cellStyle name="Comma [0] TBD-_2007 Concern tracker 05-02-2005  10 105" xfId="21103"/>
    <cellStyle name="Comma [0] TBD_2007 Concern tracker 05-02-2005  10 106" xfId="21104"/>
    <cellStyle name="Comma [0] TBD-_2007 Concern tracker 05-02-2005  10 106" xfId="21105"/>
    <cellStyle name="Comma [0] TBD_2007 Concern tracker 05-02-2005  10 107" xfId="21106"/>
    <cellStyle name="Comma [0] TBD-_2007 Concern tracker 05-02-2005  10 107" xfId="21107"/>
    <cellStyle name="Comma [0] TBD_2007 Concern tracker 05-02-2005  10 108" xfId="21108"/>
    <cellStyle name="Comma [0] TBD-_2007 Concern tracker 05-02-2005  10 108" xfId="21109"/>
    <cellStyle name="Comma [0] TBD_2007 Concern tracker 05-02-2005  10 109" xfId="21110"/>
    <cellStyle name="Comma [0] TBD-_2007 Concern tracker 05-02-2005  10 109" xfId="21111"/>
    <cellStyle name="Comma [0] TBD_2007 Concern tracker 05-02-2005  10 11" xfId="21112"/>
    <cellStyle name="Comma [0] TBD-_2007 Concern tracker 05-02-2005  10 11" xfId="21113"/>
    <cellStyle name="Comma [0] TBD_2007 Concern tracker 05-02-2005  10 110" xfId="21114"/>
    <cellStyle name="Comma [0] TBD-_2007 Concern tracker 05-02-2005  10 110" xfId="21115"/>
    <cellStyle name="Comma [0] TBD_2007 Concern tracker 05-02-2005  10 111" xfId="21116"/>
    <cellStyle name="Comma [0] TBD-_2007 Concern tracker 05-02-2005  10 111" xfId="21117"/>
    <cellStyle name="Comma [0] TBD_2007 Concern tracker 05-02-2005  10 112" xfId="21118"/>
    <cellStyle name="Comma [0] TBD-_2007 Concern tracker 05-02-2005  10 112" xfId="21119"/>
    <cellStyle name="Comma [0] TBD_2007 Concern tracker 05-02-2005  10 113" xfId="21120"/>
    <cellStyle name="Comma [0] TBD-_2007 Concern tracker 05-02-2005  10 113" xfId="21121"/>
    <cellStyle name="Comma [0] TBD_2007 Concern tracker 05-02-2005  10 114" xfId="21122"/>
    <cellStyle name="Comma [0] TBD-_2007 Concern tracker 05-02-2005  10 114" xfId="21123"/>
    <cellStyle name="Comma [0] TBD_2007 Concern tracker 05-02-2005  10 115" xfId="21124"/>
    <cellStyle name="Comma [0] TBD-_2007 Concern tracker 05-02-2005  10 115" xfId="21125"/>
    <cellStyle name="Comma [0] TBD_2007 Concern tracker 05-02-2005  10 116" xfId="21126"/>
    <cellStyle name="Comma [0] TBD-_2007 Concern tracker 05-02-2005  10 116" xfId="21127"/>
    <cellStyle name="Comma [0] TBD_2007 Concern tracker 05-02-2005  10 117" xfId="21128"/>
    <cellStyle name="Comma [0] TBD-_2007 Concern tracker 05-02-2005  10 117" xfId="21129"/>
    <cellStyle name="Comma [0] TBD_2007 Concern tracker 05-02-2005  10 118" xfId="21130"/>
    <cellStyle name="Comma [0] TBD-_2007 Concern tracker 05-02-2005  10 118" xfId="21131"/>
    <cellStyle name="Comma [0] TBD_2007 Concern tracker 05-02-2005  10 119" xfId="21132"/>
    <cellStyle name="Comma [0] TBD-_2007 Concern tracker 05-02-2005  10 119" xfId="21133"/>
    <cellStyle name="Comma [0] TBD_2007 Concern tracker 05-02-2005  10 12" xfId="21134"/>
    <cellStyle name="Comma [0] TBD-_2007 Concern tracker 05-02-2005  10 12" xfId="21135"/>
    <cellStyle name="Comma [0] TBD_2007 Concern tracker 05-02-2005  10 120" xfId="21136"/>
    <cellStyle name="Comma [0] TBD-_2007 Concern tracker 05-02-2005  10 120" xfId="21137"/>
    <cellStyle name="Comma [0] TBD_2007 Concern tracker 05-02-2005  10 121" xfId="21138"/>
    <cellStyle name="Comma [0] TBD-_2007 Concern tracker 05-02-2005  10 121" xfId="21139"/>
    <cellStyle name="Comma [0] TBD_2007 Concern tracker 05-02-2005  10 122" xfId="21140"/>
    <cellStyle name="Comma [0] TBD-_2007 Concern tracker 05-02-2005  10 122" xfId="21141"/>
    <cellStyle name="Comma [0] TBD_2007 Concern tracker 05-02-2005  10 123" xfId="21142"/>
    <cellStyle name="Comma [0] TBD-_2007 Concern tracker 05-02-2005  10 123" xfId="21143"/>
    <cellStyle name="Comma [0] TBD_2007 Concern tracker 05-02-2005  10 124" xfId="21144"/>
    <cellStyle name="Comma [0] TBD-_2007 Concern tracker 05-02-2005  10 124" xfId="21145"/>
    <cellStyle name="Comma [0] TBD_2007 Concern tracker 05-02-2005  10 125" xfId="21146"/>
    <cellStyle name="Comma [0] TBD-_2007 Concern tracker 05-02-2005  10 125" xfId="21147"/>
    <cellStyle name="Comma [0] TBD_2007 Concern tracker 05-02-2005  10 126" xfId="21148"/>
    <cellStyle name="Comma [0] TBD-_2007 Concern tracker 05-02-2005  10 126" xfId="21149"/>
    <cellStyle name="Comma [0] TBD_2007 Concern tracker 05-02-2005  10 127" xfId="21150"/>
    <cellStyle name="Comma [0] TBD-_2007 Concern tracker 05-02-2005  10 127" xfId="21151"/>
    <cellStyle name="Comma [0] TBD_2007 Concern tracker 05-02-2005  10 128" xfId="21152"/>
    <cellStyle name="Comma [0] TBD-_2007 Concern tracker 05-02-2005  10 128" xfId="21153"/>
    <cellStyle name="Comma [0] TBD_2007 Concern tracker 05-02-2005  10 129" xfId="21154"/>
    <cellStyle name="Comma [0] TBD-_2007 Concern tracker 05-02-2005  10 129" xfId="21155"/>
    <cellStyle name="Comma [0] TBD_2007 Concern tracker 05-02-2005  10 13" xfId="21156"/>
    <cellStyle name="Comma [0] TBD-_2007 Concern tracker 05-02-2005  10 13" xfId="21157"/>
    <cellStyle name="Comma [0] TBD_2007 Concern tracker 05-02-2005  10 130" xfId="21158"/>
    <cellStyle name="Comma [0] TBD-_2007 Concern tracker 05-02-2005  10 130" xfId="21159"/>
    <cellStyle name="Comma [0] TBD_2007 Concern tracker 05-02-2005  10 131" xfId="21160"/>
    <cellStyle name="Comma [0] TBD-_2007 Concern tracker 05-02-2005  10 131" xfId="21161"/>
    <cellStyle name="Comma [0] TBD_2007 Concern tracker 05-02-2005  10 132" xfId="21162"/>
    <cellStyle name="Comma [0] TBD-_2007 Concern tracker 05-02-2005  10 132" xfId="21163"/>
    <cellStyle name="Comma [0] TBD_2007 Concern tracker 05-02-2005  10 133" xfId="21164"/>
    <cellStyle name="Comma [0] TBD-_2007 Concern tracker 05-02-2005  10 133" xfId="21165"/>
    <cellStyle name="Comma [0] TBD_2007 Concern tracker 05-02-2005  10 134" xfId="21166"/>
    <cellStyle name="Comma [0] TBD-_2007 Concern tracker 05-02-2005  10 134" xfId="21167"/>
    <cellStyle name="Comma [0] TBD_2007 Concern tracker 05-02-2005  10 135" xfId="21168"/>
    <cellStyle name="Comma [0] TBD-_2007 Concern tracker 05-02-2005  10 135" xfId="21169"/>
    <cellStyle name="Comma [0] TBD_2007 Concern tracker 05-02-2005  10 136" xfId="21170"/>
    <cellStyle name="Comma [0] TBD-_2007 Concern tracker 05-02-2005  10 136" xfId="21171"/>
    <cellStyle name="Comma [0] TBD_2007 Concern tracker 05-02-2005  10 137" xfId="21172"/>
    <cellStyle name="Comma [0] TBD-_2007 Concern tracker 05-02-2005  10 137" xfId="21173"/>
    <cellStyle name="Comma [0] TBD_2007 Concern tracker 05-02-2005  10 138" xfId="21174"/>
    <cellStyle name="Comma [0] TBD-_2007 Concern tracker 05-02-2005  10 138" xfId="21175"/>
    <cellStyle name="Comma [0] TBD_2007 Concern tracker 05-02-2005  10 139" xfId="21176"/>
    <cellStyle name="Comma [0] TBD-_2007 Concern tracker 05-02-2005  10 139" xfId="21177"/>
    <cellStyle name="Comma [0] TBD_2007 Concern tracker 05-02-2005  10 14" xfId="21178"/>
    <cellStyle name="Comma [0] TBD-_2007 Concern tracker 05-02-2005  10 14" xfId="21179"/>
    <cellStyle name="Comma [0] TBD_2007 Concern tracker 05-02-2005  10 140" xfId="21180"/>
    <cellStyle name="Comma [0] TBD-_2007 Concern tracker 05-02-2005  10 140" xfId="21181"/>
    <cellStyle name="Comma [0] TBD_2007 Concern tracker 05-02-2005  10 141" xfId="21182"/>
    <cellStyle name="Comma [0] TBD-_2007 Concern tracker 05-02-2005  10 141" xfId="21183"/>
    <cellStyle name="Comma [0] TBD_2007 Concern tracker 05-02-2005  10 142" xfId="21184"/>
    <cellStyle name="Comma [0] TBD-_2007 Concern tracker 05-02-2005  10 142" xfId="21185"/>
    <cellStyle name="Comma [0] TBD_2007 Concern tracker 05-02-2005  10 143" xfId="21186"/>
    <cellStyle name="Comma [0] TBD-_2007 Concern tracker 05-02-2005  10 143" xfId="21187"/>
    <cellStyle name="Comma [0] TBD_2007 Concern tracker 05-02-2005  10 144" xfId="21188"/>
    <cellStyle name="Comma [0] TBD-_2007 Concern tracker 05-02-2005  10 144" xfId="21189"/>
    <cellStyle name="Comma [0] TBD_2007 Concern tracker 05-02-2005  10 145" xfId="21190"/>
    <cellStyle name="Comma [0] TBD-_2007 Concern tracker 05-02-2005  10 145" xfId="21191"/>
    <cellStyle name="Comma [0] TBD_2007 Concern tracker 05-02-2005  10 146" xfId="21192"/>
    <cellStyle name="Comma [0] TBD-_2007 Concern tracker 05-02-2005  10 146" xfId="21193"/>
    <cellStyle name="Comma [0] TBD_2007 Concern tracker 05-02-2005  10 147" xfId="21194"/>
    <cellStyle name="Comma [0] TBD-_2007 Concern tracker 05-02-2005  10 147" xfId="21195"/>
    <cellStyle name="Comma [0] TBD_2007 Concern tracker 05-02-2005  10 148" xfId="21196"/>
    <cellStyle name="Comma [0] TBD-_2007 Concern tracker 05-02-2005  10 148" xfId="21197"/>
    <cellStyle name="Comma [0] TBD_2007 Concern tracker 05-02-2005  10 149" xfId="21198"/>
    <cellStyle name="Comma [0] TBD-_2007 Concern tracker 05-02-2005  10 149" xfId="21199"/>
    <cellStyle name="Comma [0] TBD_2007 Concern tracker 05-02-2005  10 15" xfId="21200"/>
    <cellStyle name="Comma [0] TBD-_2007 Concern tracker 05-02-2005  10 15" xfId="21201"/>
    <cellStyle name="Comma [0] TBD_2007 Concern tracker 05-02-2005  10 150" xfId="21202"/>
    <cellStyle name="Comma [0] TBD-_2007 Concern tracker 05-02-2005  10 150" xfId="21203"/>
    <cellStyle name="Comma [0] TBD_2007 Concern tracker 05-02-2005  10 151" xfId="21204"/>
    <cellStyle name="Comma [0] TBD-_2007 Concern tracker 05-02-2005  10 151" xfId="21205"/>
    <cellStyle name="Comma [0] TBD_2007 Concern tracker 05-02-2005  10 152" xfId="21206"/>
    <cellStyle name="Comma [0] TBD-_2007 Concern tracker 05-02-2005  10 152" xfId="21207"/>
    <cellStyle name="Comma [0] TBD_2007 Concern tracker 05-02-2005  10 153" xfId="21208"/>
    <cellStyle name="Comma [0] TBD-_2007 Concern tracker 05-02-2005  10 153" xfId="21209"/>
    <cellStyle name="Comma [0] TBD_2007 Concern tracker 05-02-2005  10 154" xfId="21210"/>
    <cellStyle name="Comma [0] TBD-_2007 Concern tracker 05-02-2005  10 154" xfId="21211"/>
    <cellStyle name="Comma [0] TBD_2007 Concern tracker 05-02-2005  10 16" xfId="21212"/>
    <cellStyle name="Comma [0] TBD-_2007 Concern tracker 05-02-2005  10 16" xfId="21213"/>
    <cellStyle name="Comma [0] TBD_2007 Concern tracker 05-02-2005  10 17" xfId="21214"/>
    <cellStyle name="Comma [0] TBD-_2007 Concern tracker 05-02-2005  10 17" xfId="21215"/>
    <cellStyle name="Comma [0] TBD_2007 Concern tracker 05-02-2005  10 18" xfId="21216"/>
    <cellStyle name="Comma [0] TBD-_2007 Concern tracker 05-02-2005  10 18" xfId="21217"/>
    <cellStyle name="Comma [0] TBD_2007 Concern tracker 05-02-2005  10 19" xfId="21218"/>
    <cellStyle name="Comma [0] TBD-_2007 Concern tracker 05-02-2005  10 19" xfId="21219"/>
    <cellStyle name="Comma [0] TBD_2007 Concern tracker 05-02-2005  10 2" xfId="21220"/>
    <cellStyle name="Comma [0] TBD-_2007 Concern tracker 05-02-2005  10 2" xfId="21221"/>
    <cellStyle name="Comma [0] TBD_2007 Concern tracker 05-02-2005  10 20" xfId="21222"/>
    <cellStyle name="Comma [0] TBD-_2007 Concern tracker 05-02-2005  10 20" xfId="21223"/>
    <cellStyle name="Comma [0] TBD_2007 Concern tracker 05-02-2005  10 21" xfId="21224"/>
    <cellStyle name="Comma [0] TBD-_2007 Concern tracker 05-02-2005  10 21" xfId="21225"/>
    <cellStyle name="Comma [0] TBD_2007 Concern tracker 05-02-2005  10 22" xfId="21226"/>
    <cellStyle name="Comma [0] TBD-_2007 Concern tracker 05-02-2005  10 22" xfId="21227"/>
    <cellStyle name="Comma [0] TBD_2007 Concern tracker 05-02-2005  10 23" xfId="21228"/>
    <cellStyle name="Comma [0] TBD-_2007 Concern tracker 05-02-2005  10 23" xfId="21229"/>
    <cellStyle name="Comma [0] TBD_2007 Concern tracker 05-02-2005  10 24" xfId="21230"/>
    <cellStyle name="Comma [0] TBD-_2007 Concern tracker 05-02-2005  10 24" xfId="21231"/>
    <cellStyle name="Comma [0] TBD_2007 Concern tracker 05-02-2005  10 25" xfId="21232"/>
    <cellStyle name="Comma [0] TBD-_2007 Concern tracker 05-02-2005  10 25" xfId="21233"/>
    <cellStyle name="Comma [0] TBD_2007 Concern tracker 05-02-2005  10 26" xfId="21234"/>
    <cellStyle name="Comma [0] TBD-_2007 Concern tracker 05-02-2005  10 26" xfId="21235"/>
    <cellStyle name="Comma [0] TBD_2007 Concern tracker 05-02-2005  10 27" xfId="21236"/>
    <cellStyle name="Comma [0] TBD-_2007 Concern tracker 05-02-2005  10 27" xfId="21237"/>
    <cellStyle name="Comma [0] TBD_2007 Concern tracker 05-02-2005  10 28" xfId="21238"/>
    <cellStyle name="Comma [0] TBD-_2007 Concern tracker 05-02-2005  10 28" xfId="21239"/>
    <cellStyle name="Comma [0] TBD_2007 Concern tracker 05-02-2005  10 29" xfId="21240"/>
    <cellStyle name="Comma [0] TBD-_2007 Concern tracker 05-02-2005  10 29" xfId="21241"/>
    <cellStyle name="Comma [0] TBD_2007 Concern tracker 05-02-2005  10 3" xfId="21242"/>
    <cellStyle name="Comma [0] TBD-_2007 Concern tracker 05-02-2005  10 3" xfId="21243"/>
    <cellStyle name="Comma [0] TBD_2007 Concern tracker 05-02-2005  10 30" xfId="21244"/>
    <cellStyle name="Comma [0] TBD-_2007 Concern tracker 05-02-2005  10 30" xfId="21245"/>
    <cellStyle name="Comma [0] TBD_2007 Concern tracker 05-02-2005  10 31" xfId="21246"/>
    <cellStyle name="Comma [0] TBD-_2007 Concern tracker 05-02-2005  10 31" xfId="21247"/>
    <cellStyle name="Comma [0] TBD_2007 Concern tracker 05-02-2005  10 32" xfId="21248"/>
    <cellStyle name="Comma [0] TBD-_2007 Concern tracker 05-02-2005  10 32" xfId="21249"/>
    <cellStyle name="Comma [0] TBD_2007 Concern tracker 05-02-2005  10 33" xfId="21250"/>
    <cellStyle name="Comma [0] TBD-_2007 Concern tracker 05-02-2005  10 33" xfId="21251"/>
    <cellStyle name="Comma [0] TBD_2007 Concern tracker 05-02-2005  10 34" xfId="21252"/>
    <cellStyle name="Comma [0] TBD-_2007 Concern tracker 05-02-2005  10 34" xfId="21253"/>
    <cellStyle name="Comma [0] TBD_2007 Concern tracker 05-02-2005  10 35" xfId="21254"/>
    <cellStyle name="Comma [0] TBD-_2007 Concern tracker 05-02-2005  10 35" xfId="21255"/>
    <cellStyle name="Comma [0] TBD_2007 Concern tracker 05-02-2005  10 36" xfId="21256"/>
    <cellStyle name="Comma [0] TBD-_2007 Concern tracker 05-02-2005  10 36" xfId="21257"/>
    <cellStyle name="Comma [0] TBD_2007 Concern tracker 05-02-2005  10 37" xfId="21258"/>
    <cellStyle name="Comma [0] TBD-_2007 Concern tracker 05-02-2005  10 37" xfId="21259"/>
    <cellStyle name="Comma [0] TBD_2007 Concern tracker 05-02-2005  10 38" xfId="21260"/>
    <cellStyle name="Comma [0] TBD-_2007 Concern tracker 05-02-2005  10 38" xfId="21261"/>
    <cellStyle name="Comma [0] TBD_2007 Concern tracker 05-02-2005  10 39" xfId="21262"/>
    <cellStyle name="Comma [0] TBD-_2007 Concern tracker 05-02-2005  10 39" xfId="21263"/>
    <cellStyle name="Comma [0] TBD_2007 Concern tracker 05-02-2005  10 4" xfId="21264"/>
    <cellStyle name="Comma [0] TBD-_2007 Concern tracker 05-02-2005  10 4" xfId="21265"/>
    <cellStyle name="Comma [0] TBD_2007 Concern tracker 05-02-2005  10 40" xfId="21266"/>
    <cellStyle name="Comma [0] TBD-_2007 Concern tracker 05-02-2005  10 40" xfId="21267"/>
    <cellStyle name="Comma [0] TBD_2007 Concern tracker 05-02-2005  10 41" xfId="21268"/>
    <cellStyle name="Comma [0] TBD-_2007 Concern tracker 05-02-2005  10 41" xfId="21269"/>
    <cellStyle name="Comma [0] TBD_2007 Concern tracker 05-02-2005  10 42" xfId="21270"/>
    <cellStyle name="Comma [0] TBD-_2007 Concern tracker 05-02-2005  10 42" xfId="21271"/>
    <cellStyle name="Comma [0] TBD_2007 Concern tracker 05-02-2005  10 43" xfId="21272"/>
    <cellStyle name="Comma [0] TBD-_2007 Concern tracker 05-02-2005  10 43" xfId="21273"/>
    <cellStyle name="Comma [0] TBD_2007 Concern tracker 05-02-2005  10 44" xfId="21274"/>
    <cellStyle name="Comma [0] TBD-_2007 Concern tracker 05-02-2005  10 44" xfId="21275"/>
    <cellStyle name="Comma [0] TBD_2007 Concern tracker 05-02-2005  10 45" xfId="21276"/>
    <cellStyle name="Comma [0] TBD-_2007 Concern tracker 05-02-2005  10 45" xfId="21277"/>
    <cellStyle name="Comma [0] TBD_2007 Concern tracker 05-02-2005  10 46" xfId="21278"/>
    <cellStyle name="Comma [0] TBD-_2007 Concern tracker 05-02-2005  10 46" xfId="21279"/>
    <cellStyle name="Comma [0] TBD_2007 Concern tracker 05-02-2005  10 47" xfId="21280"/>
    <cellStyle name="Comma [0] TBD-_2007 Concern tracker 05-02-2005  10 47" xfId="21281"/>
    <cellStyle name="Comma [0] TBD_2007 Concern tracker 05-02-2005  10 48" xfId="21282"/>
    <cellStyle name="Comma [0] TBD-_2007 Concern tracker 05-02-2005  10 48" xfId="21283"/>
    <cellStyle name="Comma [0] TBD_2007 Concern tracker 05-02-2005  10 49" xfId="21284"/>
    <cellStyle name="Comma [0] TBD-_2007 Concern tracker 05-02-2005  10 49" xfId="21285"/>
    <cellStyle name="Comma [0] TBD_2007 Concern tracker 05-02-2005  10 5" xfId="21286"/>
    <cellStyle name="Comma [0] TBD-_2007 Concern tracker 05-02-2005  10 5" xfId="21287"/>
    <cellStyle name="Comma [0] TBD_2007 Concern tracker 05-02-2005  10 50" xfId="21288"/>
    <cellStyle name="Comma [0] TBD-_2007 Concern tracker 05-02-2005  10 50" xfId="21289"/>
    <cellStyle name="Comma [0] TBD_2007 Concern tracker 05-02-2005  10 51" xfId="21290"/>
    <cellStyle name="Comma [0] TBD-_2007 Concern tracker 05-02-2005  10 51" xfId="21291"/>
    <cellStyle name="Comma [0] TBD_2007 Concern tracker 05-02-2005  10 52" xfId="21292"/>
    <cellStyle name="Comma [0] TBD-_2007 Concern tracker 05-02-2005  10 52" xfId="21293"/>
    <cellStyle name="Comma [0] TBD_2007 Concern tracker 05-02-2005  10 53" xfId="21294"/>
    <cellStyle name="Comma [0] TBD-_2007 Concern tracker 05-02-2005  10 53" xfId="21295"/>
    <cellStyle name="Comma [0] TBD_2007 Concern tracker 05-02-2005  10 54" xfId="21296"/>
    <cellStyle name="Comma [0] TBD-_2007 Concern tracker 05-02-2005  10 54" xfId="21297"/>
    <cellStyle name="Comma [0] TBD_2007 Concern tracker 05-02-2005  10 55" xfId="21298"/>
    <cellStyle name="Comma [0] TBD-_2007 Concern tracker 05-02-2005  10 55" xfId="21299"/>
    <cellStyle name="Comma [0] TBD_2007 Concern tracker 05-02-2005  10 56" xfId="21300"/>
    <cellStyle name="Comma [0] TBD-_2007 Concern tracker 05-02-2005  10 56" xfId="21301"/>
    <cellStyle name="Comma [0] TBD_2007 Concern tracker 05-02-2005  10 57" xfId="21302"/>
    <cellStyle name="Comma [0] TBD-_2007 Concern tracker 05-02-2005  10 57" xfId="21303"/>
    <cellStyle name="Comma [0] TBD_2007 Concern tracker 05-02-2005  10 58" xfId="21304"/>
    <cellStyle name="Comma [0] TBD-_2007 Concern tracker 05-02-2005  10 58" xfId="21305"/>
    <cellStyle name="Comma [0] TBD_2007 Concern tracker 05-02-2005  10 59" xfId="21306"/>
    <cellStyle name="Comma [0] TBD-_2007 Concern tracker 05-02-2005  10 59" xfId="21307"/>
    <cellStyle name="Comma [0] TBD_2007 Concern tracker 05-02-2005  10 6" xfId="21308"/>
    <cellStyle name="Comma [0] TBD-_2007 Concern tracker 05-02-2005  10 6" xfId="21309"/>
    <cellStyle name="Comma [0] TBD_2007 Concern tracker 05-02-2005  10 60" xfId="21310"/>
    <cellStyle name="Comma [0] TBD-_2007 Concern tracker 05-02-2005  10 60" xfId="21311"/>
    <cellStyle name="Comma [0] TBD_2007 Concern tracker 05-02-2005  10 61" xfId="21312"/>
    <cellStyle name="Comma [0] TBD-_2007 Concern tracker 05-02-2005  10 61" xfId="21313"/>
    <cellStyle name="Comma [0] TBD_2007 Concern tracker 05-02-2005  10 62" xfId="21314"/>
    <cellStyle name="Comma [0] TBD-_2007 Concern tracker 05-02-2005  10 62" xfId="21315"/>
    <cellStyle name="Comma [0] TBD_2007 Concern tracker 05-02-2005  10 63" xfId="21316"/>
    <cellStyle name="Comma [0] TBD-_2007 Concern tracker 05-02-2005  10 63" xfId="21317"/>
    <cellStyle name="Comma [0] TBD_2007 Concern tracker 05-02-2005  10 64" xfId="21318"/>
    <cellStyle name="Comma [0] TBD-_2007 Concern tracker 05-02-2005  10 64" xfId="21319"/>
    <cellStyle name="Comma [0] TBD_2007 Concern tracker 05-02-2005  10 65" xfId="21320"/>
    <cellStyle name="Comma [0] TBD-_2007 Concern tracker 05-02-2005  10 65" xfId="21321"/>
    <cellStyle name="Comma [0] TBD_2007 Concern tracker 05-02-2005  10 66" xfId="21322"/>
    <cellStyle name="Comma [0] TBD-_2007 Concern tracker 05-02-2005  10 66" xfId="21323"/>
    <cellStyle name="Comma [0] TBD_2007 Concern tracker 05-02-2005  10 67" xfId="21324"/>
    <cellStyle name="Comma [0] TBD-_2007 Concern tracker 05-02-2005  10 67" xfId="21325"/>
    <cellStyle name="Comma [0] TBD_2007 Concern tracker 05-02-2005  10 68" xfId="21326"/>
    <cellStyle name="Comma [0] TBD-_2007 Concern tracker 05-02-2005  10 68" xfId="21327"/>
    <cellStyle name="Comma [0] TBD_2007 Concern tracker 05-02-2005  10 69" xfId="21328"/>
    <cellStyle name="Comma [0] TBD-_2007 Concern tracker 05-02-2005  10 69" xfId="21329"/>
    <cellStyle name="Comma [0] TBD_2007 Concern tracker 05-02-2005  10 7" xfId="21330"/>
    <cellStyle name="Comma [0] TBD-_2007 Concern tracker 05-02-2005  10 7" xfId="21331"/>
    <cellStyle name="Comma [0] TBD_2007 Concern tracker 05-02-2005  10 70" xfId="21332"/>
    <cellStyle name="Comma [0] TBD-_2007 Concern tracker 05-02-2005  10 70" xfId="21333"/>
    <cellStyle name="Comma [0] TBD_2007 Concern tracker 05-02-2005  10 71" xfId="21334"/>
    <cellStyle name="Comma [0] TBD-_2007 Concern tracker 05-02-2005  10 71" xfId="21335"/>
    <cellStyle name="Comma [0] TBD_2007 Concern tracker 05-02-2005  10 72" xfId="21336"/>
    <cellStyle name="Comma [0] TBD-_2007 Concern tracker 05-02-2005  10 72" xfId="21337"/>
    <cellStyle name="Comma [0] TBD_2007 Concern tracker 05-02-2005  10 73" xfId="21338"/>
    <cellStyle name="Comma [0] TBD-_2007 Concern tracker 05-02-2005  10 73" xfId="21339"/>
    <cellStyle name="Comma [0] TBD_2007 Concern tracker 05-02-2005  10 74" xfId="21340"/>
    <cellStyle name="Comma [0] TBD-_2007 Concern tracker 05-02-2005  10 74" xfId="21341"/>
    <cellStyle name="Comma [0] TBD_2007 Concern tracker 05-02-2005  10 75" xfId="21342"/>
    <cellStyle name="Comma [0] TBD-_2007 Concern tracker 05-02-2005  10 75" xfId="21343"/>
    <cellStyle name="Comma [0] TBD_2007 Concern tracker 05-02-2005  10 76" xfId="21344"/>
    <cellStyle name="Comma [0] TBD-_2007 Concern tracker 05-02-2005  10 76" xfId="21345"/>
    <cellStyle name="Comma [0] TBD_2007 Concern tracker 05-02-2005  10 77" xfId="21346"/>
    <cellStyle name="Comma [0] TBD-_2007 Concern tracker 05-02-2005  10 77" xfId="21347"/>
    <cellStyle name="Comma [0] TBD_2007 Concern tracker 05-02-2005  10 78" xfId="21348"/>
    <cellStyle name="Comma [0] TBD-_2007 Concern tracker 05-02-2005  10 78" xfId="21349"/>
    <cellStyle name="Comma [0] TBD_2007 Concern tracker 05-02-2005  10 79" xfId="21350"/>
    <cellStyle name="Comma [0] TBD-_2007 Concern tracker 05-02-2005  10 79" xfId="21351"/>
    <cellStyle name="Comma [0] TBD_2007 Concern tracker 05-02-2005  10 8" xfId="21352"/>
    <cellStyle name="Comma [0] TBD-_2007 Concern tracker 05-02-2005  10 8" xfId="21353"/>
    <cellStyle name="Comma [0] TBD_2007 Concern tracker 05-02-2005  10 80" xfId="21354"/>
    <cellStyle name="Comma [0] TBD-_2007 Concern tracker 05-02-2005  10 80" xfId="21355"/>
    <cellStyle name="Comma [0] TBD_2007 Concern tracker 05-02-2005  10 81" xfId="21356"/>
    <cellStyle name="Comma [0] TBD-_2007 Concern tracker 05-02-2005  10 81" xfId="21357"/>
    <cellStyle name="Comma [0] TBD_2007 Concern tracker 05-02-2005  10 82" xfId="21358"/>
    <cellStyle name="Comma [0] TBD-_2007 Concern tracker 05-02-2005  10 82" xfId="21359"/>
    <cellStyle name="Comma [0] TBD_2007 Concern tracker 05-02-2005  10 83" xfId="21360"/>
    <cellStyle name="Comma [0] TBD-_2007 Concern tracker 05-02-2005  10 83" xfId="21361"/>
    <cellStyle name="Comma [0] TBD_2007 Concern tracker 05-02-2005  10 84" xfId="21362"/>
    <cellStyle name="Comma [0] TBD-_2007 Concern tracker 05-02-2005  10 84" xfId="21363"/>
    <cellStyle name="Comma [0] TBD_2007 Concern tracker 05-02-2005  10 85" xfId="21364"/>
    <cellStyle name="Comma [0] TBD-_2007 Concern tracker 05-02-2005  10 85" xfId="21365"/>
    <cellStyle name="Comma [0] TBD_2007 Concern tracker 05-02-2005  10 86" xfId="21366"/>
    <cellStyle name="Comma [0] TBD-_2007 Concern tracker 05-02-2005  10 86" xfId="21367"/>
    <cellStyle name="Comma [0] TBD_2007 Concern tracker 05-02-2005  10 87" xfId="21368"/>
    <cellStyle name="Comma [0] TBD-_2007 Concern tracker 05-02-2005  10 87" xfId="21369"/>
    <cellStyle name="Comma [0] TBD_2007 Concern tracker 05-02-2005  10 88" xfId="21370"/>
    <cellStyle name="Comma [0] TBD-_2007 Concern tracker 05-02-2005  10 88" xfId="21371"/>
    <cellStyle name="Comma [0] TBD_2007 Concern tracker 05-02-2005  10 89" xfId="21372"/>
    <cellStyle name="Comma [0] TBD-_2007 Concern tracker 05-02-2005  10 89" xfId="21373"/>
    <cellStyle name="Comma [0] TBD_2007 Concern tracker 05-02-2005  10 9" xfId="21374"/>
    <cellStyle name="Comma [0] TBD-_2007 Concern tracker 05-02-2005  10 9" xfId="21375"/>
    <cellStyle name="Comma [0] TBD_2007 Concern tracker 05-02-2005  10 90" xfId="21376"/>
    <cellStyle name="Comma [0] TBD-_2007 Concern tracker 05-02-2005  10 90" xfId="21377"/>
    <cellStyle name="Comma [0] TBD_2007 Concern tracker 05-02-2005  10 91" xfId="21378"/>
    <cellStyle name="Comma [0] TBD-_2007 Concern tracker 05-02-2005  10 91" xfId="21379"/>
    <cellStyle name="Comma [0] TBD_2007 Concern tracker 05-02-2005  10 92" xfId="21380"/>
    <cellStyle name="Comma [0] TBD-_2007 Concern tracker 05-02-2005  10 92" xfId="21381"/>
    <cellStyle name="Comma [0] TBD_2007 Concern tracker 05-02-2005  10 93" xfId="21382"/>
    <cellStyle name="Comma [0] TBD-_2007 Concern tracker 05-02-2005  10 93" xfId="21383"/>
    <cellStyle name="Comma [0] TBD_2007 Concern tracker 05-02-2005  10 94" xfId="21384"/>
    <cellStyle name="Comma [0] TBD-_2007 Concern tracker 05-02-2005  10 94" xfId="21385"/>
    <cellStyle name="Comma [0] TBD_2007 Concern tracker 05-02-2005  10 95" xfId="21386"/>
    <cellStyle name="Comma [0] TBD-_2007 Concern tracker 05-02-2005  10 95" xfId="21387"/>
    <cellStyle name="Comma [0] TBD_2007 Concern tracker 05-02-2005  10 96" xfId="21388"/>
    <cellStyle name="Comma [0] TBD-_2007 Concern tracker 05-02-2005  10 96" xfId="21389"/>
    <cellStyle name="Comma [0] TBD_2007 Concern tracker 05-02-2005  10 97" xfId="21390"/>
    <cellStyle name="Comma [0] TBD-_2007 Concern tracker 05-02-2005  10 97" xfId="21391"/>
    <cellStyle name="Comma [0] TBD_2007 Concern tracker 05-02-2005  10 98" xfId="21392"/>
    <cellStyle name="Comma [0] TBD-_2007 Concern tracker 05-02-2005  10 98" xfId="21393"/>
    <cellStyle name="Comma [0] TBD_2007 Concern tracker 05-02-2005  10 99" xfId="21394"/>
    <cellStyle name="Comma [0] TBD-_2007 Concern tracker 05-02-2005  10 99" xfId="21395"/>
    <cellStyle name="Comma [0] TBD_2007 Concern tracker 05-02-2005  11" xfId="21396"/>
    <cellStyle name="Comma [0] TBD-_2007 Concern tracker 05-02-2005  11" xfId="21397"/>
    <cellStyle name="Comma [0] TBD_2007 Concern tracker 05-02-2005  11 10" xfId="21398"/>
    <cellStyle name="Comma [0] TBD-_2007 Concern tracker 05-02-2005  11 10" xfId="21399"/>
    <cellStyle name="Comma [0] TBD_2007 Concern tracker 05-02-2005  11 100" xfId="21400"/>
    <cellStyle name="Comma [0] TBD-_2007 Concern tracker 05-02-2005  11 100" xfId="21401"/>
    <cellStyle name="Comma [0] TBD_2007 Concern tracker 05-02-2005  11 101" xfId="21402"/>
    <cellStyle name="Comma [0] TBD-_2007 Concern tracker 05-02-2005  11 101" xfId="21403"/>
    <cellStyle name="Comma [0] TBD_2007 Concern tracker 05-02-2005  11 102" xfId="21404"/>
    <cellStyle name="Comma [0] TBD-_2007 Concern tracker 05-02-2005  11 102" xfId="21405"/>
    <cellStyle name="Comma [0] TBD_2007 Concern tracker 05-02-2005  11 103" xfId="21406"/>
    <cellStyle name="Comma [0] TBD-_2007 Concern tracker 05-02-2005  11 103" xfId="21407"/>
    <cellStyle name="Comma [0] TBD_2007 Concern tracker 05-02-2005  11 104" xfId="21408"/>
    <cellStyle name="Comma [0] TBD-_2007 Concern tracker 05-02-2005  11 104" xfId="21409"/>
    <cellStyle name="Comma [0] TBD_2007 Concern tracker 05-02-2005  11 105" xfId="21410"/>
    <cellStyle name="Comma [0] TBD-_2007 Concern tracker 05-02-2005  11 105" xfId="21411"/>
    <cellStyle name="Comma [0] TBD_2007 Concern tracker 05-02-2005  11 106" xfId="21412"/>
    <cellStyle name="Comma [0] TBD-_2007 Concern tracker 05-02-2005  11 106" xfId="21413"/>
    <cellStyle name="Comma [0] TBD_2007 Concern tracker 05-02-2005  11 107" xfId="21414"/>
    <cellStyle name="Comma [0] TBD-_2007 Concern tracker 05-02-2005  11 107" xfId="21415"/>
    <cellStyle name="Comma [0] TBD_2007 Concern tracker 05-02-2005  11 108" xfId="21416"/>
    <cellStyle name="Comma [0] TBD-_2007 Concern tracker 05-02-2005  11 108" xfId="21417"/>
    <cellStyle name="Comma [0] TBD_2007 Concern tracker 05-02-2005  11 109" xfId="21418"/>
    <cellStyle name="Comma [0] TBD-_2007 Concern tracker 05-02-2005  11 109" xfId="21419"/>
    <cellStyle name="Comma [0] TBD_2007 Concern tracker 05-02-2005  11 11" xfId="21420"/>
    <cellStyle name="Comma [0] TBD-_2007 Concern tracker 05-02-2005  11 11" xfId="21421"/>
    <cellStyle name="Comma [0] TBD_2007 Concern tracker 05-02-2005  11 110" xfId="21422"/>
    <cellStyle name="Comma [0] TBD-_2007 Concern tracker 05-02-2005  11 110" xfId="21423"/>
    <cellStyle name="Comma [0] TBD_2007 Concern tracker 05-02-2005  11 111" xfId="21424"/>
    <cellStyle name="Comma [0] TBD-_2007 Concern tracker 05-02-2005  11 111" xfId="21425"/>
    <cellStyle name="Comma [0] TBD_2007 Concern tracker 05-02-2005  11 112" xfId="21426"/>
    <cellStyle name="Comma [0] TBD-_2007 Concern tracker 05-02-2005  11 112" xfId="21427"/>
    <cellStyle name="Comma [0] TBD_2007 Concern tracker 05-02-2005  11 113" xfId="21428"/>
    <cellStyle name="Comma [0] TBD-_2007 Concern tracker 05-02-2005  11 113" xfId="21429"/>
    <cellStyle name="Comma [0] TBD_2007 Concern tracker 05-02-2005  11 114" xfId="21430"/>
    <cellStyle name="Comma [0] TBD-_2007 Concern tracker 05-02-2005  11 114" xfId="21431"/>
    <cellStyle name="Comma [0] TBD_2007 Concern tracker 05-02-2005  11 115" xfId="21432"/>
    <cellStyle name="Comma [0] TBD-_2007 Concern tracker 05-02-2005  11 115" xfId="21433"/>
    <cellStyle name="Comma [0] TBD_2007 Concern tracker 05-02-2005  11 116" xfId="21434"/>
    <cellStyle name="Comma [0] TBD-_2007 Concern tracker 05-02-2005  11 116" xfId="21435"/>
    <cellStyle name="Comma [0] TBD_2007 Concern tracker 05-02-2005  11 117" xfId="21436"/>
    <cellStyle name="Comma [0] TBD-_2007 Concern tracker 05-02-2005  11 117" xfId="21437"/>
    <cellStyle name="Comma [0] TBD_2007 Concern tracker 05-02-2005  11 118" xfId="21438"/>
    <cellStyle name="Comma [0] TBD-_2007 Concern tracker 05-02-2005  11 118" xfId="21439"/>
    <cellStyle name="Comma [0] TBD_2007 Concern tracker 05-02-2005  11 119" xfId="21440"/>
    <cellStyle name="Comma [0] TBD-_2007 Concern tracker 05-02-2005  11 119" xfId="21441"/>
    <cellStyle name="Comma [0] TBD_2007 Concern tracker 05-02-2005  11 12" xfId="21442"/>
    <cellStyle name="Comma [0] TBD-_2007 Concern tracker 05-02-2005  11 12" xfId="21443"/>
    <cellStyle name="Comma [0] TBD_2007 Concern tracker 05-02-2005  11 120" xfId="21444"/>
    <cellStyle name="Comma [0] TBD-_2007 Concern tracker 05-02-2005  11 120" xfId="21445"/>
    <cellStyle name="Comma [0] TBD_2007 Concern tracker 05-02-2005  11 121" xfId="21446"/>
    <cellStyle name="Comma [0] TBD-_2007 Concern tracker 05-02-2005  11 121" xfId="21447"/>
    <cellStyle name="Comma [0] TBD_2007 Concern tracker 05-02-2005  11 122" xfId="21448"/>
    <cellStyle name="Comma [0] TBD-_2007 Concern tracker 05-02-2005  11 122" xfId="21449"/>
    <cellStyle name="Comma [0] TBD_2007 Concern tracker 05-02-2005  11 123" xfId="21450"/>
    <cellStyle name="Comma [0] TBD-_2007 Concern tracker 05-02-2005  11 123" xfId="21451"/>
    <cellStyle name="Comma [0] TBD_2007 Concern tracker 05-02-2005  11 124" xfId="21452"/>
    <cellStyle name="Comma [0] TBD-_2007 Concern tracker 05-02-2005  11 124" xfId="21453"/>
    <cellStyle name="Comma [0] TBD_2007 Concern tracker 05-02-2005  11 125" xfId="21454"/>
    <cellStyle name="Comma [0] TBD-_2007 Concern tracker 05-02-2005  11 125" xfId="21455"/>
    <cellStyle name="Comma [0] TBD_2007 Concern tracker 05-02-2005  11 126" xfId="21456"/>
    <cellStyle name="Comma [0] TBD-_2007 Concern tracker 05-02-2005  11 126" xfId="21457"/>
    <cellStyle name="Comma [0] TBD_2007 Concern tracker 05-02-2005  11 127" xfId="21458"/>
    <cellStyle name="Comma [0] TBD-_2007 Concern tracker 05-02-2005  11 127" xfId="21459"/>
    <cellStyle name="Comma [0] TBD_2007 Concern tracker 05-02-2005  11 128" xfId="21460"/>
    <cellStyle name="Comma [0] TBD-_2007 Concern tracker 05-02-2005  11 128" xfId="21461"/>
    <cellStyle name="Comma [0] TBD_2007 Concern tracker 05-02-2005  11 129" xfId="21462"/>
    <cellStyle name="Comma [0] TBD-_2007 Concern tracker 05-02-2005  11 129" xfId="21463"/>
    <cellStyle name="Comma [0] TBD_2007 Concern tracker 05-02-2005  11 13" xfId="21464"/>
    <cellStyle name="Comma [0] TBD-_2007 Concern tracker 05-02-2005  11 13" xfId="21465"/>
    <cellStyle name="Comma [0] TBD_2007 Concern tracker 05-02-2005  11 130" xfId="21466"/>
    <cellStyle name="Comma [0] TBD-_2007 Concern tracker 05-02-2005  11 130" xfId="21467"/>
    <cellStyle name="Comma [0] TBD_2007 Concern tracker 05-02-2005  11 131" xfId="21468"/>
    <cellStyle name="Comma [0] TBD-_2007 Concern tracker 05-02-2005  11 131" xfId="21469"/>
    <cellStyle name="Comma [0] TBD_2007 Concern tracker 05-02-2005  11 132" xfId="21470"/>
    <cellStyle name="Comma [0] TBD-_2007 Concern tracker 05-02-2005  11 132" xfId="21471"/>
    <cellStyle name="Comma [0] TBD_2007 Concern tracker 05-02-2005  11 133" xfId="21472"/>
    <cellStyle name="Comma [0] TBD-_2007 Concern tracker 05-02-2005  11 133" xfId="21473"/>
    <cellStyle name="Comma [0] TBD_2007 Concern tracker 05-02-2005  11 134" xfId="21474"/>
    <cellStyle name="Comma [0] TBD-_2007 Concern tracker 05-02-2005  11 134" xfId="21475"/>
    <cellStyle name="Comma [0] TBD_2007 Concern tracker 05-02-2005  11 135" xfId="21476"/>
    <cellStyle name="Comma [0] TBD-_2007 Concern tracker 05-02-2005  11 135" xfId="21477"/>
    <cellStyle name="Comma [0] TBD_2007 Concern tracker 05-02-2005  11 136" xfId="21478"/>
    <cellStyle name="Comma [0] TBD-_2007 Concern tracker 05-02-2005  11 136" xfId="21479"/>
    <cellStyle name="Comma [0] TBD_2007 Concern tracker 05-02-2005  11 137" xfId="21480"/>
    <cellStyle name="Comma [0] TBD-_2007 Concern tracker 05-02-2005  11 137" xfId="21481"/>
    <cellStyle name="Comma [0] TBD_2007 Concern tracker 05-02-2005  11 138" xfId="21482"/>
    <cellStyle name="Comma [0] TBD-_2007 Concern tracker 05-02-2005  11 138" xfId="21483"/>
    <cellStyle name="Comma [0] TBD_2007 Concern tracker 05-02-2005  11 139" xfId="21484"/>
    <cellStyle name="Comma [0] TBD-_2007 Concern tracker 05-02-2005  11 139" xfId="21485"/>
    <cellStyle name="Comma [0] TBD_2007 Concern tracker 05-02-2005  11 14" xfId="21486"/>
    <cellStyle name="Comma [0] TBD-_2007 Concern tracker 05-02-2005  11 14" xfId="21487"/>
    <cellStyle name="Comma [0] TBD_2007 Concern tracker 05-02-2005  11 140" xfId="21488"/>
    <cellStyle name="Comma [0] TBD-_2007 Concern tracker 05-02-2005  11 140" xfId="21489"/>
    <cellStyle name="Comma [0] TBD_2007 Concern tracker 05-02-2005  11 141" xfId="21490"/>
    <cellStyle name="Comma [0] TBD-_2007 Concern tracker 05-02-2005  11 141" xfId="21491"/>
    <cellStyle name="Comma [0] TBD_2007 Concern tracker 05-02-2005  11 142" xfId="21492"/>
    <cellStyle name="Comma [0] TBD-_2007 Concern tracker 05-02-2005  11 142" xfId="21493"/>
    <cellStyle name="Comma [0] TBD_2007 Concern tracker 05-02-2005  11 143" xfId="21494"/>
    <cellStyle name="Comma [0] TBD-_2007 Concern tracker 05-02-2005  11 143" xfId="21495"/>
    <cellStyle name="Comma [0] TBD_2007 Concern tracker 05-02-2005  11 144" xfId="21496"/>
    <cellStyle name="Comma [0] TBD-_2007 Concern tracker 05-02-2005  11 144" xfId="21497"/>
    <cellStyle name="Comma [0] TBD_2007 Concern tracker 05-02-2005  11 145" xfId="21498"/>
    <cellStyle name="Comma [0] TBD-_2007 Concern tracker 05-02-2005  11 145" xfId="21499"/>
    <cellStyle name="Comma [0] TBD_2007 Concern tracker 05-02-2005  11 146" xfId="21500"/>
    <cellStyle name="Comma [0] TBD-_2007 Concern tracker 05-02-2005  11 146" xfId="21501"/>
    <cellStyle name="Comma [0] TBD_2007 Concern tracker 05-02-2005  11 147" xfId="21502"/>
    <cellStyle name="Comma [0] TBD-_2007 Concern tracker 05-02-2005  11 147" xfId="21503"/>
    <cellStyle name="Comma [0] TBD_2007 Concern tracker 05-02-2005  11 148" xfId="21504"/>
    <cellStyle name="Comma [0] TBD-_2007 Concern tracker 05-02-2005  11 148" xfId="21505"/>
    <cellStyle name="Comma [0] TBD_2007 Concern tracker 05-02-2005  11 149" xfId="21506"/>
    <cellStyle name="Comma [0] TBD-_2007 Concern tracker 05-02-2005  11 149" xfId="21507"/>
    <cellStyle name="Comma [0] TBD_2007 Concern tracker 05-02-2005  11 15" xfId="21508"/>
    <cellStyle name="Comma [0] TBD-_2007 Concern tracker 05-02-2005  11 15" xfId="21509"/>
    <cellStyle name="Comma [0] TBD_2007 Concern tracker 05-02-2005  11 150" xfId="21510"/>
    <cellStyle name="Comma [0] TBD-_2007 Concern tracker 05-02-2005  11 150" xfId="21511"/>
    <cellStyle name="Comma [0] TBD_2007 Concern tracker 05-02-2005  11 151" xfId="21512"/>
    <cellStyle name="Comma [0] TBD-_2007 Concern tracker 05-02-2005  11 151" xfId="21513"/>
    <cellStyle name="Comma [0] TBD_2007 Concern tracker 05-02-2005  11 152" xfId="21514"/>
    <cellStyle name="Comma [0] TBD-_2007 Concern tracker 05-02-2005  11 152" xfId="21515"/>
    <cellStyle name="Comma [0] TBD_2007 Concern tracker 05-02-2005  11 153" xfId="21516"/>
    <cellStyle name="Comma [0] TBD-_2007 Concern tracker 05-02-2005  11 153" xfId="21517"/>
    <cellStyle name="Comma [0] TBD_2007 Concern tracker 05-02-2005  11 16" xfId="21518"/>
    <cellStyle name="Comma [0] TBD-_2007 Concern tracker 05-02-2005  11 16" xfId="21519"/>
    <cellStyle name="Comma [0] TBD_2007 Concern tracker 05-02-2005  11 17" xfId="21520"/>
    <cellStyle name="Comma [0] TBD-_2007 Concern tracker 05-02-2005  11 17" xfId="21521"/>
    <cellStyle name="Comma [0] TBD_2007 Concern tracker 05-02-2005  11 18" xfId="21522"/>
    <cellStyle name="Comma [0] TBD-_2007 Concern tracker 05-02-2005  11 18" xfId="21523"/>
    <cellStyle name="Comma [0] TBD_2007 Concern tracker 05-02-2005  11 19" xfId="21524"/>
    <cellStyle name="Comma [0] TBD-_2007 Concern tracker 05-02-2005  11 19" xfId="21525"/>
    <cellStyle name="Comma [0] TBD_2007 Concern tracker 05-02-2005  11 2" xfId="21526"/>
    <cellStyle name="Comma [0] TBD-_2007 Concern tracker 05-02-2005  11 2" xfId="21527"/>
    <cellStyle name="Comma [0] TBD_2007 Concern tracker 05-02-2005  11 20" xfId="21528"/>
    <cellStyle name="Comma [0] TBD-_2007 Concern tracker 05-02-2005  11 20" xfId="21529"/>
    <cellStyle name="Comma [0] TBD_2007 Concern tracker 05-02-2005  11 21" xfId="21530"/>
    <cellStyle name="Comma [0] TBD-_2007 Concern tracker 05-02-2005  11 21" xfId="21531"/>
    <cellStyle name="Comma [0] TBD_2007 Concern tracker 05-02-2005  11 22" xfId="21532"/>
    <cellStyle name="Comma [0] TBD-_2007 Concern tracker 05-02-2005  11 22" xfId="21533"/>
    <cellStyle name="Comma [0] TBD_2007 Concern tracker 05-02-2005  11 23" xfId="21534"/>
    <cellStyle name="Comma [0] TBD-_2007 Concern tracker 05-02-2005  11 23" xfId="21535"/>
    <cellStyle name="Comma [0] TBD_2007 Concern tracker 05-02-2005  11 24" xfId="21536"/>
    <cellStyle name="Comma [0] TBD-_2007 Concern tracker 05-02-2005  11 24" xfId="21537"/>
    <cellStyle name="Comma [0] TBD_2007 Concern tracker 05-02-2005  11 25" xfId="21538"/>
    <cellStyle name="Comma [0] TBD-_2007 Concern tracker 05-02-2005  11 25" xfId="21539"/>
    <cellStyle name="Comma [0] TBD_2007 Concern tracker 05-02-2005  11 26" xfId="21540"/>
    <cellStyle name="Comma [0] TBD-_2007 Concern tracker 05-02-2005  11 26" xfId="21541"/>
    <cellStyle name="Comma [0] TBD_2007 Concern tracker 05-02-2005  11 27" xfId="21542"/>
    <cellStyle name="Comma [0] TBD-_2007 Concern tracker 05-02-2005  11 27" xfId="21543"/>
    <cellStyle name="Comma [0] TBD_2007 Concern tracker 05-02-2005  11 28" xfId="21544"/>
    <cellStyle name="Comma [0] TBD-_2007 Concern tracker 05-02-2005  11 28" xfId="21545"/>
    <cellStyle name="Comma [0] TBD_2007 Concern tracker 05-02-2005  11 29" xfId="21546"/>
    <cellStyle name="Comma [0] TBD-_2007 Concern tracker 05-02-2005  11 29" xfId="21547"/>
    <cellStyle name="Comma [0] TBD_2007 Concern tracker 05-02-2005  11 3" xfId="21548"/>
    <cellStyle name="Comma [0] TBD-_2007 Concern tracker 05-02-2005  11 3" xfId="21549"/>
    <cellStyle name="Comma [0] TBD_2007 Concern tracker 05-02-2005  11 30" xfId="21550"/>
    <cellStyle name="Comma [0] TBD-_2007 Concern tracker 05-02-2005  11 30" xfId="21551"/>
    <cellStyle name="Comma [0] TBD_2007 Concern tracker 05-02-2005  11 31" xfId="21552"/>
    <cellStyle name="Comma [0] TBD-_2007 Concern tracker 05-02-2005  11 31" xfId="21553"/>
    <cellStyle name="Comma [0] TBD_2007 Concern tracker 05-02-2005  11 32" xfId="21554"/>
    <cellStyle name="Comma [0] TBD-_2007 Concern tracker 05-02-2005  11 32" xfId="21555"/>
    <cellStyle name="Comma [0] TBD_2007 Concern tracker 05-02-2005  11 33" xfId="21556"/>
    <cellStyle name="Comma [0] TBD-_2007 Concern tracker 05-02-2005  11 33" xfId="21557"/>
    <cellStyle name="Comma [0] TBD_2007 Concern tracker 05-02-2005  11 34" xfId="21558"/>
    <cellStyle name="Comma [0] TBD-_2007 Concern tracker 05-02-2005  11 34" xfId="21559"/>
    <cellStyle name="Comma [0] TBD_2007 Concern tracker 05-02-2005  11 35" xfId="21560"/>
    <cellStyle name="Comma [0] TBD-_2007 Concern tracker 05-02-2005  11 35" xfId="21561"/>
    <cellStyle name="Comma [0] TBD_2007 Concern tracker 05-02-2005  11 36" xfId="21562"/>
    <cellStyle name="Comma [0] TBD-_2007 Concern tracker 05-02-2005  11 36" xfId="21563"/>
    <cellStyle name="Comma [0] TBD_2007 Concern tracker 05-02-2005  11 37" xfId="21564"/>
    <cellStyle name="Comma [0] TBD-_2007 Concern tracker 05-02-2005  11 37" xfId="21565"/>
    <cellStyle name="Comma [0] TBD_2007 Concern tracker 05-02-2005  11 38" xfId="21566"/>
    <cellStyle name="Comma [0] TBD-_2007 Concern tracker 05-02-2005  11 38" xfId="21567"/>
    <cellStyle name="Comma [0] TBD_2007 Concern tracker 05-02-2005  11 39" xfId="21568"/>
    <cellStyle name="Comma [0] TBD-_2007 Concern tracker 05-02-2005  11 39" xfId="21569"/>
    <cellStyle name="Comma [0] TBD_2007 Concern tracker 05-02-2005  11 4" xfId="21570"/>
    <cellStyle name="Comma [0] TBD-_2007 Concern tracker 05-02-2005  11 4" xfId="21571"/>
    <cellStyle name="Comma [0] TBD_2007 Concern tracker 05-02-2005  11 40" xfId="21572"/>
    <cellStyle name="Comma [0] TBD-_2007 Concern tracker 05-02-2005  11 40" xfId="21573"/>
    <cellStyle name="Comma [0] TBD_2007 Concern tracker 05-02-2005  11 41" xfId="21574"/>
    <cellStyle name="Comma [0] TBD-_2007 Concern tracker 05-02-2005  11 41" xfId="21575"/>
    <cellStyle name="Comma [0] TBD_2007 Concern tracker 05-02-2005  11 42" xfId="21576"/>
    <cellStyle name="Comma [0] TBD-_2007 Concern tracker 05-02-2005  11 42" xfId="21577"/>
    <cellStyle name="Comma [0] TBD_2007 Concern tracker 05-02-2005  11 43" xfId="21578"/>
    <cellStyle name="Comma [0] TBD-_2007 Concern tracker 05-02-2005  11 43" xfId="21579"/>
    <cellStyle name="Comma [0] TBD_2007 Concern tracker 05-02-2005  11 44" xfId="21580"/>
    <cellStyle name="Comma [0] TBD-_2007 Concern tracker 05-02-2005  11 44" xfId="21581"/>
    <cellStyle name="Comma [0] TBD_2007 Concern tracker 05-02-2005  11 45" xfId="21582"/>
    <cellStyle name="Comma [0] TBD-_2007 Concern tracker 05-02-2005  11 45" xfId="21583"/>
    <cellStyle name="Comma [0] TBD_2007 Concern tracker 05-02-2005  11 46" xfId="21584"/>
    <cellStyle name="Comma [0] TBD-_2007 Concern tracker 05-02-2005  11 46" xfId="21585"/>
    <cellStyle name="Comma [0] TBD_2007 Concern tracker 05-02-2005  11 47" xfId="21586"/>
    <cellStyle name="Comma [0] TBD-_2007 Concern tracker 05-02-2005  11 47" xfId="21587"/>
    <cellStyle name="Comma [0] TBD_2007 Concern tracker 05-02-2005  11 48" xfId="21588"/>
    <cellStyle name="Comma [0] TBD-_2007 Concern tracker 05-02-2005  11 48" xfId="21589"/>
    <cellStyle name="Comma [0] TBD_2007 Concern tracker 05-02-2005  11 49" xfId="21590"/>
    <cellStyle name="Comma [0] TBD-_2007 Concern tracker 05-02-2005  11 49" xfId="21591"/>
    <cellStyle name="Comma [0] TBD_2007 Concern tracker 05-02-2005  11 5" xfId="21592"/>
    <cellStyle name="Comma [0] TBD-_2007 Concern tracker 05-02-2005  11 5" xfId="21593"/>
    <cellStyle name="Comma [0] TBD_2007 Concern tracker 05-02-2005  11 50" xfId="21594"/>
    <cellStyle name="Comma [0] TBD-_2007 Concern tracker 05-02-2005  11 50" xfId="21595"/>
    <cellStyle name="Comma [0] TBD_2007 Concern tracker 05-02-2005  11 51" xfId="21596"/>
    <cellStyle name="Comma [0] TBD-_2007 Concern tracker 05-02-2005  11 51" xfId="21597"/>
    <cellStyle name="Comma [0] TBD_2007 Concern tracker 05-02-2005  11 52" xfId="21598"/>
    <cellStyle name="Comma [0] TBD-_2007 Concern tracker 05-02-2005  11 52" xfId="21599"/>
    <cellStyle name="Comma [0] TBD_2007 Concern tracker 05-02-2005  11 53" xfId="21600"/>
    <cellStyle name="Comma [0] TBD-_2007 Concern tracker 05-02-2005  11 53" xfId="21601"/>
    <cellStyle name="Comma [0] TBD_2007 Concern tracker 05-02-2005  11 54" xfId="21602"/>
    <cellStyle name="Comma [0] TBD-_2007 Concern tracker 05-02-2005  11 54" xfId="21603"/>
    <cellStyle name="Comma [0] TBD_2007 Concern tracker 05-02-2005  11 55" xfId="21604"/>
    <cellStyle name="Comma [0] TBD-_2007 Concern tracker 05-02-2005  11 55" xfId="21605"/>
    <cellStyle name="Comma [0] TBD_2007 Concern tracker 05-02-2005  11 56" xfId="21606"/>
    <cellStyle name="Comma [0] TBD-_2007 Concern tracker 05-02-2005  11 56" xfId="21607"/>
    <cellStyle name="Comma [0] TBD_2007 Concern tracker 05-02-2005  11 57" xfId="21608"/>
    <cellStyle name="Comma [0] TBD-_2007 Concern tracker 05-02-2005  11 57" xfId="21609"/>
    <cellStyle name="Comma [0] TBD_2007 Concern tracker 05-02-2005  11 58" xfId="21610"/>
    <cellStyle name="Comma [0] TBD-_2007 Concern tracker 05-02-2005  11 58" xfId="21611"/>
    <cellStyle name="Comma [0] TBD_2007 Concern tracker 05-02-2005  11 59" xfId="21612"/>
    <cellStyle name="Comma [0] TBD-_2007 Concern tracker 05-02-2005  11 59" xfId="21613"/>
    <cellStyle name="Comma [0] TBD_2007 Concern tracker 05-02-2005  11 6" xfId="21614"/>
    <cellStyle name="Comma [0] TBD-_2007 Concern tracker 05-02-2005  11 6" xfId="21615"/>
    <cellStyle name="Comma [0] TBD_2007 Concern tracker 05-02-2005  11 60" xfId="21616"/>
    <cellStyle name="Comma [0] TBD-_2007 Concern tracker 05-02-2005  11 60" xfId="21617"/>
    <cellStyle name="Comma [0] TBD_2007 Concern tracker 05-02-2005  11 61" xfId="21618"/>
    <cellStyle name="Comma [0] TBD-_2007 Concern tracker 05-02-2005  11 61" xfId="21619"/>
    <cellStyle name="Comma [0] TBD_2007 Concern tracker 05-02-2005  11 62" xfId="21620"/>
    <cellStyle name="Comma [0] TBD-_2007 Concern tracker 05-02-2005  11 62" xfId="21621"/>
    <cellStyle name="Comma [0] TBD_2007 Concern tracker 05-02-2005  11 63" xfId="21622"/>
    <cellStyle name="Comma [0] TBD-_2007 Concern tracker 05-02-2005  11 63" xfId="21623"/>
    <cellStyle name="Comma [0] TBD_2007 Concern tracker 05-02-2005  11 64" xfId="21624"/>
    <cellStyle name="Comma [0] TBD-_2007 Concern tracker 05-02-2005  11 64" xfId="21625"/>
    <cellStyle name="Comma [0] TBD_2007 Concern tracker 05-02-2005  11 65" xfId="21626"/>
    <cellStyle name="Comma [0] TBD-_2007 Concern tracker 05-02-2005  11 65" xfId="21627"/>
    <cellStyle name="Comma [0] TBD_2007 Concern tracker 05-02-2005  11 66" xfId="21628"/>
    <cellStyle name="Comma [0] TBD-_2007 Concern tracker 05-02-2005  11 66" xfId="21629"/>
    <cellStyle name="Comma [0] TBD_2007 Concern tracker 05-02-2005  11 67" xfId="21630"/>
    <cellStyle name="Comma [0] TBD-_2007 Concern tracker 05-02-2005  11 67" xfId="21631"/>
    <cellStyle name="Comma [0] TBD_2007 Concern tracker 05-02-2005  11 68" xfId="21632"/>
    <cellStyle name="Comma [0] TBD-_2007 Concern tracker 05-02-2005  11 68" xfId="21633"/>
    <cellStyle name="Comma [0] TBD_2007 Concern tracker 05-02-2005  11 69" xfId="21634"/>
    <cellStyle name="Comma [0] TBD-_2007 Concern tracker 05-02-2005  11 69" xfId="21635"/>
    <cellStyle name="Comma [0] TBD_2007 Concern tracker 05-02-2005  11 7" xfId="21636"/>
    <cellStyle name="Comma [0] TBD-_2007 Concern tracker 05-02-2005  11 7" xfId="21637"/>
    <cellStyle name="Comma [0] TBD_2007 Concern tracker 05-02-2005  11 70" xfId="21638"/>
    <cellStyle name="Comma [0] TBD-_2007 Concern tracker 05-02-2005  11 70" xfId="21639"/>
    <cellStyle name="Comma [0] TBD_2007 Concern tracker 05-02-2005  11 71" xfId="21640"/>
    <cellStyle name="Comma [0] TBD-_2007 Concern tracker 05-02-2005  11 71" xfId="21641"/>
    <cellStyle name="Comma [0] TBD_2007 Concern tracker 05-02-2005  11 72" xfId="21642"/>
    <cellStyle name="Comma [0] TBD-_2007 Concern tracker 05-02-2005  11 72" xfId="21643"/>
    <cellStyle name="Comma [0] TBD_2007 Concern tracker 05-02-2005  11 73" xfId="21644"/>
    <cellStyle name="Comma [0] TBD-_2007 Concern tracker 05-02-2005  11 73" xfId="21645"/>
    <cellStyle name="Comma [0] TBD_2007 Concern tracker 05-02-2005  11 74" xfId="21646"/>
    <cellStyle name="Comma [0] TBD-_2007 Concern tracker 05-02-2005  11 74" xfId="21647"/>
    <cellStyle name="Comma [0] TBD_2007 Concern tracker 05-02-2005  11 75" xfId="21648"/>
    <cellStyle name="Comma [0] TBD-_2007 Concern tracker 05-02-2005  11 75" xfId="21649"/>
    <cellStyle name="Comma [0] TBD_2007 Concern tracker 05-02-2005  11 76" xfId="21650"/>
    <cellStyle name="Comma [0] TBD-_2007 Concern tracker 05-02-2005  11 76" xfId="21651"/>
    <cellStyle name="Comma [0] TBD_2007 Concern tracker 05-02-2005  11 77" xfId="21652"/>
    <cellStyle name="Comma [0] TBD-_2007 Concern tracker 05-02-2005  11 77" xfId="21653"/>
    <cellStyle name="Comma [0] TBD_2007 Concern tracker 05-02-2005  11 78" xfId="21654"/>
    <cellStyle name="Comma [0] TBD-_2007 Concern tracker 05-02-2005  11 78" xfId="21655"/>
    <cellStyle name="Comma [0] TBD_2007 Concern tracker 05-02-2005  11 79" xfId="21656"/>
    <cellStyle name="Comma [0] TBD-_2007 Concern tracker 05-02-2005  11 79" xfId="21657"/>
    <cellStyle name="Comma [0] TBD_2007 Concern tracker 05-02-2005  11 8" xfId="21658"/>
    <cellStyle name="Comma [0] TBD-_2007 Concern tracker 05-02-2005  11 8" xfId="21659"/>
    <cellStyle name="Comma [0] TBD_2007 Concern tracker 05-02-2005  11 80" xfId="21660"/>
    <cellStyle name="Comma [0] TBD-_2007 Concern tracker 05-02-2005  11 80" xfId="21661"/>
    <cellStyle name="Comma [0] TBD_2007 Concern tracker 05-02-2005  11 81" xfId="21662"/>
    <cellStyle name="Comma [0] TBD-_2007 Concern tracker 05-02-2005  11 81" xfId="21663"/>
    <cellStyle name="Comma [0] TBD_2007 Concern tracker 05-02-2005  11 82" xfId="21664"/>
    <cellStyle name="Comma [0] TBD-_2007 Concern tracker 05-02-2005  11 82" xfId="21665"/>
    <cellStyle name="Comma [0] TBD_2007 Concern tracker 05-02-2005  11 83" xfId="21666"/>
    <cellStyle name="Comma [0] TBD-_2007 Concern tracker 05-02-2005  11 83" xfId="21667"/>
    <cellStyle name="Comma [0] TBD_2007 Concern tracker 05-02-2005  11 84" xfId="21668"/>
    <cellStyle name="Comma [0] TBD-_2007 Concern tracker 05-02-2005  11 84" xfId="21669"/>
    <cellStyle name="Comma [0] TBD_2007 Concern tracker 05-02-2005  11 85" xfId="21670"/>
    <cellStyle name="Comma [0] TBD-_2007 Concern tracker 05-02-2005  11 85" xfId="21671"/>
    <cellStyle name="Comma [0] TBD_2007 Concern tracker 05-02-2005  11 86" xfId="21672"/>
    <cellStyle name="Comma [0] TBD-_2007 Concern tracker 05-02-2005  11 86" xfId="21673"/>
    <cellStyle name="Comma [0] TBD_2007 Concern tracker 05-02-2005  11 87" xfId="21674"/>
    <cellStyle name="Comma [0] TBD-_2007 Concern tracker 05-02-2005  11 87" xfId="21675"/>
    <cellStyle name="Comma [0] TBD_2007 Concern tracker 05-02-2005  11 88" xfId="21676"/>
    <cellStyle name="Comma [0] TBD-_2007 Concern tracker 05-02-2005  11 88" xfId="21677"/>
    <cellStyle name="Comma [0] TBD_2007 Concern tracker 05-02-2005  11 89" xfId="21678"/>
    <cellStyle name="Comma [0] TBD-_2007 Concern tracker 05-02-2005  11 89" xfId="21679"/>
    <cellStyle name="Comma [0] TBD_2007 Concern tracker 05-02-2005  11 9" xfId="21680"/>
    <cellStyle name="Comma [0] TBD-_2007 Concern tracker 05-02-2005  11 9" xfId="21681"/>
    <cellStyle name="Comma [0] TBD_2007 Concern tracker 05-02-2005  11 90" xfId="21682"/>
    <cellStyle name="Comma [0] TBD-_2007 Concern tracker 05-02-2005  11 90" xfId="21683"/>
    <cellStyle name="Comma [0] TBD_2007 Concern tracker 05-02-2005  11 91" xfId="21684"/>
    <cellStyle name="Comma [0] TBD-_2007 Concern tracker 05-02-2005  11 91" xfId="21685"/>
    <cellStyle name="Comma [0] TBD_2007 Concern tracker 05-02-2005  11 92" xfId="21686"/>
    <cellStyle name="Comma [0] TBD-_2007 Concern tracker 05-02-2005  11 92" xfId="21687"/>
    <cellStyle name="Comma [0] TBD_2007 Concern tracker 05-02-2005  11 93" xfId="21688"/>
    <cellStyle name="Comma [0] TBD-_2007 Concern tracker 05-02-2005  11 93" xfId="21689"/>
    <cellStyle name="Comma [0] TBD_2007 Concern tracker 05-02-2005  11 94" xfId="21690"/>
    <cellStyle name="Comma [0] TBD-_2007 Concern tracker 05-02-2005  11 94" xfId="21691"/>
    <cellStyle name="Comma [0] TBD_2007 Concern tracker 05-02-2005  11 95" xfId="21692"/>
    <cellStyle name="Comma [0] TBD-_2007 Concern tracker 05-02-2005  11 95" xfId="21693"/>
    <cellStyle name="Comma [0] TBD_2007 Concern tracker 05-02-2005  11 96" xfId="21694"/>
    <cellStyle name="Comma [0] TBD-_2007 Concern tracker 05-02-2005  11 96" xfId="21695"/>
    <cellStyle name="Comma [0] TBD_2007 Concern tracker 05-02-2005  11 97" xfId="21696"/>
    <cellStyle name="Comma [0] TBD-_2007 Concern tracker 05-02-2005  11 97" xfId="21697"/>
    <cellStyle name="Comma [0] TBD_2007 Concern tracker 05-02-2005  11 98" xfId="21698"/>
    <cellStyle name="Comma [0] TBD-_2007 Concern tracker 05-02-2005  11 98" xfId="21699"/>
    <cellStyle name="Comma [0] TBD_2007 Concern tracker 05-02-2005  11 99" xfId="21700"/>
    <cellStyle name="Comma [0] TBD-_2007 Concern tracker 05-02-2005  11 99" xfId="21701"/>
    <cellStyle name="Comma [0] TBD_2007 Concern tracker 05-02-2005  12" xfId="21702"/>
    <cellStyle name="Comma [0] TBD-_2007 Concern tracker 05-02-2005  12" xfId="21703"/>
    <cellStyle name="Comma [0] TBD_2007 Concern tracker 05-02-2005  12 10" xfId="21704"/>
    <cellStyle name="Comma [0] TBD-_2007 Concern tracker 05-02-2005  12 10" xfId="21705"/>
    <cellStyle name="Comma [0] TBD_2007 Concern tracker 05-02-2005  12 100" xfId="21706"/>
    <cellStyle name="Comma [0] TBD-_2007 Concern tracker 05-02-2005  12 100" xfId="21707"/>
    <cellStyle name="Comma [0] TBD_2007 Concern tracker 05-02-2005  12 101" xfId="21708"/>
    <cellStyle name="Comma [0] TBD-_2007 Concern tracker 05-02-2005  12 101" xfId="21709"/>
    <cellStyle name="Comma [0] TBD_2007 Concern tracker 05-02-2005  12 102" xfId="21710"/>
    <cellStyle name="Comma [0] TBD-_2007 Concern tracker 05-02-2005  12 102" xfId="21711"/>
    <cellStyle name="Comma [0] TBD_2007 Concern tracker 05-02-2005  12 103" xfId="21712"/>
    <cellStyle name="Comma [0] TBD-_2007 Concern tracker 05-02-2005  12 103" xfId="21713"/>
    <cellStyle name="Comma [0] TBD_2007 Concern tracker 05-02-2005  12 104" xfId="21714"/>
    <cellStyle name="Comma [0] TBD-_2007 Concern tracker 05-02-2005  12 104" xfId="21715"/>
    <cellStyle name="Comma [0] TBD_2007 Concern tracker 05-02-2005  12 105" xfId="21716"/>
    <cellStyle name="Comma [0] TBD-_2007 Concern tracker 05-02-2005  12 105" xfId="21717"/>
    <cellStyle name="Comma [0] TBD_2007 Concern tracker 05-02-2005  12 106" xfId="21718"/>
    <cellStyle name="Comma [0] TBD-_2007 Concern tracker 05-02-2005  12 106" xfId="21719"/>
    <cellStyle name="Comma [0] TBD_2007 Concern tracker 05-02-2005  12 107" xfId="21720"/>
    <cellStyle name="Comma [0] TBD-_2007 Concern tracker 05-02-2005  12 107" xfId="21721"/>
    <cellStyle name="Comma [0] TBD_2007 Concern tracker 05-02-2005  12 108" xfId="21722"/>
    <cellStyle name="Comma [0] TBD-_2007 Concern tracker 05-02-2005  12 108" xfId="21723"/>
    <cellStyle name="Comma [0] TBD_2007 Concern tracker 05-02-2005  12 109" xfId="21724"/>
    <cellStyle name="Comma [0] TBD-_2007 Concern tracker 05-02-2005  12 109" xfId="21725"/>
    <cellStyle name="Comma [0] TBD_2007 Concern tracker 05-02-2005  12 11" xfId="21726"/>
    <cellStyle name="Comma [0] TBD-_2007 Concern tracker 05-02-2005  12 11" xfId="21727"/>
    <cellStyle name="Comma [0] TBD_2007 Concern tracker 05-02-2005  12 110" xfId="21728"/>
    <cellStyle name="Comma [0] TBD-_2007 Concern tracker 05-02-2005  12 110" xfId="21729"/>
    <cellStyle name="Comma [0] TBD_2007 Concern tracker 05-02-2005  12 111" xfId="21730"/>
    <cellStyle name="Comma [0] TBD-_2007 Concern tracker 05-02-2005  12 111" xfId="21731"/>
    <cellStyle name="Comma [0] TBD_2007 Concern tracker 05-02-2005  12 112" xfId="21732"/>
    <cellStyle name="Comma [0] TBD-_2007 Concern tracker 05-02-2005  12 112" xfId="21733"/>
    <cellStyle name="Comma [0] TBD_2007 Concern tracker 05-02-2005  12 113" xfId="21734"/>
    <cellStyle name="Comma [0] TBD-_2007 Concern tracker 05-02-2005  12 113" xfId="21735"/>
    <cellStyle name="Comma [0] TBD_2007 Concern tracker 05-02-2005  12 114" xfId="21736"/>
    <cellStyle name="Comma [0] TBD-_2007 Concern tracker 05-02-2005  12 114" xfId="21737"/>
    <cellStyle name="Comma [0] TBD_2007 Concern tracker 05-02-2005  12 115" xfId="21738"/>
    <cellStyle name="Comma [0] TBD-_2007 Concern tracker 05-02-2005  12 115" xfId="21739"/>
    <cellStyle name="Comma [0] TBD_2007 Concern tracker 05-02-2005  12 116" xfId="21740"/>
    <cellStyle name="Comma [0] TBD-_2007 Concern tracker 05-02-2005  12 116" xfId="21741"/>
    <cellStyle name="Comma [0] TBD_2007 Concern tracker 05-02-2005  12 117" xfId="21742"/>
    <cellStyle name="Comma [0] TBD-_2007 Concern tracker 05-02-2005  12 117" xfId="21743"/>
    <cellStyle name="Comma [0] TBD_2007 Concern tracker 05-02-2005  12 118" xfId="21744"/>
    <cellStyle name="Comma [0] TBD-_2007 Concern tracker 05-02-2005  12 118" xfId="21745"/>
    <cellStyle name="Comma [0] TBD_2007 Concern tracker 05-02-2005  12 119" xfId="21746"/>
    <cellStyle name="Comma [0] TBD-_2007 Concern tracker 05-02-2005  12 119" xfId="21747"/>
    <cellStyle name="Comma [0] TBD_2007 Concern tracker 05-02-2005  12 12" xfId="21748"/>
    <cellStyle name="Comma [0] TBD-_2007 Concern tracker 05-02-2005  12 12" xfId="21749"/>
    <cellStyle name="Comma [0] TBD_2007 Concern tracker 05-02-2005  12 120" xfId="21750"/>
    <cellStyle name="Comma [0] TBD-_2007 Concern tracker 05-02-2005  12 120" xfId="21751"/>
    <cellStyle name="Comma [0] TBD_2007 Concern tracker 05-02-2005  12 121" xfId="21752"/>
    <cellStyle name="Comma [0] TBD-_2007 Concern tracker 05-02-2005  12 121" xfId="21753"/>
    <cellStyle name="Comma [0] TBD_2007 Concern tracker 05-02-2005  12 122" xfId="21754"/>
    <cellStyle name="Comma [0] TBD-_2007 Concern tracker 05-02-2005  12 122" xfId="21755"/>
    <cellStyle name="Comma [0] TBD_2007 Concern tracker 05-02-2005  12 123" xfId="21756"/>
    <cellStyle name="Comma [0] TBD-_2007 Concern tracker 05-02-2005  12 123" xfId="21757"/>
    <cellStyle name="Comma [0] TBD_2007 Concern tracker 05-02-2005  12 124" xfId="21758"/>
    <cellStyle name="Comma [0] TBD-_2007 Concern tracker 05-02-2005  12 124" xfId="21759"/>
    <cellStyle name="Comma [0] TBD_2007 Concern tracker 05-02-2005  12 125" xfId="21760"/>
    <cellStyle name="Comma [0] TBD-_2007 Concern tracker 05-02-2005  12 125" xfId="21761"/>
    <cellStyle name="Comma [0] TBD_2007 Concern tracker 05-02-2005  12 126" xfId="21762"/>
    <cellStyle name="Comma [0] TBD-_2007 Concern tracker 05-02-2005  12 126" xfId="21763"/>
    <cellStyle name="Comma [0] TBD_2007 Concern tracker 05-02-2005  12 127" xfId="21764"/>
    <cellStyle name="Comma [0] TBD-_2007 Concern tracker 05-02-2005  12 127" xfId="21765"/>
    <cellStyle name="Comma [0] TBD_2007 Concern tracker 05-02-2005  12 128" xfId="21766"/>
    <cellStyle name="Comma [0] TBD-_2007 Concern tracker 05-02-2005  12 128" xfId="21767"/>
    <cellStyle name="Comma [0] TBD_2007 Concern tracker 05-02-2005  12 129" xfId="21768"/>
    <cellStyle name="Comma [0] TBD-_2007 Concern tracker 05-02-2005  12 129" xfId="21769"/>
    <cellStyle name="Comma [0] TBD_2007 Concern tracker 05-02-2005  12 13" xfId="21770"/>
    <cellStyle name="Comma [0] TBD-_2007 Concern tracker 05-02-2005  12 13" xfId="21771"/>
    <cellStyle name="Comma [0] TBD_2007 Concern tracker 05-02-2005  12 130" xfId="21772"/>
    <cellStyle name="Comma [0] TBD-_2007 Concern tracker 05-02-2005  12 130" xfId="21773"/>
    <cellStyle name="Comma [0] TBD_2007 Concern tracker 05-02-2005  12 131" xfId="21774"/>
    <cellStyle name="Comma [0] TBD-_2007 Concern tracker 05-02-2005  12 131" xfId="21775"/>
    <cellStyle name="Comma [0] TBD_2007 Concern tracker 05-02-2005  12 132" xfId="21776"/>
    <cellStyle name="Comma [0] TBD-_2007 Concern tracker 05-02-2005  12 132" xfId="21777"/>
    <cellStyle name="Comma [0] TBD_2007 Concern tracker 05-02-2005  12 133" xfId="21778"/>
    <cellStyle name="Comma [0] TBD-_2007 Concern tracker 05-02-2005  12 133" xfId="21779"/>
    <cellStyle name="Comma [0] TBD_2007 Concern tracker 05-02-2005  12 134" xfId="21780"/>
    <cellStyle name="Comma [0] TBD-_2007 Concern tracker 05-02-2005  12 134" xfId="21781"/>
    <cellStyle name="Comma [0] TBD_2007 Concern tracker 05-02-2005  12 135" xfId="21782"/>
    <cellStyle name="Comma [0] TBD-_2007 Concern tracker 05-02-2005  12 135" xfId="21783"/>
    <cellStyle name="Comma [0] TBD_2007 Concern tracker 05-02-2005  12 136" xfId="21784"/>
    <cellStyle name="Comma [0] TBD-_2007 Concern tracker 05-02-2005  12 136" xfId="21785"/>
    <cellStyle name="Comma [0] TBD_2007 Concern tracker 05-02-2005  12 137" xfId="21786"/>
    <cellStyle name="Comma [0] TBD-_2007 Concern tracker 05-02-2005  12 137" xfId="21787"/>
    <cellStyle name="Comma [0] TBD_2007 Concern tracker 05-02-2005  12 138" xfId="21788"/>
    <cellStyle name="Comma [0] TBD-_2007 Concern tracker 05-02-2005  12 138" xfId="21789"/>
    <cellStyle name="Comma [0] TBD_2007 Concern tracker 05-02-2005  12 139" xfId="21790"/>
    <cellStyle name="Comma [0] TBD-_2007 Concern tracker 05-02-2005  12 139" xfId="21791"/>
    <cellStyle name="Comma [0] TBD_2007 Concern tracker 05-02-2005  12 14" xfId="21792"/>
    <cellStyle name="Comma [0] TBD-_2007 Concern tracker 05-02-2005  12 14" xfId="21793"/>
    <cellStyle name="Comma [0] TBD_2007 Concern tracker 05-02-2005  12 140" xfId="21794"/>
    <cellStyle name="Comma [0] TBD-_2007 Concern tracker 05-02-2005  12 140" xfId="21795"/>
    <cellStyle name="Comma [0] TBD_2007 Concern tracker 05-02-2005  12 141" xfId="21796"/>
    <cellStyle name="Comma [0] TBD-_2007 Concern tracker 05-02-2005  12 141" xfId="21797"/>
    <cellStyle name="Comma [0] TBD_2007 Concern tracker 05-02-2005  12 142" xfId="21798"/>
    <cellStyle name="Comma [0] TBD-_2007 Concern tracker 05-02-2005  12 142" xfId="21799"/>
    <cellStyle name="Comma [0] TBD_2007 Concern tracker 05-02-2005  12 143" xfId="21800"/>
    <cellStyle name="Comma [0] TBD-_2007 Concern tracker 05-02-2005  12 143" xfId="21801"/>
    <cellStyle name="Comma [0] TBD_2007 Concern tracker 05-02-2005  12 144" xfId="21802"/>
    <cellStyle name="Comma [0] TBD-_2007 Concern tracker 05-02-2005  12 144" xfId="21803"/>
    <cellStyle name="Comma [0] TBD_2007 Concern tracker 05-02-2005  12 145" xfId="21804"/>
    <cellStyle name="Comma [0] TBD-_2007 Concern tracker 05-02-2005  12 145" xfId="21805"/>
    <cellStyle name="Comma [0] TBD_2007 Concern tracker 05-02-2005  12 146" xfId="21806"/>
    <cellStyle name="Comma [0] TBD-_2007 Concern tracker 05-02-2005  12 146" xfId="21807"/>
    <cellStyle name="Comma [0] TBD_2007 Concern tracker 05-02-2005  12 147" xfId="21808"/>
    <cellStyle name="Comma [0] TBD-_2007 Concern tracker 05-02-2005  12 147" xfId="21809"/>
    <cellStyle name="Comma [0] TBD_2007 Concern tracker 05-02-2005  12 148" xfId="21810"/>
    <cellStyle name="Comma [0] TBD-_2007 Concern tracker 05-02-2005  12 148" xfId="21811"/>
    <cellStyle name="Comma [0] TBD_2007 Concern tracker 05-02-2005  12 149" xfId="21812"/>
    <cellStyle name="Comma [0] TBD-_2007 Concern tracker 05-02-2005  12 149" xfId="21813"/>
    <cellStyle name="Comma [0] TBD_2007 Concern tracker 05-02-2005  12 15" xfId="21814"/>
    <cellStyle name="Comma [0] TBD-_2007 Concern tracker 05-02-2005  12 15" xfId="21815"/>
    <cellStyle name="Comma [0] TBD_2007 Concern tracker 05-02-2005  12 150" xfId="21816"/>
    <cellStyle name="Comma [0] TBD-_2007 Concern tracker 05-02-2005  12 150" xfId="21817"/>
    <cellStyle name="Comma [0] TBD_2007 Concern tracker 05-02-2005  12 151" xfId="21818"/>
    <cellStyle name="Comma [0] TBD-_2007 Concern tracker 05-02-2005  12 151" xfId="21819"/>
    <cellStyle name="Comma [0] TBD_2007 Concern tracker 05-02-2005  12 152" xfId="21820"/>
    <cellStyle name="Comma [0] TBD-_2007 Concern tracker 05-02-2005  12 152" xfId="21821"/>
    <cellStyle name="Comma [0] TBD_2007 Concern tracker 05-02-2005  12 153" xfId="21822"/>
    <cellStyle name="Comma [0] TBD-_2007 Concern tracker 05-02-2005  12 153" xfId="21823"/>
    <cellStyle name="Comma [0] TBD_2007 Concern tracker 05-02-2005  12 16" xfId="21824"/>
    <cellStyle name="Comma [0] TBD-_2007 Concern tracker 05-02-2005  12 16" xfId="21825"/>
    <cellStyle name="Comma [0] TBD_2007 Concern tracker 05-02-2005  12 17" xfId="21826"/>
    <cellStyle name="Comma [0] TBD-_2007 Concern tracker 05-02-2005  12 17" xfId="21827"/>
    <cellStyle name="Comma [0] TBD_2007 Concern tracker 05-02-2005  12 18" xfId="21828"/>
    <cellStyle name="Comma [0] TBD-_2007 Concern tracker 05-02-2005  12 18" xfId="21829"/>
    <cellStyle name="Comma [0] TBD_2007 Concern tracker 05-02-2005  12 19" xfId="21830"/>
    <cellStyle name="Comma [0] TBD-_2007 Concern tracker 05-02-2005  12 19" xfId="21831"/>
    <cellStyle name="Comma [0] TBD_2007 Concern tracker 05-02-2005  12 2" xfId="21832"/>
    <cellStyle name="Comma [0] TBD-_2007 Concern tracker 05-02-2005  12 2" xfId="21833"/>
    <cellStyle name="Comma [0] TBD_2007 Concern tracker 05-02-2005  12 20" xfId="21834"/>
    <cellStyle name="Comma [0] TBD-_2007 Concern tracker 05-02-2005  12 20" xfId="21835"/>
    <cellStyle name="Comma [0] TBD_2007 Concern tracker 05-02-2005  12 21" xfId="21836"/>
    <cellStyle name="Comma [0] TBD-_2007 Concern tracker 05-02-2005  12 21" xfId="21837"/>
    <cellStyle name="Comma [0] TBD_2007 Concern tracker 05-02-2005  12 22" xfId="21838"/>
    <cellStyle name="Comma [0] TBD-_2007 Concern tracker 05-02-2005  12 22" xfId="21839"/>
    <cellStyle name="Comma [0] TBD_2007 Concern tracker 05-02-2005  12 23" xfId="21840"/>
    <cellStyle name="Comma [0] TBD-_2007 Concern tracker 05-02-2005  12 23" xfId="21841"/>
    <cellStyle name="Comma [0] TBD_2007 Concern tracker 05-02-2005  12 24" xfId="21842"/>
    <cellStyle name="Comma [0] TBD-_2007 Concern tracker 05-02-2005  12 24" xfId="21843"/>
    <cellStyle name="Comma [0] TBD_2007 Concern tracker 05-02-2005  12 25" xfId="21844"/>
    <cellStyle name="Comma [0] TBD-_2007 Concern tracker 05-02-2005  12 25" xfId="21845"/>
    <cellStyle name="Comma [0] TBD_2007 Concern tracker 05-02-2005  12 26" xfId="21846"/>
    <cellStyle name="Comma [0] TBD-_2007 Concern tracker 05-02-2005  12 26" xfId="21847"/>
    <cellStyle name="Comma [0] TBD_2007 Concern tracker 05-02-2005  12 27" xfId="21848"/>
    <cellStyle name="Comma [0] TBD-_2007 Concern tracker 05-02-2005  12 27" xfId="21849"/>
    <cellStyle name="Comma [0] TBD_2007 Concern tracker 05-02-2005  12 28" xfId="21850"/>
    <cellStyle name="Comma [0] TBD-_2007 Concern tracker 05-02-2005  12 28" xfId="21851"/>
    <cellStyle name="Comma [0] TBD_2007 Concern tracker 05-02-2005  12 29" xfId="21852"/>
    <cellStyle name="Comma [0] TBD-_2007 Concern tracker 05-02-2005  12 29" xfId="21853"/>
    <cellStyle name="Comma [0] TBD_2007 Concern tracker 05-02-2005  12 3" xfId="21854"/>
    <cellStyle name="Comma [0] TBD-_2007 Concern tracker 05-02-2005  12 3" xfId="21855"/>
    <cellStyle name="Comma [0] TBD_2007 Concern tracker 05-02-2005  12 30" xfId="21856"/>
    <cellStyle name="Comma [0] TBD-_2007 Concern tracker 05-02-2005  12 30" xfId="21857"/>
    <cellStyle name="Comma [0] TBD_2007 Concern tracker 05-02-2005  12 31" xfId="21858"/>
    <cellStyle name="Comma [0] TBD-_2007 Concern tracker 05-02-2005  12 31" xfId="21859"/>
    <cellStyle name="Comma [0] TBD_2007 Concern tracker 05-02-2005  12 32" xfId="21860"/>
    <cellStyle name="Comma [0] TBD-_2007 Concern tracker 05-02-2005  12 32" xfId="21861"/>
    <cellStyle name="Comma [0] TBD_2007 Concern tracker 05-02-2005  12 33" xfId="21862"/>
    <cellStyle name="Comma [0] TBD-_2007 Concern tracker 05-02-2005  12 33" xfId="21863"/>
    <cellStyle name="Comma [0] TBD_2007 Concern tracker 05-02-2005  12 34" xfId="21864"/>
    <cellStyle name="Comma [0] TBD-_2007 Concern tracker 05-02-2005  12 34" xfId="21865"/>
    <cellStyle name="Comma [0] TBD_2007 Concern tracker 05-02-2005  12 35" xfId="21866"/>
    <cellStyle name="Comma [0] TBD-_2007 Concern tracker 05-02-2005  12 35" xfId="21867"/>
    <cellStyle name="Comma [0] TBD_2007 Concern tracker 05-02-2005  12 36" xfId="21868"/>
    <cellStyle name="Comma [0] TBD-_2007 Concern tracker 05-02-2005  12 36" xfId="21869"/>
    <cellStyle name="Comma [0] TBD_2007 Concern tracker 05-02-2005  12 37" xfId="21870"/>
    <cellStyle name="Comma [0] TBD-_2007 Concern tracker 05-02-2005  12 37" xfId="21871"/>
    <cellStyle name="Comma [0] TBD_2007 Concern tracker 05-02-2005  12 38" xfId="21872"/>
    <cellStyle name="Comma [0] TBD-_2007 Concern tracker 05-02-2005  12 38" xfId="21873"/>
    <cellStyle name="Comma [0] TBD_2007 Concern tracker 05-02-2005  12 39" xfId="21874"/>
    <cellStyle name="Comma [0] TBD-_2007 Concern tracker 05-02-2005  12 39" xfId="21875"/>
    <cellStyle name="Comma [0] TBD_2007 Concern tracker 05-02-2005  12 4" xfId="21876"/>
    <cellStyle name="Comma [0] TBD-_2007 Concern tracker 05-02-2005  12 4" xfId="21877"/>
    <cellStyle name="Comma [0] TBD_2007 Concern tracker 05-02-2005  12 40" xfId="21878"/>
    <cellStyle name="Comma [0] TBD-_2007 Concern tracker 05-02-2005  12 40" xfId="21879"/>
    <cellStyle name="Comma [0] TBD_2007 Concern tracker 05-02-2005  12 41" xfId="21880"/>
    <cellStyle name="Comma [0] TBD-_2007 Concern tracker 05-02-2005  12 41" xfId="21881"/>
    <cellStyle name="Comma [0] TBD_2007 Concern tracker 05-02-2005  12 42" xfId="21882"/>
    <cellStyle name="Comma [0] TBD-_2007 Concern tracker 05-02-2005  12 42" xfId="21883"/>
    <cellStyle name="Comma [0] TBD_2007 Concern tracker 05-02-2005  12 43" xfId="21884"/>
    <cellStyle name="Comma [0] TBD-_2007 Concern tracker 05-02-2005  12 43" xfId="21885"/>
    <cellStyle name="Comma [0] TBD_2007 Concern tracker 05-02-2005  12 44" xfId="21886"/>
    <cellStyle name="Comma [0] TBD-_2007 Concern tracker 05-02-2005  12 44" xfId="21887"/>
    <cellStyle name="Comma [0] TBD_2007 Concern tracker 05-02-2005  12 45" xfId="21888"/>
    <cellStyle name="Comma [0] TBD-_2007 Concern tracker 05-02-2005  12 45" xfId="21889"/>
    <cellStyle name="Comma [0] TBD_2007 Concern tracker 05-02-2005  12 46" xfId="21890"/>
    <cellStyle name="Comma [0] TBD-_2007 Concern tracker 05-02-2005  12 46" xfId="21891"/>
    <cellStyle name="Comma [0] TBD_2007 Concern tracker 05-02-2005  12 47" xfId="21892"/>
    <cellStyle name="Comma [0] TBD-_2007 Concern tracker 05-02-2005  12 47" xfId="21893"/>
    <cellStyle name="Comma [0] TBD_2007 Concern tracker 05-02-2005  12 48" xfId="21894"/>
    <cellStyle name="Comma [0] TBD-_2007 Concern tracker 05-02-2005  12 48" xfId="21895"/>
    <cellStyle name="Comma [0] TBD_2007 Concern tracker 05-02-2005  12 49" xfId="21896"/>
    <cellStyle name="Comma [0] TBD-_2007 Concern tracker 05-02-2005  12 49" xfId="21897"/>
    <cellStyle name="Comma [0] TBD_2007 Concern tracker 05-02-2005  12 5" xfId="21898"/>
    <cellStyle name="Comma [0] TBD-_2007 Concern tracker 05-02-2005  12 5" xfId="21899"/>
    <cellStyle name="Comma [0] TBD_2007 Concern tracker 05-02-2005  12 50" xfId="21900"/>
    <cellStyle name="Comma [0] TBD-_2007 Concern tracker 05-02-2005  12 50" xfId="21901"/>
    <cellStyle name="Comma [0] TBD_2007 Concern tracker 05-02-2005  12 51" xfId="21902"/>
    <cellStyle name="Comma [0] TBD-_2007 Concern tracker 05-02-2005  12 51" xfId="21903"/>
    <cellStyle name="Comma [0] TBD_2007 Concern tracker 05-02-2005  12 52" xfId="21904"/>
    <cellStyle name="Comma [0] TBD-_2007 Concern tracker 05-02-2005  12 52" xfId="21905"/>
    <cellStyle name="Comma [0] TBD_2007 Concern tracker 05-02-2005  12 53" xfId="21906"/>
    <cellStyle name="Comma [0] TBD-_2007 Concern tracker 05-02-2005  12 53" xfId="21907"/>
    <cellStyle name="Comma [0] TBD_2007 Concern tracker 05-02-2005  12 54" xfId="21908"/>
    <cellStyle name="Comma [0] TBD-_2007 Concern tracker 05-02-2005  12 54" xfId="21909"/>
    <cellStyle name="Comma [0] TBD_2007 Concern tracker 05-02-2005  12 55" xfId="21910"/>
    <cellStyle name="Comma [0] TBD-_2007 Concern tracker 05-02-2005  12 55" xfId="21911"/>
    <cellStyle name="Comma [0] TBD_2007 Concern tracker 05-02-2005  12 56" xfId="21912"/>
    <cellStyle name="Comma [0] TBD-_2007 Concern tracker 05-02-2005  12 56" xfId="21913"/>
    <cellStyle name="Comma [0] TBD_2007 Concern tracker 05-02-2005  12 57" xfId="21914"/>
    <cellStyle name="Comma [0] TBD-_2007 Concern tracker 05-02-2005  12 57" xfId="21915"/>
    <cellStyle name="Comma [0] TBD_2007 Concern tracker 05-02-2005  12 58" xfId="21916"/>
    <cellStyle name="Comma [0] TBD-_2007 Concern tracker 05-02-2005  12 58" xfId="21917"/>
    <cellStyle name="Comma [0] TBD_2007 Concern tracker 05-02-2005  12 59" xfId="21918"/>
    <cellStyle name="Comma [0] TBD-_2007 Concern tracker 05-02-2005  12 59" xfId="21919"/>
    <cellStyle name="Comma [0] TBD_2007 Concern tracker 05-02-2005  12 6" xfId="21920"/>
    <cellStyle name="Comma [0] TBD-_2007 Concern tracker 05-02-2005  12 6" xfId="21921"/>
    <cellStyle name="Comma [0] TBD_2007 Concern tracker 05-02-2005  12 60" xfId="21922"/>
    <cellStyle name="Comma [0] TBD-_2007 Concern tracker 05-02-2005  12 60" xfId="21923"/>
    <cellStyle name="Comma [0] TBD_2007 Concern tracker 05-02-2005  12 61" xfId="21924"/>
    <cellStyle name="Comma [0] TBD-_2007 Concern tracker 05-02-2005  12 61" xfId="21925"/>
    <cellStyle name="Comma [0] TBD_2007 Concern tracker 05-02-2005  12 62" xfId="21926"/>
    <cellStyle name="Comma [0] TBD-_2007 Concern tracker 05-02-2005  12 62" xfId="21927"/>
    <cellStyle name="Comma [0] TBD_2007 Concern tracker 05-02-2005  12 63" xfId="21928"/>
    <cellStyle name="Comma [0] TBD-_2007 Concern tracker 05-02-2005  12 63" xfId="21929"/>
    <cellStyle name="Comma [0] TBD_2007 Concern tracker 05-02-2005  12 64" xfId="21930"/>
    <cellStyle name="Comma [0] TBD-_2007 Concern tracker 05-02-2005  12 64" xfId="21931"/>
    <cellStyle name="Comma [0] TBD_2007 Concern tracker 05-02-2005  12 65" xfId="21932"/>
    <cellStyle name="Comma [0] TBD-_2007 Concern tracker 05-02-2005  12 65" xfId="21933"/>
    <cellStyle name="Comma [0] TBD_2007 Concern tracker 05-02-2005  12 66" xfId="21934"/>
    <cellStyle name="Comma [0] TBD-_2007 Concern tracker 05-02-2005  12 66" xfId="21935"/>
    <cellStyle name="Comma [0] TBD_2007 Concern tracker 05-02-2005  12 67" xfId="21936"/>
    <cellStyle name="Comma [0] TBD-_2007 Concern tracker 05-02-2005  12 67" xfId="21937"/>
    <cellStyle name="Comma [0] TBD_2007 Concern tracker 05-02-2005  12 68" xfId="21938"/>
    <cellStyle name="Comma [0] TBD-_2007 Concern tracker 05-02-2005  12 68" xfId="21939"/>
    <cellStyle name="Comma [0] TBD_2007 Concern tracker 05-02-2005  12 69" xfId="21940"/>
    <cellStyle name="Comma [0] TBD-_2007 Concern tracker 05-02-2005  12 69" xfId="21941"/>
    <cellStyle name="Comma [0] TBD_2007 Concern tracker 05-02-2005  12 7" xfId="21942"/>
    <cellStyle name="Comma [0] TBD-_2007 Concern tracker 05-02-2005  12 7" xfId="21943"/>
    <cellStyle name="Comma [0] TBD_2007 Concern tracker 05-02-2005  12 70" xfId="21944"/>
    <cellStyle name="Comma [0] TBD-_2007 Concern tracker 05-02-2005  12 70" xfId="21945"/>
    <cellStyle name="Comma [0] TBD_2007 Concern tracker 05-02-2005  12 71" xfId="21946"/>
    <cellStyle name="Comma [0] TBD-_2007 Concern tracker 05-02-2005  12 71" xfId="21947"/>
    <cellStyle name="Comma [0] TBD_2007 Concern tracker 05-02-2005  12 72" xfId="21948"/>
    <cellStyle name="Comma [0] TBD-_2007 Concern tracker 05-02-2005  12 72" xfId="21949"/>
    <cellStyle name="Comma [0] TBD_2007 Concern tracker 05-02-2005  12 73" xfId="21950"/>
    <cellStyle name="Comma [0] TBD-_2007 Concern tracker 05-02-2005  12 73" xfId="21951"/>
    <cellStyle name="Comma [0] TBD_2007 Concern tracker 05-02-2005  12 74" xfId="21952"/>
    <cellStyle name="Comma [0] TBD-_2007 Concern tracker 05-02-2005  12 74" xfId="21953"/>
    <cellStyle name="Comma [0] TBD_2007 Concern tracker 05-02-2005  12 75" xfId="21954"/>
    <cellStyle name="Comma [0] TBD-_2007 Concern tracker 05-02-2005  12 75" xfId="21955"/>
    <cellStyle name="Comma [0] TBD_2007 Concern tracker 05-02-2005  12 76" xfId="21956"/>
    <cellStyle name="Comma [0] TBD-_2007 Concern tracker 05-02-2005  12 76" xfId="21957"/>
    <cellStyle name="Comma [0] TBD_2007 Concern tracker 05-02-2005  12 77" xfId="21958"/>
    <cellStyle name="Comma [0] TBD-_2007 Concern tracker 05-02-2005  12 77" xfId="21959"/>
    <cellStyle name="Comma [0] TBD_2007 Concern tracker 05-02-2005  12 78" xfId="21960"/>
    <cellStyle name="Comma [0] TBD-_2007 Concern tracker 05-02-2005  12 78" xfId="21961"/>
    <cellStyle name="Comma [0] TBD_2007 Concern tracker 05-02-2005  12 79" xfId="21962"/>
    <cellStyle name="Comma [0] TBD-_2007 Concern tracker 05-02-2005  12 79" xfId="21963"/>
    <cellStyle name="Comma [0] TBD_2007 Concern tracker 05-02-2005  12 8" xfId="21964"/>
    <cellStyle name="Comma [0] TBD-_2007 Concern tracker 05-02-2005  12 8" xfId="21965"/>
    <cellStyle name="Comma [0] TBD_2007 Concern tracker 05-02-2005  12 80" xfId="21966"/>
    <cellStyle name="Comma [0] TBD-_2007 Concern tracker 05-02-2005  12 80" xfId="21967"/>
    <cellStyle name="Comma [0] TBD_2007 Concern tracker 05-02-2005  12 81" xfId="21968"/>
    <cellStyle name="Comma [0] TBD-_2007 Concern tracker 05-02-2005  12 81" xfId="21969"/>
    <cellStyle name="Comma [0] TBD_2007 Concern tracker 05-02-2005  12 82" xfId="21970"/>
    <cellStyle name="Comma [0] TBD-_2007 Concern tracker 05-02-2005  12 82" xfId="21971"/>
    <cellStyle name="Comma [0] TBD_2007 Concern tracker 05-02-2005  12 83" xfId="21972"/>
    <cellStyle name="Comma [0] TBD-_2007 Concern tracker 05-02-2005  12 83" xfId="21973"/>
    <cellStyle name="Comma [0] TBD_2007 Concern tracker 05-02-2005  12 84" xfId="21974"/>
    <cellStyle name="Comma [0] TBD-_2007 Concern tracker 05-02-2005  12 84" xfId="21975"/>
    <cellStyle name="Comma [0] TBD_2007 Concern tracker 05-02-2005  12 85" xfId="21976"/>
    <cellStyle name="Comma [0] TBD-_2007 Concern tracker 05-02-2005  12 85" xfId="21977"/>
    <cellStyle name="Comma [0] TBD_2007 Concern tracker 05-02-2005  12 86" xfId="21978"/>
    <cellStyle name="Comma [0] TBD-_2007 Concern tracker 05-02-2005  12 86" xfId="21979"/>
    <cellStyle name="Comma [0] TBD_2007 Concern tracker 05-02-2005  12 87" xfId="21980"/>
    <cellStyle name="Comma [0] TBD-_2007 Concern tracker 05-02-2005  12 87" xfId="21981"/>
    <cellStyle name="Comma [0] TBD_2007 Concern tracker 05-02-2005  12 88" xfId="21982"/>
    <cellStyle name="Comma [0] TBD-_2007 Concern tracker 05-02-2005  12 88" xfId="21983"/>
    <cellStyle name="Comma [0] TBD_2007 Concern tracker 05-02-2005  12 89" xfId="21984"/>
    <cellStyle name="Comma [0] TBD-_2007 Concern tracker 05-02-2005  12 89" xfId="21985"/>
    <cellStyle name="Comma [0] TBD_2007 Concern tracker 05-02-2005  12 9" xfId="21986"/>
    <cellStyle name="Comma [0] TBD-_2007 Concern tracker 05-02-2005  12 9" xfId="21987"/>
    <cellStyle name="Comma [0] TBD_2007 Concern tracker 05-02-2005  12 90" xfId="21988"/>
    <cellStyle name="Comma [0] TBD-_2007 Concern tracker 05-02-2005  12 90" xfId="21989"/>
    <cellStyle name="Comma [0] TBD_2007 Concern tracker 05-02-2005  12 91" xfId="21990"/>
    <cellStyle name="Comma [0] TBD-_2007 Concern tracker 05-02-2005  12 91" xfId="21991"/>
    <cellStyle name="Comma [0] TBD_2007 Concern tracker 05-02-2005  12 92" xfId="21992"/>
    <cellStyle name="Comma [0] TBD-_2007 Concern tracker 05-02-2005  12 92" xfId="21993"/>
    <cellStyle name="Comma [0] TBD_2007 Concern tracker 05-02-2005  12 93" xfId="21994"/>
    <cellStyle name="Comma [0] TBD-_2007 Concern tracker 05-02-2005  12 93" xfId="21995"/>
    <cellStyle name="Comma [0] TBD_2007 Concern tracker 05-02-2005  12 94" xfId="21996"/>
    <cellStyle name="Comma [0] TBD-_2007 Concern tracker 05-02-2005  12 94" xfId="21997"/>
    <cellStyle name="Comma [0] TBD_2007 Concern tracker 05-02-2005  12 95" xfId="21998"/>
    <cellStyle name="Comma [0] TBD-_2007 Concern tracker 05-02-2005  12 95" xfId="21999"/>
    <cellStyle name="Comma [0] TBD_2007 Concern tracker 05-02-2005  12 96" xfId="22000"/>
    <cellStyle name="Comma [0] TBD-_2007 Concern tracker 05-02-2005  12 96" xfId="22001"/>
    <cellStyle name="Comma [0] TBD_2007 Concern tracker 05-02-2005  12 97" xfId="22002"/>
    <cellStyle name="Comma [0] TBD-_2007 Concern tracker 05-02-2005  12 97" xfId="22003"/>
    <cellStyle name="Comma [0] TBD_2007 Concern tracker 05-02-2005  12 98" xfId="22004"/>
    <cellStyle name="Comma [0] TBD-_2007 Concern tracker 05-02-2005  12 98" xfId="22005"/>
    <cellStyle name="Comma [0] TBD_2007 Concern tracker 05-02-2005  12 99" xfId="22006"/>
    <cellStyle name="Comma [0] TBD-_2007 Concern tracker 05-02-2005  12 99" xfId="22007"/>
    <cellStyle name="Comma [0] TBD_2007 Concern tracker 05-02-2005  13" xfId="22008"/>
    <cellStyle name="Comma [0] TBD-_2007 Concern tracker 05-02-2005  13" xfId="22009"/>
    <cellStyle name="Comma [0] TBD_2007 Concern tracker 05-02-2005  13 10" xfId="22010"/>
    <cellStyle name="Comma [0] TBD-_2007 Concern tracker 05-02-2005  13 10" xfId="22011"/>
    <cellStyle name="Comma [0] TBD_2007 Concern tracker 05-02-2005  13 100" xfId="22012"/>
    <cellStyle name="Comma [0] TBD-_2007 Concern tracker 05-02-2005  13 100" xfId="22013"/>
    <cellStyle name="Comma [0] TBD_2007 Concern tracker 05-02-2005  13 101" xfId="22014"/>
    <cellStyle name="Comma [0] TBD-_2007 Concern tracker 05-02-2005  13 101" xfId="22015"/>
    <cellStyle name="Comma [0] TBD_2007 Concern tracker 05-02-2005  13 102" xfId="22016"/>
    <cellStyle name="Comma [0] TBD-_2007 Concern tracker 05-02-2005  13 102" xfId="22017"/>
    <cellStyle name="Comma [0] TBD_2007 Concern tracker 05-02-2005  13 103" xfId="22018"/>
    <cellStyle name="Comma [0] TBD-_2007 Concern tracker 05-02-2005  13 103" xfId="22019"/>
    <cellStyle name="Comma [0] TBD_2007 Concern tracker 05-02-2005  13 104" xfId="22020"/>
    <cellStyle name="Comma [0] TBD-_2007 Concern tracker 05-02-2005  13 104" xfId="22021"/>
    <cellStyle name="Comma [0] TBD_2007 Concern tracker 05-02-2005  13 105" xfId="22022"/>
    <cellStyle name="Comma [0] TBD-_2007 Concern tracker 05-02-2005  13 105" xfId="22023"/>
    <cellStyle name="Comma [0] TBD_2007 Concern tracker 05-02-2005  13 106" xfId="22024"/>
    <cellStyle name="Comma [0] TBD-_2007 Concern tracker 05-02-2005  13 106" xfId="22025"/>
    <cellStyle name="Comma [0] TBD_2007 Concern tracker 05-02-2005  13 107" xfId="22026"/>
    <cellStyle name="Comma [0] TBD-_2007 Concern tracker 05-02-2005  13 107" xfId="22027"/>
    <cellStyle name="Comma [0] TBD_2007 Concern tracker 05-02-2005  13 108" xfId="22028"/>
    <cellStyle name="Comma [0] TBD-_2007 Concern tracker 05-02-2005  13 108" xfId="22029"/>
    <cellStyle name="Comma [0] TBD_2007 Concern tracker 05-02-2005  13 109" xfId="22030"/>
    <cellStyle name="Comma [0] TBD-_2007 Concern tracker 05-02-2005  13 109" xfId="22031"/>
    <cellStyle name="Comma [0] TBD_2007 Concern tracker 05-02-2005  13 11" xfId="22032"/>
    <cellStyle name="Comma [0] TBD-_2007 Concern tracker 05-02-2005  13 11" xfId="22033"/>
    <cellStyle name="Comma [0] TBD_2007 Concern tracker 05-02-2005  13 110" xfId="22034"/>
    <cellStyle name="Comma [0] TBD-_2007 Concern tracker 05-02-2005  13 110" xfId="22035"/>
    <cellStyle name="Comma [0] TBD_2007 Concern tracker 05-02-2005  13 111" xfId="22036"/>
    <cellStyle name="Comma [0] TBD-_2007 Concern tracker 05-02-2005  13 111" xfId="22037"/>
    <cellStyle name="Comma [0] TBD_2007 Concern tracker 05-02-2005  13 112" xfId="22038"/>
    <cellStyle name="Comma [0] TBD-_2007 Concern tracker 05-02-2005  13 112" xfId="22039"/>
    <cellStyle name="Comma [0] TBD_2007 Concern tracker 05-02-2005  13 113" xfId="22040"/>
    <cellStyle name="Comma [0] TBD-_2007 Concern tracker 05-02-2005  13 113" xfId="22041"/>
    <cellStyle name="Comma [0] TBD_2007 Concern tracker 05-02-2005  13 114" xfId="22042"/>
    <cellStyle name="Comma [0] TBD-_2007 Concern tracker 05-02-2005  13 114" xfId="22043"/>
    <cellStyle name="Comma [0] TBD_2007 Concern tracker 05-02-2005  13 115" xfId="22044"/>
    <cellStyle name="Comma [0] TBD-_2007 Concern tracker 05-02-2005  13 115" xfId="22045"/>
    <cellStyle name="Comma [0] TBD_2007 Concern tracker 05-02-2005  13 116" xfId="22046"/>
    <cellStyle name="Comma [0] TBD-_2007 Concern tracker 05-02-2005  13 116" xfId="22047"/>
    <cellStyle name="Comma [0] TBD_2007 Concern tracker 05-02-2005  13 117" xfId="22048"/>
    <cellStyle name="Comma [0] TBD-_2007 Concern tracker 05-02-2005  13 117" xfId="22049"/>
    <cellStyle name="Comma [0] TBD_2007 Concern tracker 05-02-2005  13 118" xfId="22050"/>
    <cellStyle name="Comma [0] TBD-_2007 Concern tracker 05-02-2005  13 118" xfId="22051"/>
    <cellStyle name="Comma [0] TBD_2007 Concern tracker 05-02-2005  13 119" xfId="22052"/>
    <cellStyle name="Comma [0] TBD-_2007 Concern tracker 05-02-2005  13 119" xfId="22053"/>
    <cellStyle name="Comma [0] TBD_2007 Concern tracker 05-02-2005  13 12" xfId="22054"/>
    <cellStyle name="Comma [0] TBD-_2007 Concern tracker 05-02-2005  13 12" xfId="22055"/>
    <cellStyle name="Comma [0] TBD_2007 Concern tracker 05-02-2005  13 120" xfId="22056"/>
    <cellStyle name="Comma [0] TBD-_2007 Concern tracker 05-02-2005  13 120" xfId="22057"/>
    <cellStyle name="Comma [0] TBD_2007 Concern tracker 05-02-2005  13 121" xfId="22058"/>
    <cellStyle name="Comma [0] TBD-_2007 Concern tracker 05-02-2005  13 121" xfId="22059"/>
    <cellStyle name="Comma [0] TBD_2007 Concern tracker 05-02-2005  13 122" xfId="22060"/>
    <cellStyle name="Comma [0] TBD-_2007 Concern tracker 05-02-2005  13 122" xfId="22061"/>
    <cellStyle name="Comma [0] TBD_2007 Concern tracker 05-02-2005  13 123" xfId="22062"/>
    <cellStyle name="Comma [0] TBD-_2007 Concern tracker 05-02-2005  13 123" xfId="22063"/>
    <cellStyle name="Comma [0] TBD_2007 Concern tracker 05-02-2005  13 124" xfId="22064"/>
    <cellStyle name="Comma [0] TBD-_2007 Concern tracker 05-02-2005  13 124" xfId="22065"/>
    <cellStyle name="Comma [0] TBD_2007 Concern tracker 05-02-2005  13 125" xfId="22066"/>
    <cellStyle name="Comma [0] TBD-_2007 Concern tracker 05-02-2005  13 125" xfId="22067"/>
    <cellStyle name="Comma [0] TBD_2007 Concern tracker 05-02-2005  13 126" xfId="22068"/>
    <cellStyle name="Comma [0] TBD-_2007 Concern tracker 05-02-2005  13 126" xfId="22069"/>
    <cellStyle name="Comma [0] TBD_2007 Concern tracker 05-02-2005  13 127" xfId="22070"/>
    <cellStyle name="Comma [0] TBD-_2007 Concern tracker 05-02-2005  13 127" xfId="22071"/>
    <cellStyle name="Comma [0] TBD_2007 Concern tracker 05-02-2005  13 128" xfId="22072"/>
    <cellStyle name="Comma [0] TBD-_2007 Concern tracker 05-02-2005  13 128" xfId="22073"/>
    <cellStyle name="Comma [0] TBD_2007 Concern tracker 05-02-2005  13 129" xfId="22074"/>
    <cellStyle name="Comma [0] TBD-_2007 Concern tracker 05-02-2005  13 129" xfId="22075"/>
    <cellStyle name="Comma [0] TBD_2007 Concern tracker 05-02-2005  13 13" xfId="22076"/>
    <cellStyle name="Comma [0] TBD-_2007 Concern tracker 05-02-2005  13 13" xfId="22077"/>
    <cellStyle name="Comma [0] TBD_2007 Concern tracker 05-02-2005  13 130" xfId="22078"/>
    <cellStyle name="Comma [0] TBD-_2007 Concern tracker 05-02-2005  13 130" xfId="22079"/>
    <cellStyle name="Comma [0] TBD_2007 Concern tracker 05-02-2005  13 131" xfId="22080"/>
    <cellStyle name="Comma [0] TBD-_2007 Concern tracker 05-02-2005  13 131" xfId="22081"/>
    <cellStyle name="Comma [0] TBD_2007 Concern tracker 05-02-2005  13 132" xfId="22082"/>
    <cellStyle name="Comma [0] TBD-_2007 Concern tracker 05-02-2005  13 132" xfId="22083"/>
    <cellStyle name="Comma [0] TBD_2007 Concern tracker 05-02-2005  13 133" xfId="22084"/>
    <cellStyle name="Comma [0] TBD-_2007 Concern tracker 05-02-2005  13 133" xfId="22085"/>
    <cellStyle name="Comma [0] TBD_2007 Concern tracker 05-02-2005  13 134" xfId="22086"/>
    <cellStyle name="Comma [0] TBD-_2007 Concern tracker 05-02-2005  13 134" xfId="22087"/>
    <cellStyle name="Comma [0] TBD_2007 Concern tracker 05-02-2005  13 135" xfId="22088"/>
    <cellStyle name="Comma [0] TBD-_2007 Concern tracker 05-02-2005  13 135" xfId="22089"/>
    <cellStyle name="Comma [0] TBD_2007 Concern tracker 05-02-2005  13 136" xfId="22090"/>
    <cellStyle name="Comma [0] TBD-_2007 Concern tracker 05-02-2005  13 136" xfId="22091"/>
    <cellStyle name="Comma [0] TBD_2007 Concern tracker 05-02-2005  13 137" xfId="22092"/>
    <cellStyle name="Comma [0] TBD-_2007 Concern tracker 05-02-2005  13 137" xfId="22093"/>
    <cellStyle name="Comma [0] TBD_2007 Concern tracker 05-02-2005  13 138" xfId="22094"/>
    <cellStyle name="Comma [0] TBD-_2007 Concern tracker 05-02-2005  13 138" xfId="22095"/>
    <cellStyle name="Comma [0] TBD_2007 Concern tracker 05-02-2005  13 139" xfId="22096"/>
    <cellStyle name="Comma [0] TBD-_2007 Concern tracker 05-02-2005  13 139" xfId="22097"/>
    <cellStyle name="Comma [0] TBD_2007 Concern tracker 05-02-2005  13 14" xfId="22098"/>
    <cellStyle name="Comma [0] TBD-_2007 Concern tracker 05-02-2005  13 14" xfId="22099"/>
    <cellStyle name="Comma [0] TBD_2007 Concern tracker 05-02-2005  13 140" xfId="22100"/>
    <cellStyle name="Comma [0] TBD-_2007 Concern tracker 05-02-2005  13 140" xfId="22101"/>
    <cellStyle name="Comma [0] TBD_2007 Concern tracker 05-02-2005  13 141" xfId="22102"/>
    <cellStyle name="Comma [0] TBD-_2007 Concern tracker 05-02-2005  13 141" xfId="22103"/>
    <cellStyle name="Comma [0] TBD_2007 Concern tracker 05-02-2005  13 142" xfId="22104"/>
    <cellStyle name="Comma [0] TBD-_2007 Concern tracker 05-02-2005  13 142" xfId="22105"/>
    <cellStyle name="Comma [0] TBD_2007 Concern tracker 05-02-2005  13 143" xfId="22106"/>
    <cellStyle name="Comma [0] TBD-_2007 Concern tracker 05-02-2005  13 143" xfId="22107"/>
    <cellStyle name="Comma [0] TBD_2007 Concern tracker 05-02-2005  13 144" xfId="22108"/>
    <cellStyle name="Comma [0] TBD-_2007 Concern tracker 05-02-2005  13 144" xfId="22109"/>
    <cellStyle name="Comma [0] TBD_2007 Concern tracker 05-02-2005  13 145" xfId="22110"/>
    <cellStyle name="Comma [0] TBD-_2007 Concern tracker 05-02-2005  13 145" xfId="22111"/>
    <cellStyle name="Comma [0] TBD_2007 Concern tracker 05-02-2005  13 146" xfId="22112"/>
    <cellStyle name="Comma [0] TBD-_2007 Concern tracker 05-02-2005  13 146" xfId="22113"/>
    <cellStyle name="Comma [0] TBD_2007 Concern tracker 05-02-2005  13 147" xfId="22114"/>
    <cellStyle name="Comma [0] TBD-_2007 Concern tracker 05-02-2005  13 147" xfId="22115"/>
    <cellStyle name="Comma [0] TBD_2007 Concern tracker 05-02-2005  13 148" xfId="22116"/>
    <cellStyle name="Comma [0] TBD-_2007 Concern tracker 05-02-2005  13 148" xfId="22117"/>
    <cellStyle name="Comma [0] TBD_2007 Concern tracker 05-02-2005  13 149" xfId="22118"/>
    <cellStyle name="Comma [0] TBD-_2007 Concern tracker 05-02-2005  13 149" xfId="22119"/>
    <cellStyle name="Comma [0] TBD_2007 Concern tracker 05-02-2005  13 15" xfId="22120"/>
    <cellStyle name="Comma [0] TBD-_2007 Concern tracker 05-02-2005  13 15" xfId="22121"/>
    <cellStyle name="Comma [0] TBD_2007 Concern tracker 05-02-2005  13 150" xfId="22122"/>
    <cellStyle name="Comma [0] TBD-_2007 Concern tracker 05-02-2005  13 150" xfId="22123"/>
    <cellStyle name="Comma [0] TBD_2007 Concern tracker 05-02-2005  13 151" xfId="22124"/>
    <cellStyle name="Comma [0] TBD-_2007 Concern tracker 05-02-2005  13 151" xfId="22125"/>
    <cellStyle name="Comma [0] TBD_2007 Concern tracker 05-02-2005  13 152" xfId="22126"/>
    <cellStyle name="Comma [0] TBD-_2007 Concern tracker 05-02-2005  13 152" xfId="22127"/>
    <cellStyle name="Comma [0] TBD_2007 Concern tracker 05-02-2005  13 153" xfId="22128"/>
    <cellStyle name="Comma [0] TBD-_2007 Concern tracker 05-02-2005  13 153" xfId="22129"/>
    <cellStyle name="Comma [0] TBD_2007 Concern tracker 05-02-2005  13 16" xfId="22130"/>
    <cellStyle name="Comma [0] TBD-_2007 Concern tracker 05-02-2005  13 16" xfId="22131"/>
    <cellStyle name="Comma [0] TBD_2007 Concern tracker 05-02-2005  13 17" xfId="22132"/>
    <cellStyle name="Comma [0] TBD-_2007 Concern tracker 05-02-2005  13 17" xfId="22133"/>
    <cellStyle name="Comma [0] TBD_2007 Concern tracker 05-02-2005  13 18" xfId="22134"/>
    <cellStyle name="Comma [0] TBD-_2007 Concern tracker 05-02-2005  13 18" xfId="22135"/>
    <cellStyle name="Comma [0] TBD_2007 Concern tracker 05-02-2005  13 19" xfId="22136"/>
    <cellStyle name="Comma [0] TBD-_2007 Concern tracker 05-02-2005  13 19" xfId="22137"/>
    <cellStyle name="Comma [0] TBD_2007 Concern tracker 05-02-2005  13 2" xfId="22138"/>
    <cellStyle name="Comma [0] TBD-_2007 Concern tracker 05-02-2005  13 2" xfId="22139"/>
    <cellStyle name="Comma [0] TBD_2007 Concern tracker 05-02-2005  13 20" xfId="22140"/>
    <cellStyle name="Comma [0] TBD-_2007 Concern tracker 05-02-2005  13 20" xfId="22141"/>
    <cellStyle name="Comma [0] TBD_2007 Concern tracker 05-02-2005  13 21" xfId="22142"/>
    <cellStyle name="Comma [0] TBD-_2007 Concern tracker 05-02-2005  13 21" xfId="22143"/>
    <cellStyle name="Comma [0] TBD_2007 Concern tracker 05-02-2005  13 22" xfId="22144"/>
    <cellStyle name="Comma [0] TBD-_2007 Concern tracker 05-02-2005  13 22" xfId="22145"/>
    <cellStyle name="Comma [0] TBD_2007 Concern tracker 05-02-2005  13 23" xfId="22146"/>
    <cellStyle name="Comma [0] TBD-_2007 Concern tracker 05-02-2005  13 23" xfId="22147"/>
    <cellStyle name="Comma [0] TBD_2007 Concern tracker 05-02-2005  13 24" xfId="22148"/>
    <cellStyle name="Comma [0] TBD-_2007 Concern tracker 05-02-2005  13 24" xfId="22149"/>
    <cellStyle name="Comma [0] TBD_2007 Concern tracker 05-02-2005  13 25" xfId="22150"/>
    <cellStyle name="Comma [0] TBD-_2007 Concern tracker 05-02-2005  13 25" xfId="22151"/>
    <cellStyle name="Comma [0] TBD_2007 Concern tracker 05-02-2005  13 26" xfId="22152"/>
    <cellStyle name="Comma [0] TBD-_2007 Concern tracker 05-02-2005  13 26" xfId="22153"/>
    <cellStyle name="Comma [0] TBD_2007 Concern tracker 05-02-2005  13 27" xfId="22154"/>
    <cellStyle name="Comma [0] TBD-_2007 Concern tracker 05-02-2005  13 27" xfId="22155"/>
    <cellStyle name="Comma [0] TBD_2007 Concern tracker 05-02-2005  13 28" xfId="22156"/>
    <cellStyle name="Comma [0] TBD-_2007 Concern tracker 05-02-2005  13 28" xfId="22157"/>
    <cellStyle name="Comma [0] TBD_2007 Concern tracker 05-02-2005  13 29" xfId="22158"/>
    <cellStyle name="Comma [0] TBD-_2007 Concern tracker 05-02-2005  13 29" xfId="22159"/>
    <cellStyle name="Comma [0] TBD_2007 Concern tracker 05-02-2005  13 3" xfId="22160"/>
    <cellStyle name="Comma [0] TBD-_2007 Concern tracker 05-02-2005  13 3" xfId="22161"/>
    <cellStyle name="Comma [0] TBD_2007 Concern tracker 05-02-2005  13 30" xfId="22162"/>
    <cellStyle name="Comma [0] TBD-_2007 Concern tracker 05-02-2005  13 30" xfId="22163"/>
    <cellStyle name="Comma [0] TBD_2007 Concern tracker 05-02-2005  13 31" xfId="22164"/>
    <cellStyle name="Comma [0] TBD-_2007 Concern tracker 05-02-2005  13 31" xfId="22165"/>
    <cellStyle name="Comma [0] TBD_2007 Concern tracker 05-02-2005  13 32" xfId="22166"/>
    <cellStyle name="Comma [0] TBD-_2007 Concern tracker 05-02-2005  13 32" xfId="22167"/>
    <cellStyle name="Comma [0] TBD_2007 Concern tracker 05-02-2005  13 33" xfId="22168"/>
    <cellStyle name="Comma [0] TBD-_2007 Concern tracker 05-02-2005  13 33" xfId="22169"/>
    <cellStyle name="Comma [0] TBD_2007 Concern tracker 05-02-2005  13 34" xfId="22170"/>
    <cellStyle name="Comma [0] TBD-_2007 Concern tracker 05-02-2005  13 34" xfId="22171"/>
    <cellStyle name="Comma [0] TBD_2007 Concern tracker 05-02-2005  13 35" xfId="22172"/>
    <cellStyle name="Comma [0] TBD-_2007 Concern tracker 05-02-2005  13 35" xfId="22173"/>
    <cellStyle name="Comma [0] TBD_2007 Concern tracker 05-02-2005  13 36" xfId="22174"/>
    <cellStyle name="Comma [0] TBD-_2007 Concern tracker 05-02-2005  13 36" xfId="22175"/>
    <cellStyle name="Comma [0] TBD_2007 Concern tracker 05-02-2005  13 37" xfId="22176"/>
    <cellStyle name="Comma [0] TBD-_2007 Concern tracker 05-02-2005  13 37" xfId="22177"/>
    <cellStyle name="Comma [0] TBD_2007 Concern tracker 05-02-2005  13 38" xfId="22178"/>
    <cellStyle name="Comma [0] TBD-_2007 Concern tracker 05-02-2005  13 38" xfId="22179"/>
    <cellStyle name="Comma [0] TBD_2007 Concern tracker 05-02-2005  13 39" xfId="22180"/>
    <cellStyle name="Comma [0] TBD-_2007 Concern tracker 05-02-2005  13 39" xfId="22181"/>
    <cellStyle name="Comma [0] TBD_2007 Concern tracker 05-02-2005  13 4" xfId="22182"/>
    <cellStyle name="Comma [0] TBD-_2007 Concern tracker 05-02-2005  13 4" xfId="22183"/>
    <cellStyle name="Comma [0] TBD_2007 Concern tracker 05-02-2005  13 40" xfId="22184"/>
    <cellStyle name="Comma [0] TBD-_2007 Concern tracker 05-02-2005  13 40" xfId="22185"/>
    <cellStyle name="Comma [0] TBD_2007 Concern tracker 05-02-2005  13 41" xfId="22186"/>
    <cellStyle name="Comma [0] TBD-_2007 Concern tracker 05-02-2005  13 41" xfId="22187"/>
    <cellStyle name="Comma [0] TBD_2007 Concern tracker 05-02-2005  13 42" xfId="22188"/>
    <cellStyle name="Comma [0] TBD-_2007 Concern tracker 05-02-2005  13 42" xfId="22189"/>
    <cellStyle name="Comma [0] TBD_2007 Concern tracker 05-02-2005  13 43" xfId="22190"/>
    <cellStyle name="Comma [0] TBD-_2007 Concern tracker 05-02-2005  13 43" xfId="22191"/>
    <cellStyle name="Comma [0] TBD_2007 Concern tracker 05-02-2005  13 44" xfId="22192"/>
    <cellStyle name="Comma [0] TBD-_2007 Concern tracker 05-02-2005  13 44" xfId="22193"/>
    <cellStyle name="Comma [0] TBD_2007 Concern tracker 05-02-2005  13 45" xfId="22194"/>
    <cellStyle name="Comma [0] TBD-_2007 Concern tracker 05-02-2005  13 45" xfId="22195"/>
    <cellStyle name="Comma [0] TBD_2007 Concern tracker 05-02-2005  13 46" xfId="22196"/>
    <cellStyle name="Comma [0] TBD-_2007 Concern tracker 05-02-2005  13 46" xfId="22197"/>
    <cellStyle name="Comma [0] TBD_2007 Concern tracker 05-02-2005  13 47" xfId="22198"/>
    <cellStyle name="Comma [0] TBD-_2007 Concern tracker 05-02-2005  13 47" xfId="22199"/>
    <cellStyle name="Comma [0] TBD_2007 Concern tracker 05-02-2005  13 48" xfId="22200"/>
    <cellStyle name="Comma [0] TBD-_2007 Concern tracker 05-02-2005  13 48" xfId="22201"/>
    <cellStyle name="Comma [0] TBD_2007 Concern tracker 05-02-2005  13 49" xfId="22202"/>
    <cellStyle name="Comma [0] TBD-_2007 Concern tracker 05-02-2005  13 49" xfId="22203"/>
    <cellStyle name="Comma [0] TBD_2007 Concern tracker 05-02-2005  13 5" xfId="22204"/>
    <cellStyle name="Comma [0] TBD-_2007 Concern tracker 05-02-2005  13 5" xfId="22205"/>
    <cellStyle name="Comma [0] TBD_2007 Concern tracker 05-02-2005  13 50" xfId="22206"/>
    <cellStyle name="Comma [0] TBD-_2007 Concern tracker 05-02-2005  13 50" xfId="22207"/>
    <cellStyle name="Comma [0] TBD_2007 Concern tracker 05-02-2005  13 51" xfId="22208"/>
    <cellStyle name="Comma [0] TBD-_2007 Concern tracker 05-02-2005  13 51" xfId="22209"/>
    <cellStyle name="Comma [0] TBD_2007 Concern tracker 05-02-2005  13 52" xfId="22210"/>
    <cellStyle name="Comma [0] TBD-_2007 Concern tracker 05-02-2005  13 52" xfId="22211"/>
    <cellStyle name="Comma [0] TBD_2007 Concern tracker 05-02-2005  13 53" xfId="22212"/>
    <cellStyle name="Comma [0] TBD-_2007 Concern tracker 05-02-2005  13 53" xfId="22213"/>
    <cellStyle name="Comma [0] TBD_2007 Concern tracker 05-02-2005  13 54" xfId="22214"/>
    <cellStyle name="Comma [0] TBD-_2007 Concern tracker 05-02-2005  13 54" xfId="22215"/>
    <cellStyle name="Comma [0] TBD_2007 Concern tracker 05-02-2005  13 55" xfId="22216"/>
    <cellStyle name="Comma [0] TBD-_2007 Concern tracker 05-02-2005  13 55" xfId="22217"/>
    <cellStyle name="Comma [0] TBD_2007 Concern tracker 05-02-2005  13 56" xfId="22218"/>
    <cellStyle name="Comma [0] TBD-_2007 Concern tracker 05-02-2005  13 56" xfId="22219"/>
    <cellStyle name="Comma [0] TBD_2007 Concern tracker 05-02-2005  13 57" xfId="22220"/>
    <cellStyle name="Comma [0] TBD-_2007 Concern tracker 05-02-2005  13 57" xfId="22221"/>
    <cellStyle name="Comma [0] TBD_2007 Concern tracker 05-02-2005  13 58" xfId="22222"/>
    <cellStyle name="Comma [0] TBD-_2007 Concern tracker 05-02-2005  13 58" xfId="22223"/>
    <cellStyle name="Comma [0] TBD_2007 Concern tracker 05-02-2005  13 59" xfId="22224"/>
    <cellStyle name="Comma [0] TBD-_2007 Concern tracker 05-02-2005  13 59" xfId="22225"/>
    <cellStyle name="Comma [0] TBD_2007 Concern tracker 05-02-2005  13 6" xfId="22226"/>
    <cellStyle name="Comma [0] TBD-_2007 Concern tracker 05-02-2005  13 6" xfId="22227"/>
    <cellStyle name="Comma [0] TBD_2007 Concern tracker 05-02-2005  13 60" xfId="22228"/>
    <cellStyle name="Comma [0] TBD-_2007 Concern tracker 05-02-2005  13 60" xfId="22229"/>
    <cellStyle name="Comma [0] TBD_2007 Concern tracker 05-02-2005  13 61" xfId="22230"/>
    <cellStyle name="Comma [0] TBD-_2007 Concern tracker 05-02-2005  13 61" xfId="22231"/>
    <cellStyle name="Comma [0] TBD_2007 Concern tracker 05-02-2005  13 62" xfId="22232"/>
    <cellStyle name="Comma [0] TBD-_2007 Concern tracker 05-02-2005  13 62" xfId="22233"/>
    <cellStyle name="Comma [0] TBD_2007 Concern tracker 05-02-2005  13 63" xfId="22234"/>
    <cellStyle name="Comma [0] TBD-_2007 Concern tracker 05-02-2005  13 63" xfId="22235"/>
    <cellStyle name="Comma [0] TBD_2007 Concern tracker 05-02-2005  13 64" xfId="22236"/>
    <cellStyle name="Comma [0] TBD-_2007 Concern tracker 05-02-2005  13 64" xfId="22237"/>
    <cellStyle name="Comma [0] TBD_2007 Concern tracker 05-02-2005  13 65" xfId="22238"/>
    <cellStyle name="Comma [0] TBD-_2007 Concern tracker 05-02-2005  13 65" xfId="22239"/>
    <cellStyle name="Comma [0] TBD_2007 Concern tracker 05-02-2005  13 66" xfId="22240"/>
    <cellStyle name="Comma [0] TBD-_2007 Concern tracker 05-02-2005  13 66" xfId="22241"/>
    <cellStyle name="Comma [0] TBD_2007 Concern tracker 05-02-2005  13 67" xfId="22242"/>
    <cellStyle name="Comma [0] TBD-_2007 Concern tracker 05-02-2005  13 67" xfId="22243"/>
    <cellStyle name="Comma [0] TBD_2007 Concern tracker 05-02-2005  13 68" xfId="22244"/>
    <cellStyle name="Comma [0] TBD-_2007 Concern tracker 05-02-2005  13 68" xfId="22245"/>
    <cellStyle name="Comma [0] TBD_2007 Concern tracker 05-02-2005  13 69" xfId="22246"/>
    <cellStyle name="Comma [0] TBD-_2007 Concern tracker 05-02-2005  13 69" xfId="22247"/>
    <cellStyle name="Comma [0] TBD_2007 Concern tracker 05-02-2005  13 7" xfId="22248"/>
    <cellStyle name="Comma [0] TBD-_2007 Concern tracker 05-02-2005  13 7" xfId="22249"/>
    <cellStyle name="Comma [0] TBD_2007 Concern tracker 05-02-2005  13 70" xfId="22250"/>
    <cellStyle name="Comma [0] TBD-_2007 Concern tracker 05-02-2005  13 70" xfId="22251"/>
    <cellStyle name="Comma [0] TBD_2007 Concern tracker 05-02-2005  13 71" xfId="22252"/>
    <cellStyle name="Comma [0] TBD-_2007 Concern tracker 05-02-2005  13 71" xfId="22253"/>
    <cellStyle name="Comma [0] TBD_2007 Concern tracker 05-02-2005  13 72" xfId="22254"/>
    <cellStyle name="Comma [0] TBD-_2007 Concern tracker 05-02-2005  13 72" xfId="22255"/>
    <cellStyle name="Comma [0] TBD_2007 Concern tracker 05-02-2005  13 73" xfId="22256"/>
    <cellStyle name="Comma [0] TBD-_2007 Concern tracker 05-02-2005  13 73" xfId="22257"/>
    <cellStyle name="Comma [0] TBD_2007 Concern tracker 05-02-2005  13 74" xfId="22258"/>
    <cellStyle name="Comma [0] TBD-_2007 Concern tracker 05-02-2005  13 74" xfId="22259"/>
    <cellStyle name="Comma [0] TBD_2007 Concern tracker 05-02-2005  13 75" xfId="22260"/>
    <cellStyle name="Comma [0] TBD-_2007 Concern tracker 05-02-2005  13 75" xfId="22261"/>
    <cellStyle name="Comma [0] TBD_2007 Concern tracker 05-02-2005  13 76" xfId="22262"/>
    <cellStyle name="Comma [0] TBD-_2007 Concern tracker 05-02-2005  13 76" xfId="22263"/>
    <cellStyle name="Comma [0] TBD_2007 Concern tracker 05-02-2005  13 77" xfId="22264"/>
    <cellStyle name="Comma [0] TBD-_2007 Concern tracker 05-02-2005  13 77" xfId="22265"/>
    <cellStyle name="Comma [0] TBD_2007 Concern tracker 05-02-2005  13 78" xfId="22266"/>
    <cellStyle name="Comma [0] TBD-_2007 Concern tracker 05-02-2005  13 78" xfId="22267"/>
    <cellStyle name="Comma [0] TBD_2007 Concern tracker 05-02-2005  13 79" xfId="22268"/>
    <cellStyle name="Comma [0] TBD-_2007 Concern tracker 05-02-2005  13 79" xfId="22269"/>
    <cellStyle name="Comma [0] TBD_2007 Concern tracker 05-02-2005  13 8" xfId="22270"/>
    <cellStyle name="Comma [0] TBD-_2007 Concern tracker 05-02-2005  13 8" xfId="22271"/>
    <cellStyle name="Comma [0] TBD_2007 Concern tracker 05-02-2005  13 80" xfId="22272"/>
    <cellStyle name="Comma [0] TBD-_2007 Concern tracker 05-02-2005  13 80" xfId="22273"/>
    <cellStyle name="Comma [0] TBD_2007 Concern tracker 05-02-2005  13 81" xfId="22274"/>
    <cellStyle name="Comma [0] TBD-_2007 Concern tracker 05-02-2005  13 81" xfId="22275"/>
    <cellStyle name="Comma [0] TBD_2007 Concern tracker 05-02-2005  13 82" xfId="22276"/>
    <cellStyle name="Comma [0] TBD-_2007 Concern tracker 05-02-2005  13 82" xfId="22277"/>
    <cellStyle name="Comma [0] TBD_2007 Concern tracker 05-02-2005  13 83" xfId="22278"/>
    <cellStyle name="Comma [0] TBD-_2007 Concern tracker 05-02-2005  13 83" xfId="22279"/>
    <cellStyle name="Comma [0] TBD_2007 Concern tracker 05-02-2005  13 84" xfId="22280"/>
    <cellStyle name="Comma [0] TBD-_2007 Concern tracker 05-02-2005  13 84" xfId="22281"/>
    <cellStyle name="Comma [0] TBD_2007 Concern tracker 05-02-2005  13 85" xfId="22282"/>
    <cellStyle name="Comma [0] TBD-_2007 Concern tracker 05-02-2005  13 85" xfId="22283"/>
    <cellStyle name="Comma [0] TBD_2007 Concern tracker 05-02-2005  13 86" xfId="22284"/>
    <cellStyle name="Comma [0] TBD-_2007 Concern tracker 05-02-2005  13 86" xfId="22285"/>
    <cellStyle name="Comma [0] TBD_2007 Concern tracker 05-02-2005  13 87" xfId="22286"/>
    <cellStyle name="Comma [0] TBD-_2007 Concern tracker 05-02-2005  13 87" xfId="22287"/>
    <cellStyle name="Comma [0] TBD_2007 Concern tracker 05-02-2005  13 88" xfId="22288"/>
    <cellStyle name="Comma [0] TBD-_2007 Concern tracker 05-02-2005  13 88" xfId="22289"/>
    <cellStyle name="Comma [0] TBD_2007 Concern tracker 05-02-2005  13 89" xfId="22290"/>
    <cellStyle name="Comma [0] TBD-_2007 Concern tracker 05-02-2005  13 89" xfId="22291"/>
    <cellStyle name="Comma [0] TBD_2007 Concern tracker 05-02-2005  13 9" xfId="22292"/>
    <cellStyle name="Comma [0] TBD-_2007 Concern tracker 05-02-2005  13 9" xfId="22293"/>
    <cellStyle name="Comma [0] TBD_2007 Concern tracker 05-02-2005  13 90" xfId="22294"/>
    <cellStyle name="Comma [0] TBD-_2007 Concern tracker 05-02-2005  13 90" xfId="22295"/>
    <cellStyle name="Comma [0] TBD_2007 Concern tracker 05-02-2005  13 91" xfId="22296"/>
    <cellStyle name="Comma [0] TBD-_2007 Concern tracker 05-02-2005  13 91" xfId="22297"/>
    <cellStyle name="Comma [0] TBD_2007 Concern tracker 05-02-2005  13 92" xfId="22298"/>
    <cellStyle name="Comma [0] TBD-_2007 Concern tracker 05-02-2005  13 92" xfId="22299"/>
    <cellStyle name="Comma [0] TBD_2007 Concern tracker 05-02-2005  13 93" xfId="22300"/>
    <cellStyle name="Comma [0] TBD-_2007 Concern tracker 05-02-2005  13 93" xfId="22301"/>
    <cellStyle name="Comma [0] TBD_2007 Concern tracker 05-02-2005  13 94" xfId="22302"/>
    <cellStyle name="Comma [0] TBD-_2007 Concern tracker 05-02-2005  13 94" xfId="22303"/>
    <cellStyle name="Comma [0] TBD_2007 Concern tracker 05-02-2005  13 95" xfId="22304"/>
    <cellStyle name="Comma [0] TBD-_2007 Concern tracker 05-02-2005  13 95" xfId="22305"/>
    <cellStyle name="Comma [0] TBD_2007 Concern tracker 05-02-2005  13 96" xfId="22306"/>
    <cellStyle name="Comma [0] TBD-_2007 Concern tracker 05-02-2005  13 96" xfId="22307"/>
    <cellStyle name="Comma [0] TBD_2007 Concern tracker 05-02-2005  13 97" xfId="22308"/>
    <cellStyle name="Comma [0] TBD-_2007 Concern tracker 05-02-2005  13 97" xfId="22309"/>
    <cellStyle name="Comma [0] TBD_2007 Concern tracker 05-02-2005  13 98" xfId="22310"/>
    <cellStyle name="Comma [0] TBD-_2007 Concern tracker 05-02-2005  13 98" xfId="22311"/>
    <cellStyle name="Comma [0] TBD_2007 Concern tracker 05-02-2005  13 99" xfId="22312"/>
    <cellStyle name="Comma [0] TBD-_2007 Concern tracker 05-02-2005  13 99" xfId="22313"/>
    <cellStyle name="Comma [0] TBD_2007 Concern tracker 05-02-2005  14" xfId="22314"/>
    <cellStyle name="Comma [0] TBD-_2007 Concern tracker 05-02-2005  14" xfId="22315"/>
    <cellStyle name="Comma [0] TBD_2007 Concern tracker 05-02-2005  14 10" xfId="22316"/>
    <cellStyle name="Comma [0] TBD-_2007 Concern tracker 05-02-2005  14 10" xfId="22317"/>
    <cellStyle name="Comma [0] TBD_2007 Concern tracker 05-02-2005  14 100" xfId="22318"/>
    <cellStyle name="Comma [0] TBD-_2007 Concern tracker 05-02-2005  14 100" xfId="22319"/>
    <cellStyle name="Comma [0] TBD_2007 Concern tracker 05-02-2005  14 101" xfId="22320"/>
    <cellStyle name="Comma [0] TBD-_2007 Concern tracker 05-02-2005  14 101" xfId="22321"/>
    <cellStyle name="Comma [0] TBD_2007 Concern tracker 05-02-2005  14 102" xfId="22322"/>
    <cellStyle name="Comma [0] TBD-_2007 Concern tracker 05-02-2005  14 102" xfId="22323"/>
    <cellStyle name="Comma [0] TBD_2007 Concern tracker 05-02-2005  14 103" xfId="22324"/>
    <cellStyle name="Comma [0] TBD-_2007 Concern tracker 05-02-2005  14 103" xfId="22325"/>
    <cellStyle name="Comma [0] TBD_2007 Concern tracker 05-02-2005  14 104" xfId="22326"/>
    <cellStyle name="Comma [0] TBD-_2007 Concern tracker 05-02-2005  14 104" xfId="22327"/>
    <cellStyle name="Comma [0] TBD_2007 Concern tracker 05-02-2005  14 105" xfId="22328"/>
    <cellStyle name="Comma [0] TBD-_2007 Concern tracker 05-02-2005  14 105" xfId="22329"/>
    <cellStyle name="Comma [0] TBD_2007 Concern tracker 05-02-2005  14 106" xfId="22330"/>
    <cellStyle name="Comma [0] TBD-_2007 Concern tracker 05-02-2005  14 106" xfId="22331"/>
    <cellStyle name="Comma [0] TBD_2007 Concern tracker 05-02-2005  14 107" xfId="22332"/>
    <cellStyle name="Comma [0] TBD-_2007 Concern tracker 05-02-2005  14 107" xfId="22333"/>
    <cellStyle name="Comma [0] TBD_2007 Concern tracker 05-02-2005  14 108" xfId="22334"/>
    <cellStyle name="Comma [0] TBD-_2007 Concern tracker 05-02-2005  14 108" xfId="22335"/>
    <cellStyle name="Comma [0] TBD_2007 Concern tracker 05-02-2005  14 109" xfId="22336"/>
    <cellStyle name="Comma [0] TBD-_2007 Concern tracker 05-02-2005  14 109" xfId="22337"/>
    <cellStyle name="Comma [0] TBD_2007 Concern tracker 05-02-2005  14 11" xfId="22338"/>
    <cellStyle name="Comma [0] TBD-_2007 Concern tracker 05-02-2005  14 11" xfId="22339"/>
    <cellStyle name="Comma [0] TBD_2007 Concern tracker 05-02-2005  14 110" xfId="22340"/>
    <cellStyle name="Comma [0] TBD-_2007 Concern tracker 05-02-2005  14 110" xfId="22341"/>
    <cellStyle name="Comma [0] TBD_2007 Concern tracker 05-02-2005  14 111" xfId="22342"/>
    <cellStyle name="Comma [0] TBD-_2007 Concern tracker 05-02-2005  14 111" xfId="22343"/>
    <cellStyle name="Comma [0] TBD_2007 Concern tracker 05-02-2005  14 112" xfId="22344"/>
    <cellStyle name="Comma [0] TBD-_2007 Concern tracker 05-02-2005  14 112" xfId="22345"/>
    <cellStyle name="Comma [0] TBD_2007 Concern tracker 05-02-2005  14 113" xfId="22346"/>
    <cellStyle name="Comma [0] TBD-_2007 Concern tracker 05-02-2005  14 113" xfId="22347"/>
    <cellStyle name="Comma [0] TBD_2007 Concern tracker 05-02-2005  14 114" xfId="22348"/>
    <cellStyle name="Comma [0] TBD-_2007 Concern tracker 05-02-2005  14 114" xfId="22349"/>
    <cellStyle name="Comma [0] TBD_2007 Concern tracker 05-02-2005  14 115" xfId="22350"/>
    <cellStyle name="Comma [0] TBD-_2007 Concern tracker 05-02-2005  14 115" xfId="22351"/>
    <cellStyle name="Comma [0] TBD_2007 Concern tracker 05-02-2005  14 116" xfId="22352"/>
    <cellStyle name="Comma [0] TBD-_2007 Concern tracker 05-02-2005  14 116" xfId="22353"/>
    <cellStyle name="Comma [0] TBD_2007 Concern tracker 05-02-2005  14 117" xfId="22354"/>
    <cellStyle name="Comma [0] TBD-_2007 Concern tracker 05-02-2005  14 117" xfId="22355"/>
    <cellStyle name="Comma [0] TBD_2007 Concern tracker 05-02-2005  14 118" xfId="22356"/>
    <cellStyle name="Comma [0] TBD-_2007 Concern tracker 05-02-2005  14 118" xfId="22357"/>
    <cellStyle name="Comma [0] TBD_2007 Concern tracker 05-02-2005  14 119" xfId="22358"/>
    <cellStyle name="Comma [0] TBD-_2007 Concern tracker 05-02-2005  14 119" xfId="22359"/>
    <cellStyle name="Comma [0] TBD_2007 Concern tracker 05-02-2005  14 12" xfId="22360"/>
    <cellStyle name="Comma [0] TBD-_2007 Concern tracker 05-02-2005  14 12" xfId="22361"/>
    <cellStyle name="Comma [0] TBD_2007 Concern tracker 05-02-2005  14 120" xfId="22362"/>
    <cellStyle name="Comma [0] TBD-_2007 Concern tracker 05-02-2005  14 120" xfId="22363"/>
    <cellStyle name="Comma [0] TBD_2007 Concern tracker 05-02-2005  14 121" xfId="22364"/>
    <cellStyle name="Comma [0] TBD-_2007 Concern tracker 05-02-2005  14 121" xfId="22365"/>
    <cellStyle name="Comma [0] TBD_2007 Concern tracker 05-02-2005  14 122" xfId="22366"/>
    <cellStyle name="Comma [0] TBD-_2007 Concern tracker 05-02-2005  14 122" xfId="22367"/>
    <cellStyle name="Comma [0] TBD_2007 Concern tracker 05-02-2005  14 123" xfId="22368"/>
    <cellStyle name="Comma [0] TBD-_2007 Concern tracker 05-02-2005  14 123" xfId="22369"/>
    <cellStyle name="Comma [0] TBD_2007 Concern tracker 05-02-2005  14 124" xfId="22370"/>
    <cellStyle name="Comma [0] TBD-_2007 Concern tracker 05-02-2005  14 124" xfId="22371"/>
    <cellStyle name="Comma [0] TBD_2007 Concern tracker 05-02-2005  14 125" xfId="22372"/>
    <cellStyle name="Comma [0] TBD-_2007 Concern tracker 05-02-2005  14 125" xfId="22373"/>
    <cellStyle name="Comma [0] TBD_2007 Concern tracker 05-02-2005  14 126" xfId="22374"/>
    <cellStyle name="Comma [0] TBD-_2007 Concern tracker 05-02-2005  14 126" xfId="22375"/>
    <cellStyle name="Comma [0] TBD_2007 Concern tracker 05-02-2005  14 127" xfId="22376"/>
    <cellStyle name="Comma [0] TBD-_2007 Concern tracker 05-02-2005  14 127" xfId="22377"/>
    <cellStyle name="Comma [0] TBD_2007 Concern tracker 05-02-2005  14 128" xfId="22378"/>
    <cellStyle name="Comma [0] TBD-_2007 Concern tracker 05-02-2005  14 128" xfId="22379"/>
    <cellStyle name="Comma [0] TBD_2007 Concern tracker 05-02-2005  14 129" xfId="22380"/>
    <cellStyle name="Comma [0] TBD-_2007 Concern tracker 05-02-2005  14 129" xfId="22381"/>
    <cellStyle name="Comma [0] TBD_2007 Concern tracker 05-02-2005  14 13" xfId="22382"/>
    <cellStyle name="Comma [0] TBD-_2007 Concern tracker 05-02-2005  14 13" xfId="22383"/>
    <cellStyle name="Comma [0] TBD_2007 Concern tracker 05-02-2005  14 130" xfId="22384"/>
    <cellStyle name="Comma [0] TBD-_2007 Concern tracker 05-02-2005  14 130" xfId="22385"/>
    <cellStyle name="Comma [0] TBD_2007 Concern tracker 05-02-2005  14 131" xfId="22386"/>
    <cellStyle name="Comma [0] TBD-_2007 Concern tracker 05-02-2005  14 131" xfId="22387"/>
    <cellStyle name="Comma [0] TBD_2007 Concern tracker 05-02-2005  14 132" xfId="22388"/>
    <cellStyle name="Comma [0] TBD-_2007 Concern tracker 05-02-2005  14 132" xfId="22389"/>
    <cellStyle name="Comma [0] TBD_2007 Concern tracker 05-02-2005  14 133" xfId="22390"/>
    <cellStyle name="Comma [0] TBD-_2007 Concern tracker 05-02-2005  14 133" xfId="22391"/>
    <cellStyle name="Comma [0] TBD_2007 Concern tracker 05-02-2005  14 134" xfId="22392"/>
    <cellStyle name="Comma [0] TBD-_2007 Concern tracker 05-02-2005  14 134" xfId="22393"/>
    <cellStyle name="Comma [0] TBD_2007 Concern tracker 05-02-2005  14 135" xfId="22394"/>
    <cellStyle name="Comma [0] TBD-_2007 Concern tracker 05-02-2005  14 135" xfId="22395"/>
    <cellStyle name="Comma [0] TBD_2007 Concern tracker 05-02-2005  14 136" xfId="22396"/>
    <cellStyle name="Comma [0] TBD-_2007 Concern tracker 05-02-2005  14 136" xfId="22397"/>
    <cellStyle name="Comma [0] TBD_2007 Concern tracker 05-02-2005  14 137" xfId="22398"/>
    <cellStyle name="Comma [0] TBD-_2007 Concern tracker 05-02-2005  14 137" xfId="22399"/>
    <cellStyle name="Comma [0] TBD_2007 Concern tracker 05-02-2005  14 138" xfId="22400"/>
    <cellStyle name="Comma [0] TBD-_2007 Concern tracker 05-02-2005  14 138" xfId="22401"/>
    <cellStyle name="Comma [0] TBD_2007 Concern tracker 05-02-2005  14 139" xfId="22402"/>
    <cellStyle name="Comma [0] TBD-_2007 Concern tracker 05-02-2005  14 139" xfId="22403"/>
    <cellStyle name="Comma [0] TBD_2007 Concern tracker 05-02-2005  14 14" xfId="22404"/>
    <cellStyle name="Comma [0] TBD-_2007 Concern tracker 05-02-2005  14 14" xfId="22405"/>
    <cellStyle name="Comma [0] TBD_2007 Concern tracker 05-02-2005  14 140" xfId="22406"/>
    <cellStyle name="Comma [0] TBD-_2007 Concern tracker 05-02-2005  14 140" xfId="22407"/>
    <cellStyle name="Comma [0] TBD_2007 Concern tracker 05-02-2005  14 141" xfId="22408"/>
    <cellStyle name="Comma [0] TBD-_2007 Concern tracker 05-02-2005  14 141" xfId="22409"/>
    <cellStyle name="Comma [0] TBD_2007 Concern tracker 05-02-2005  14 142" xfId="22410"/>
    <cellStyle name="Comma [0] TBD-_2007 Concern tracker 05-02-2005  14 142" xfId="22411"/>
    <cellStyle name="Comma [0] TBD_2007 Concern tracker 05-02-2005  14 143" xfId="22412"/>
    <cellStyle name="Comma [0] TBD-_2007 Concern tracker 05-02-2005  14 143" xfId="22413"/>
    <cellStyle name="Comma [0] TBD_2007 Concern tracker 05-02-2005  14 144" xfId="22414"/>
    <cellStyle name="Comma [0] TBD-_2007 Concern tracker 05-02-2005  14 144" xfId="22415"/>
    <cellStyle name="Comma [0] TBD_2007 Concern tracker 05-02-2005  14 145" xfId="22416"/>
    <cellStyle name="Comma [0] TBD-_2007 Concern tracker 05-02-2005  14 145" xfId="22417"/>
    <cellStyle name="Comma [0] TBD_2007 Concern tracker 05-02-2005  14 146" xfId="22418"/>
    <cellStyle name="Comma [0] TBD-_2007 Concern tracker 05-02-2005  14 146" xfId="22419"/>
    <cellStyle name="Comma [0] TBD_2007 Concern tracker 05-02-2005  14 147" xfId="22420"/>
    <cellStyle name="Comma [0] TBD-_2007 Concern tracker 05-02-2005  14 147" xfId="22421"/>
    <cellStyle name="Comma [0] TBD_2007 Concern tracker 05-02-2005  14 148" xfId="22422"/>
    <cellStyle name="Comma [0] TBD-_2007 Concern tracker 05-02-2005  14 148" xfId="22423"/>
    <cellStyle name="Comma [0] TBD_2007 Concern tracker 05-02-2005  14 149" xfId="22424"/>
    <cellStyle name="Comma [0] TBD-_2007 Concern tracker 05-02-2005  14 149" xfId="22425"/>
    <cellStyle name="Comma [0] TBD_2007 Concern tracker 05-02-2005  14 15" xfId="22426"/>
    <cellStyle name="Comma [0] TBD-_2007 Concern tracker 05-02-2005  14 15" xfId="22427"/>
    <cellStyle name="Comma [0] TBD_2007 Concern tracker 05-02-2005  14 150" xfId="22428"/>
    <cellStyle name="Comma [0] TBD-_2007 Concern tracker 05-02-2005  14 150" xfId="22429"/>
    <cellStyle name="Comma [0] TBD_2007 Concern tracker 05-02-2005  14 151" xfId="22430"/>
    <cellStyle name="Comma [0] TBD-_2007 Concern tracker 05-02-2005  14 151" xfId="22431"/>
    <cellStyle name="Comma [0] TBD_2007 Concern tracker 05-02-2005  14 152" xfId="22432"/>
    <cellStyle name="Comma [0] TBD-_2007 Concern tracker 05-02-2005  14 152" xfId="22433"/>
    <cellStyle name="Comma [0] TBD_2007 Concern tracker 05-02-2005  14 153" xfId="22434"/>
    <cellStyle name="Comma [0] TBD-_2007 Concern tracker 05-02-2005  14 153" xfId="22435"/>
    <cellStyle name="Comma [0] TBD_2007 Concern tracker 05-02-2005  14 16" xfId="22436"/>
    <cellStyle name="Comma [0] TBD-_2007 Concern tracker 05-02-2005  14 16" xfId="22437"/>
    <cellStyle name="Comma [0] TBD_2007 Concern tracker 05-02-2005  14 17" xfId="22438"/>
    <cellStyle name="Comma [0] TBD-_2007 Concern tracker 05-02-2005  14 17" xfId="22439"/>
    <cellStyle name="Comma [0] TBD_2007 Concern tracker 05-02-2005  14 18" xfId="22440"/>
    <cellStyle name="Comma [0] TBD-_2007 Concern tracker 05-02-2005  14 18" xfId="22441"/>
    <cellStyle name="Comma [0] TBD_2007 Concern tracker 05-02-2005  14 19" xfId="22442"/>
    <cellStyle name="Comma [0] TBD-_2007 Concern tracker 05-02-2005  14 19" xfId="22443"/>
    <cellStyle name="Comma [0] TBD_2007 Concern tracker 05-02-2005  14 2" xfId="22444"/>
    <cellStyle name="Comma [0] TBD-_2007 Concern tracker 05-02-2005  14 2" xfId="22445"/>
    <cellStyle name="Comma [0] TBD_2007 Concern tracker 05-02-2005  14 20" xfId="22446"/>
    <cellStyle name="Comma [0] TBD-_2007 Concern tracker 05-02-2005  14 20" xfId="22447"/>
    <cellStyle name="Comma [0] TBD_2007 Concern tracker 05-02-2005  14 21" xfId="22448"/>
    <cellStyle name="Comma [0] TBD-_2007 Concern tracker 05-02-2005  14 21" xfId="22449"/>
    <cellStyle name="Comma [0] TBD_2007 Concern tracker 05-02-2005  14 22" xfId="22450"/>
    <cellStyle name="Comma [0] TBD-_2007 Concern tracker 05-02-2005  14 22" xfId="22451"/>
    <cellStyle name="Comma [0] TBD_2007 Concern tracker 05-02-2005  14 23" xfId="22452"/>
    <cellStyle name="Comma [0] TBD-_2007 Concern tracker 05-02-2005  14 23" xfId="22453"/>
    <cellStyle name="Comma [0] TBD_2007 Concern tracker 05-02-2005  14 24" xfId="22454"/>
    <cellStyle name="Comma [0] TBD-_2007 Concern tracker 05-02-2005  14 24" xfId="22455"/>
    <cellStyle name="Comma [0] TBD_2007 Concern tracker 05-02-2005  14 25" xfId="22456"/>
    <cellStyle name="Comma [0] TBD-_2007 Concern tracker 05-02-2005  14 25" xfId="22457"/>
    <cellStyle name="Comma [0] TBD_2007 Concern tracker 05-02-2005  14 26" xfId="22458"/>
    <cellStyle name="Comma [0] TBD-_2007 Concern tracker 05-02-2005  14 26" xfId="22459"/>
    <cellStyle name="Comma [0] TBD_2007 Concern tracker 05-02-2005  14 27" xfId="22460"/>
    <cellStyle name="Comma [0] TBD-_2007 Concern tracker 05-02-2005  14 27" xfId="22461"/>
    <cellStyle name="Comma [0] TBD_2007 Concern tracker 05-02-2005  14 28" xfId="22462"/>
    <cellStyle name="Comma [0] TBD-_2007 Concern tracker 05-02-2005  14 28" xfId="22463"/>
    <cellStyle name="Comma [0] TBD_2007 Concern tracker 05-02-2005  14 29" xfId="22464"/>
    <cellStyle name="Comma [0] TBD-_2007 Concern tracker 05-02-2005  14 29" xfId="22465"/>
    <cellStyle name="Comma [0] TBD_2007 Concern tracker 05-02-2005  14 3" xfId="22466"/>
    <cellStyle name="Comma [0] TBD-_2007 Concern tracker 05-02-2005  14 3" xfId="22467"/>
    <cellStyle name="Comma [0] TBD_2007 Concern tracker 05-02-2005  14 30" xfId="22468"/>
    <cellStyle name="Comma [0] TBD-_2007 Concern tracker 05-02-2005  14 30" xfId="22469"/>
    <cellStyle name="Comma [0] TBD_2007 Concern tracker 05-02-2005  14 31" xfId="22470"/>
    <cellStyle name="Comma [0] TBD-_2007 Concern tracker 05-02-2005  14 31" xfId="22471"/>
    <cellStyle name="Comma [0] TBD_2007 Concern tracker 05-02-2005  14 32" xfId="22472"/>
    <cellStyle name="Comma [0] TBD-_2007 Concern tracker 05-02-2005  14 32" xfId="22473"/>
    <cellStyle name="Comma [0] TBD_2007 Concern tracker 05-02-2005  14 33" xfId="22474"/>
    <cellStyle name="Comma [0] TBD-_2007 Concern tracker 05-02-2005  14 33" xfId="22475"/>
    <cellStyle name="Comma [0] TBD_2007 Concern tracker 05-02-2005  14 34" xfId="22476"/>
    <cellStyle name="Comma [0] TBD-_2007 Concern tracker 05-02-2005  14 34" xfId="22477"/>
    <cellStyle name="Comma [0] TBD_2007 Concern tracker 05-02-2005  14 35" xfId="22478"/>
    <cellStyle name="Comma [0] TBD-_2007 Concern tracker 05-02-2005  14 35" xfId="22479"/>
    <cellStyle name="Comma [0] TBD_2007 Concern tracker 05-02-2005  14 36" xfId="22480"/>
    <cellStyle name="Comma [0] TBD-_2007 Concern tracker 05-02-2005  14 36" xfId="22481"/>
    <cellStyle name="Comma [0] TBD_2007 Concern tracker 05-02-2005  14 37" xfId="22482"/>
    <cellStyle name="Comma [0] TBD-_2007 Concern tracker 05-02-2005  14 37" xfId="22483"/>
    <cellStyle name="Comma [0] TBD_2007 Concern tracker 05-02-2005  14 38" xfId="22484"/>
    <cellStyle name="Comma [0] TBD-_2007 Concern tracker 05-02-2005  14 38" xfId="22485"/>
    <cellStyle name="Comma [0] TBD_2007 Concern tracker 05-02-2005  14 39" xfId="22486"/>
    <cellStyle name="Comma [0] TBD-_2007 Concern tracker 05-02-2005  14 39" xfId="22487"/>
    <cellStyle name="Comma [0] TBD_2007 Concern tracker 05-02-2005  14 4" xfId="22488"/>
    <cellStyle name="Comma [0] TBD-_2007 Concern tracker 05-02-2005  14 4" xfId="22489"/>
    <cellStyle name="Comma [0] TBD_2007 Concern tracker 05-02-2005  14 40" xfId="22490"/>
    <cellStyle name="Comma [0] TBD-_2007 Concern tracker 05-02-2005  14 40" xfId="22491"/>
    <cellStyle name="Comma [0] TBD_2007 Concern tracker 05-02-2005  14 41" xfId="22492"/>
    <cellStyle name="Comma [0] TBD-_2007 Concern tracker 05-02-2005  14 41" xfId="22493"/>
    <cellStyle name="Comma [0] TBD_2007 Concern tracker 05-02-2005  14 42" xfId="22494"/>
    <cellStyle name="Comma [0] TBD-_2007 Concern tracker 05-02-2005  14 42" xfId="22495"/>
    <cellStyle name="Comma [0] TBD_2007 Concern tracker 05-02-2005  14 43" xfId="22496"/>
    <cellStyle name="Comma [0] TBD-_2007 Concern tracker 05-02-2005  14 43" xfId="22497"/>
    <cellStyle name="Comma [0] TBD_2007 Concern tracker 05-02-2005  14 44" xfId="22498"/>
    <cellStyle name="Comma [0] TBD-_2007 Concern tracker 05-02-2005  14 44" xfId="22499"/>
    <cellStyle name="Comma [0] TBD_2007 Concern tracker 05-02-2005  14 45" xfId="22500"/>
    <cellStyle name="Comma [0] TBD-_2007 Concern tracker 05-02-2005  14 45" xfId="22501"/>
    <cellStyle name="Comma [0] TBD_2007 Concern tracker 05-02-2005  14 46" xfId="22502"/>
    <cellStyle name="Comma [0] TBD-_2007 Concern tracker 05-02-2005  14 46" xfId="22503"/>
    <cellStyle name="Comma [0] TBD_2007 Concern tracker 05-02-2005  14 47" xfId="22504"/>
    <cellStyle name="Comma [0] TBD-_2007 Concern tracker 05-02-2005  14 47" xfId="22505"/>
    <cellStyle name="Comma [0] TBD_2007 Concern tracker 05-02-2005  14 48" xfId="22506"/>
    <cellStyle name="Comma [0] TBD-_2007 Concern tracker 05-02-2005  14 48" xfId="22507"/>
    <cellStyle name="Comma [0] TBD_2007 Concern tracker 05-02-2005  14 49" xfId="22508"/>
    <cellStyle name="Comma [0] TBD-_2007 Concern tracker 05-02-2005  14 49" xfId="22509"/>
    <cellStyle name="Comma [0] TBD_2007 Concern tracker 05-02-2005  14 5" xfId="22510"/>
    <cellStyle name="Comma [0] TBD-_2007 Concern tracker 05-02-2005  14 5" xfId="22511"/>
    <cellStyle name="Comma [0] TBD_2007 Concern tracker 05-02-2005  14 50" xfId="22512"/>
    <cellStyle name="Comma [0] TBD-_2007 Concern tracker 05-02-2005  14 50" xfId="22513"/>
    <cellStyle name="Comma [0] TBD_2007 Concern tracker 05-02-2005  14 51" xfId="22514"/>
    <cellStyle name="Comma [0] TBD-_2007 Concern tracker 05-02-2005  14 51" xfId="22515"/>
    <cellStyle name="Comma [0] TBD_2007 Concern tracker 05-02-2005  14 52" xfId="22516"/>
    <cellStyle name="Comma [0] TBD-_2007 Concern tracker 05-02-2005  14 52" xfId="22517"/>
    <cellStyle name="Comma [0] TBD_2007 Concern tracker 05-02-2005  14 53" xfId="22518"/>
    <cellStyle name="Comma [0] TBD-_2007 Concern tracker 05-02-2005  14 53" xfId="22519"/>
    <cellStyle name="Comma [0] TBD_2007 Concern tracker 05-02-2005  14 54" xfId="22520"/>
    <cellStyle name="Comma [0] TBD-_2007 Concern tracker 05-02-2005  14 54" xfId="22521"/>
    <cellStyle name="Comma [0] TBD_2007 Concern tracker 05-02-2005  14 55" xfId="22522"/>
    <cellStyle name="Comma [0] TBD-_2007 Concern tracker 05-02-2005  14 55" xfId="22523"/>
    <cellStyle name="Comma [0] TBD_2007 Concern tracker 05-02-2005  14 56" xfId="22524"/>
    <cellStyle name="Comma [0] TBD-_2007 Concern tracker 05-02-2005  14 56" xfId="22525"/>
    <cellStyle name="Comma [0] TBD_2007 Concern tracker 05-02-2005  14 57" xfId="22526"/>
    <cellStyle name="Comma [0] TBD-_2007 Concern tracker 05-02-2005  14 57" xfId="22527"/>
    <cellStyle name="Comma [0] TBD_2007 Concern tracker 05-02-2005  14 58" xfId="22528"/>
    <cellStyle name="Comma [0] TBD-_2007 Concern tracker 05-02-2005  14 58" xfId="22529"/>
    <cellStyle name="Comma [0] TBD_2007 Concern tracker 05-02-2005  14 59" xfId="22530"/>
    <cellStyle name="Comma [0] TBD-_2007 Concern tracker 05-02-2005  14 59" xfId="22531"/>
    <cellStyle name="Comma [0] TBD_2007 Concern tracker 05-02-2005  14 6" xfId="22532"/>
    <cellStyle name="Comma [0] TBD-_2007 Concern tracker 05-02-2005  14 6" xfId="22533"/>
    <cellStyle name="Comma [0] TBD_2007 Concern tracker 05-02-2005  14 60" xfId="22534"/>
    <cellStyle name="Comma [0] TBD-_2007 Concern tracker 05-02-2005  14 60" xfId="22535"/>
    <cellStyle name="Comma [0] TBD_2007 Concern tracker 05-02-2005  14 61" xfId="22536"/>
    <cellStyle name="Comma [0] TBD-_2007 Concern tracker 05-02-2005  14 61" xfId="22537"/>
    <cellStyle name="Comma [0] TBD_2007 Concern tracker 05-02-2005  14 62" xfId="22538"/>
    <cellStyle name="Comma [0] TBD-_2007 Concern tracker 05-02-2005  14 62" xfId="22539"/>
    <cellStyle name="Comma [0] TBD_2007 Concern tracker 05-02-2005  14 63" xfId="22540"/>
    <cellStyle name="Comma [0] TBD-_2007 Concern tracker 05-02-2005  14 63" xfId="22541"/>
    <cellStyle name="Comma [0] TBD_2007 Concern tracker 05-02-2005  14 64" xfId="22542"/>
    <cellStyle name="Comma [0] TBD-_2007 Concern tracker 05-02-2005  14 64" xfId="22543"/>
    <cellStyle name="Comma [0] TBD_2007 Concern tracker 05-02-2005  14 65" xfId="22544"/>
    <cellStyle name="Comma [0] TBD-_2007 Concern tracker 05-02-2005  14 65" xfId="22545"/>
    <cellStyle name="Comma [0] TBD_2007 Concern tracker 05-02-2005  14 66" xfId="22546"/>
    <cellStyle name="Comma [0] TBD-_2007 Concern tracker 05-02-2005  14 66" xfId="22547"/>
    <cellStyle name="Comma [0] TBD_2007 Concern tracker 05-02-2005  14 67" xfId="22548"/>
    <cellStyle name="Comma [0] TBD-_2007 Concern tracker 05-02-2005  14 67" xfId="22549"/>
    <cellStyle name="Comma [0] TBD_2007 Concern tracker 05-02-2005  14 68" xfId="22550"/>
    <cellStyle name="Comma [0] TBD-_2007 Concern tracker 05-02-2005  14 68" xfId="22551"/>
    <cellStyle name="Comma [0] TBD_2007 Concern tracker 05-02-2005  14 69" xfId="22552"/>
    <cellStyle name="Comma [0] TBD-_2007 Concern tracker 05-02-2005  14 69" xfId="22553"/>
    <cellStyle name="Comma [0] TBD_2007 Concern tracker 05-02-2005  14 7" xfId="22554"/>
    <cellStyle name="Comma [0] TBD-_2007 Concern tracker 05-02-2005  14 7" xfId="22555"/>
    <cellStyle name="Comma [0] TBD_2007 Concern tracker 05-02-2005  14 70" xfId="22556"/>
    <cellStyle name="Comma [0] TBD-_2007 Concern tracker 05-02-2005  14 70" xfId="22557"/>
    <cellStyle name="Comma [0] TBD_2007 Concern tracker 05-02-2005  14 71" xfId="22558"/>
    <cellStyle name="Comma [0] TBD-_2007 Concern tracker 05-02-2005  14 71" xfId="22559"/>
    <cellStyle name="Comma [0] TBD_2007 Concern tracker 05-02-2005  14 72" xfId="22560"/>
    <cellStyle name="Comma [0] TBD-_2007 Concern tracker 05-02-2005  14 72" xfId="22561"/>
    <cellStyle name="Comma [0] TBD_2007 Concern tracker 05-02-2005  14 73" xfId="22562"/>
    <cellStyle name="Comma [0] TBD-_2007 Concern tracker 05-02-2005  14 73" xfId="22563"/>
    <cellStyle name="Comma [0] TBD_2007 Concern tracker 05-02-2005  14 74" xfId="22564"/>
    <cellStyle name="Comma [0] TBD-_2007 Concern tracker 05-02-2005  14 74" xfId="22565"/>
    <cellStyle name="Comma [0] TBD_2007 Concern tracker 05-02-2005  14 75" xfId="22566"/>
    <cellStyle name="Comma [0] TBD-_2007 Concern tracker 05-02-2005  14 75" xfId="22567"/>
    <cellStyle name="Comma [0] TBD_2007 Concern tracker 05-02-2005  14 76" xfId="22568"/>
    <cellStyle name="Comma [0] TBD-_2007 Concern tracker 05-02-2005  14 76" xfId="22569"/>
    <cellStyle name="Comma [0] TBD_2007 Concern tracker 05-02-2005  14 77" xfId="22570"/>
    <cellStyle name="Comma [0] TBD-_2007 Concern tracker 05-02-2005  14 77" xfId="22571"/>
    <cellStyle name="Comma [0] TBD_2007 Concern tracker 05-02-2005  14 78" xfId="22572"/>
    <cellStyle name="Comma [0] TBD-_2007 Concern tracker 05-02-2005  14 78" xfId="22573"/>
    <cellStyle name="Comma [0] TBD_2007 Concern tracker 05-02-2005  14 79" xfId="22574"/>
    <cellStyle name="Comma [0] TBD-_2007 Concern tracker 05-02-2005  14 79" xfId="22575"/>
    <cellStyle name="Comma [0] TBD_2007 Concern tracker 05-02-2005  14 8" xfId="22576"/>
    <cellStyle name="Comma [0] TBD-_2007 Concern tracker 05-02-2005  14 8" xfId="22577"/>
    <cellStyle name="Comma [0] TBD_2007 Concern tracker 05-02-2005  14 80" xfId="22578"/>
    <cellStyle name="Comma [0] TBD-_2007 Concern tracker 05-02-2005  14 80" xfId="22579"/>
    <cellStyle name="Comma [0] TBD_2007 Concern tracker 05-02-2005  14 81" xfId="22580"/>
    <cellStyle name="Comma [0] TBD-_2007 Concern tracker 05-02-2005  14 81" xfId="22581"/>
    <cellStyle name="Comma [0] TBD_2007 Concern tracker 05-02-2005  14 82" xfId="22582"/>
    <cellStyle name="Comma [0] TBD-_2007 Concern tracker 05-02-2005  14 82" xfId="22583"/>
    <cellStyle name="Comma [0] TBD_2007 Concern tracker 05-02-2005  14 83" xfId="22584"/>
    <cellStyle name="Comma [0] TBD-_2007 Concern tracker 05-02-2005  14 83" xfId="22585"/>
    <cellStyle name="Comma [0] TBD_2007 Concern tracker 05-02-2005  14 84" xfId="22586"/>
    <cellStyle name="Comma [0] TBD-_2007 Concern tracker 05-02-2005  14 84" xfId="22587"/>
    <cellStyle name="Comma [0] TBD_2007 Concern tracker 05-02-2005  14 85" xfId="22588"/>
    <cellStyle name="Comma [0] TBD-_2007 Concern tracker 05-02-2005  14 85" xfId="22589"/>
    <cellStyle name="Comma [0] TBD_2007 Concern tracker 05-02-2005  14 86" xfId="22590"/>
    <cellStyle name="Comma [0] TBD-_2007 Concern tracker 05-02-2005  14 86" xfId="22591"/>
    <cellStyle name="Comma [0] TBD_2007 Concern tracker 05-02-2005  14 87" xfId="22592"/>
    <cellStyle name="Comma [0] TBD-_2007 Concern tracker 05-02-2005  14 87" xfId="22593"/>
    <cellStyle name="Comma [0] TBD_2007 Concern tracker 05-02-2005  14 88" xfId="22594"/>
    <cellStyle name="Comma [0] TBD-_2007 Concern tracker 05-02-2005  14 88" xfId="22595"/>
    <cellStyle name="Comma [0] TBD_2007 Concern tracker 05-02-2005  14 89" xfId="22596"/>
    <cellStyle name="Comma [0] TBD-_2007 Concern tracker 05-02-2005  14 89" xfId="22597"/>
    <cellStyle name="Comma [0] TBD_2007 Concern tracker 05-02-2005  14 9" xfId="22598"/>
    <cellStyle name="Comma [0] TBD-_2007 Concern tracker 05-02-2005  14 9" xfId="22599"/>
    <cellStyle name="Comma [0] TBD_2007 Concern tracker 05-02-2005  14 90" xfId="22600"/>
    <cellStyle name="Comma [0] TBD-_2007 Concern tracker 05-02-2005  14 90" xfId="22601"/>
    <cellStyle name="Comma [0] TBD_2007 Concern tracker 05-02-2005  14 91" xfId="22602"/>
    <cellStyle name="Comma [0] TBD-_2007 Concern tracker 05-02-2005  14 91" xfId="22603"/>
    <cellStyle name="Comma [0] TBD_2007 Concern tracker 05-02-2005  14 92" xfId="22604"/>
    <cellStyle name="Comma [0] TBD-_2007 Concern tracker 05-02-2005  14 92" xfId="22605"/>
    <cellStyle name="Comma [0] TBD_2007 Concern tracker 05-02-2005  14 93" xfId="22606"/>
    <cellStyle name="Comma [0] TBD-_2007 Concern tracker 05-02-2005  14 93" xfId="22607"/>
    <cellStyle name="Comma [0] TBD_2007 Concern tracker 05-02-2005  14 94" xfId="22608"/>
    <cellStyle name="Comma [0] TBD-_2007 Concern tracker 05-02-2005  14 94" xfId="22609"/>
    <cellStyle name="Comma [0] TBD_2007 Concern tracker 05-02-2005  14 95" xfId="22610"/>
    <cellStyle name="Comma [0] TBD-_2007 Concern tracker 05-02-2005  14 95" xfId="22611"/>
    <cellStyle name="Comma [0] TBD_2007 Concern tracker 05-02-2005  14 96" xfId="22612"/>
    <cellStyle name="Comma [0] TBD-_2007 Concern tracker 05-02-2005  14 96" xfId="22613"/>
    <cellStyle name="Comma [0] TBD_2007 Concern tracker 05-02-2005  14 97" xfId="22614"/>
    <cellStyle name="Comma [0] TBD-_2007 Concern tracker 05-02-2005  14 97" xfId="22615"/>
    <cellStyle name="Comma [0] TBD_2007 Concern tracker 05-02-2005  14 98" xfId="22616"/>
    <cellStyle name="Comma [0] TBD-_2007 Concern tracker 05-02-2005  14 98" xfId="22617"/>
    <cellStyle name="Comma [0] TBD_2007 Concern tracker 05-02-2005  14 99" xfId="22618"/>
    <cellStyle name="Comma [0] TBD-_2007 Concern tracker 05-02-2005  14 99" xfId="22619"/>
    <cellStyle name="Comma [0] TBD_2007 Concern tracker 05-02-2005  2" xfId="22620"/>
    <cellStyle name="Comma [0] TBD-_2007 Concern tracker 05-02-2005  2" xfId="22621"/>
    <cellStyle name="Comma [0] TBD_2007 Concern tracker 05-02-2005  2 10" xfId="22622"/>
    <cellStyle name="Comma [0] TBD-_2007 Concern tracker 05-02-2005  2 10" xfId="22623"/>
    <cellStyle name="Comma [0] TBD_2007 Concern tracker 05-02-2005  2 100" xfId="22624"/>
    <cellStyle name="Comma [0] TBD-_2007 Concern tracker 05-02-2005  2 100" xfId="22625"/>
    <cellStyle name="Comma [0] TBD_2007 Concern tracker 05-02-2005  2 101" xfId="22626"/>
    <cellStyle name="Comma [0] TBD-_2007 Concern tracker 05-02-2005  2 101" xfId="22627"/>
    <cellStyle name="Comma [0] TBD_2007 Concern tracker 05-02-2005  2 102" xfId="22628"/>
    <cellStyle name="Comma [0] TBD-_2007 Concern tracker 05-02-2005  2 102" xfId="22629"/>
    <cellStyle name="Comma [0] TBD_2007 Concern tracker 05-02-2005  2 103" xfId="22630"/>
    <cellStyle name="Comma [0] TBD-_2007 Concern tracker 05-02-2005  2 103" xfId="22631"/>
    <cellStyle name="Comma [0] TBD_2007 Concern tracker 05-02-2005  2 104" xfId="22632"/>
    <cellStyle name="Comma [0] TBD-_2007 Concern tracker 05-02-2005  2 104" xfId="22633"/>
    <cellStyle name="Comma [0] TBD_2007 Concern tracker 05-02-2005  2 105" xfId="22634"/>
    <cellStyle name="Comma [0] TBD-_2007 Concern tracker 05-02-2005  2 105" xfId="22635"/>
    <cellStyle name="Comma [0] TBD_2007 Concern tracker 05-02-2005  2 106" xfId="22636"/>
    <cellStyle name="Comma [0] TBD-_2007 Concern tracker 05-02-2005  2 106" xfId="22637"/>
    <cellStyle name="Comma [0] TBD_2007 Concern tracker 05-02-2005  2 107" xfId="22638"/>
    <cellStyle name="Comma [0] TBD-_2007 Concern tracker 05-02-2005  2 107" xfId="22639"/>
    <cellStyle name="Comma [0] TBD_2007 Concern tracker 05-02-2005  2 108" xfId="22640"/>
    <cellStyle name="Comma [0] TBD-_2007 Concern tracker 05-02-2005  2 108" xfId="22641"/>
    <cellStyle name="Comma [0] TBD_2007 Concern tracker 05-02-2005  2 109" xfId="22642"/>
    <cellStyle name="Comma [0] TBD-_2007 Concern tracker 05-02-2005  2 109" xfId="22643"/>
    <cellStyle name="Comma [0] TBD_2007 Concern tracker 05-02-2005  2 11" xfId="22644"/>
    <cellStyle name="Comma [0] TBD-_2007 Concern tracker 05-02-2005  2 11" xfId="22645"/>
    <cellStyle name="Comma [0] TBD_2007 Concern tracker 05-02-2005  2 110" xfId="22646"/>
    <cellStyle name="Comma [0] TBD-_2007 Concern tracker 05-02-2005  2 110" xfId="22647"/>
    <cellStyle name="Comma [0] TBD_2007 Concern tracker 05-02-2005  2 111" xfId="22648"/>
    <cellStyle name="Comma [0] TBD-_2007 Concern tracker 05-02-2005  2 111" xfId="22649"/>
    <cellStyle name="Comma [0] TBD_2007 Concern tracker 05-02-2005  2 112" xfId="22650"/>
    <cellStyle name="Comma [0] TBD-_2007 Concern tracker 05-02-2005  2 112" xfId="22651"/>
    <cellStyle name="Comma [0] TBD_2007 Concern tracker 05-02-2005  2 113" xfId="22652"/>
    <cellStyle name="Comma [0] TBD-_2007 Concern tracker 05-02-2005  2 113" xfId="22653"/>
    <cellStyle name="Comma [0] TBD_2007 Concern tracker 05-02-2005  2 114" xfId="22654"/>
    <cellStyle name="Comma [0] TBD-_2007 Concern tracker 05-02-2005  2 114" xfId="22655"/>
    <cellStyle name="Comma [0] TBD_2007 Concern tracker 05-02-2005  2 115" xfId="22656"/>
    <cellStyle name="Comma [0] TBD-_2007 Concern tracker 05-02-2005  2 115" xfId="22657"/>
    <cellStyle name="Comma [0] TBD_2007 Concern tracker 05-02-2005  2 116" xfId="22658"/>
    <cellStyle name="Comma [0] TBD-_2007 Concern tracker 05-02-2005  2 116" xfId="22659"/>
    <cellStyle name="Comma [0] TBD_2007 Concern tracker 05-02-2005  2 117" xfId="22660"/>
    <cellStyle name="Comma [0] TBD-_2007 Concern tracker 05-02-2005  2 117" xfId="22661"/>
    <cellStyle name="Comma [0] TBD_2007 Concern tracker 05-02-2005  2 118" xfId="22662"/>
    <cellStyle name="Comma [0] TBD-_2007 Concern tracker 05-02-2005  2 118" xfId="22663"/>
    <cellStyle name="Comma [0] TBD_2007 Concern tracker 05-02-2005  2 119" xfId="22664"/>
    <cellStyle name="Comma [0] TBD-_2007 Concern tracker 05-02-2005  2 119" xfId="22665"/>
    <cellStyle name="Comma [0] TBD_2007 Concern tracker 05-02-2005  2 12" xfId="22666"/>
    <cellStyle name="Comma [0] TBD-_2007 Concern tracker 05-02-2005  2 12" xfId="22667"/>
    <cellStyle name="Comma [0] TBD_2007 Concern tracker 05-02-2005  2 120" xfId="22668"/>
    <cellStyle name="Comma [0] TBD-_2007 Concern tracker 05-02-2005  2 120" xfId="22669"/>
    <cellStyle name="Comma [0] TBD_2007 Concern tracker 05-02-2005  2 121" xfId="22670"/>
    <cellStyle name="Comma [0] TBD-_2007 Concern tracker 05-02-2005  2 121" xfId="22671"/>
    <cellStyle name="Comma [0] TBD_2007 Concern tracker 05-02-2005  2 122" xfId="22672"/>
    <cellStyle name="Comma [0] TBD-_2007 Concern tracker 05-02-2005  2 122" xfId="22673"/>
    <cellStyle name="Comma [0] TBD_2007 Concern tracker 05-02-2005  2 123" xfId="22674"/>
    <cellStyle name="Comma [0] TBD-_2007 Concern tracker 05-02-2005  2 123" xfId="22675"/>
    <cellStyle name="Comma [0] TBD_2007 Concern tracker 05-02-2005  2 124" xfId="22676"/>
    <cellStyle name="Comma [0] TBD-_2007 Concern tracker 05-02-2005  2 124" xfId="22677"/>
    <cellStyle name="Comma [0] TBD_2007 Concern tracker 05-02-2005  2 125" xfId="22678"/>
    <cellStyle name="Comma [0] TBD-_2007 Concern tracker 05-02-2005  2 125" xfId="22679"/>
    <cellStyle name="Comma [0] TBD_2007 Concern tracker 05-02-2005  2 126" xfId="22680"/>
    <cellStyle name="Comma [0] TBD-_2007 Concern tracker 05-02-2005  2 126" xfId="22681"/>
    <cellStyle name="Comma [0] TBD_2007 Concern tracker 05-02-2005  2 127" xfId="22682"/>
    <cellStyle name="Comma [0] TBD-_2007 Concern tracker 05-02-2005  2 127" xfId="22683"/>
    <cellStyle name="Comma [0] TBD_2007 Concern tracker 05-02-2005  2 128" xfId="22684"/>
    <cellStyle name="Comma [0] TBD-_2007 Concern tracker 05-02-2005  2 128" xfId="22685"/>
    <cellStyle name="Comma [0] TBD_2007 Concern tracker 05-02-2005  2 129" xfId="22686"/>
    <cellStyle name="Comma [0] TBD-_2007 Concern tracker 05-02-2005  2 129" xfId="22687"/>
    <cellStyle name="Comma [0] TBD_2007 Concern tracker 05-02-2005  2 13" xfId="22688"/>
    <cellStyle name="Comma [0] TBD-_2007 Concern tracker 05-02-2005  2 13" xfId="22689"/>
    <cellStyle name="Comma [0] TBD_2007 Concern tracker 05-02-2005  2 130" xfId="22690"/>
    <cellStyle name="Comma [0] TBD-_2007 Concern tracker 05-02-2005  2 130" xfId="22691"/>
    <cellStyle name="Comma [0] TBD_2007 Concern tracker 05-02-2005  2 131" xfId="22692"/>
    <cellStyle name="Comma [0] TBD-_2007 Concern tracker 05-02-2005  2 131" xfId="22693"/>
    <cellStyle name="Comma [0] TBD_2007 Concern tracker 05-02-2005  2 132" xfId="22694"/>
    <cellStyle name="Comma [0] TBD-_2007 Concern tracker 05-02-2005  2 132" xfId="22695"/>
    <cellStyle name="Comma [0] TBD_2007 Concern tracker 05-02-2005  2 133" xfId="22696"/>
    <cellStyle name="Comma [0] TBD-_2007 Concern tracker 05-02-2005  2 133" xfId="22697"/>
    <cellStyle name="Comma [0] TBD_2007 Concern tracker 05-02-2005  2 134" xfId="22698"/>
    <cellStyle name="Comma [0] TBD-_2007 Concern tracker 05-02-2005  2 134" xfId="22699"/>
    <cellStyle name="Comma [0] TBD_2007 Concern tracker 05-02-2005  2 135" xfId="22700"/>
    <cellStyle name="Comma [0] TBD-_2007 Concern tracker 05-02-2005  2 135" xfId="22701"/>
    <cellStyle name="Comma [0] TBD_2007 Concern tracker 05-02-2005  2 136" xfId="22702"/>
    <cellStyle name="Comma [0] TBD-_2007 Concern tracker 05-02-2005  2 136" xfId="22703"/>
    <cellStyle name="Comma [0] TBD_2007 Concern tracker 05-02-2005  2 137" xfId="22704"/>
    <cellStyle name="Comma [0] TBD-_2007 Concern tracker 05-02-2005  2 137" xfId="22705"/>
    <cellStyle name="Comma [0] TBD_2007 Concern tracker 05-02-2005  2 138" xfId="22706"/>
    <cellStyle name="Comma [0] TBD-_2007 Concern tracker 05-02-2005  2 138" xfId="22707"/>
    <cellStyle name="Comma [0] TBD_2007 Concern tracker 05-02-2005  2 139" xfId="22708"/>
    <cellStyle name="Comma [0] TBD-_2007 Concern tracker 05-02-2005  2 139" xfId="22709"/>
    <cellStyle name="Comma [0] TBD_2007 Concern tracker 05-02-2005  2 14" xfId="22710"/>
    <cellStyle name="Comma [0] TBD-_2007 Concern tracker 05-02-2005  2 14" xfId="22711"/>
    <cellStyle name="Comma [0] TBD_2007 Concern tracker 05-02-2005  2 140" xfId="22712"/>
    <cellStyle name="Comma [0] TBD-_2007 Concern tracker 05-02-2005  2 140" xfId="22713"/>
    <cellStyle name="Comma [0] TBD_2007 Concern tracker 05-02-2005  2 141" xfId="22714"/>
    <cellStyle name="Comma [0] TBD-_2007 Concern tracker 05-02-2005  2 141" xfId="22715"/>
    <cellStyle name="Comma [0] TBD_2007 Concern tracker 05-02-2005  2 142" xfId="22716"/>
    <cellStyle name="Comma [0] TBD-_2007 Concern tracker 05-02-2005  2 142" xfId="22717"/>
    <cellStyle name="Comma [0] TBD_2007 Concern tracker 05-02-2005  2 143" xfId="22718"/>
    <cellStyle name="Comma [0] TBD-_2007 Concern tracker 05-02-2005  2 143" xfId="22719"/>
    <cellStyle name="Comma [0] TBD_2007 Concern tracker 05-02-2005  2 144" xfId="22720"/>
    <cellStyle name="Comma [0] TBD-_2007 Concern tracker 05-02-2005  2 144" xfId="22721"/>
    <cellStyle name="Comma [0] TBD_2007 Concern tracker 05-02-2005  2 145" xfId="22722"/>
    <cellStyle name="Comma [0] TBD-_2007 Concern tracker 05-02-2005  2 145" xfId="22723"/>
    <cellStyle name="Comma [0] TBD_2007 Concern tracker 05-02-2005  2 146" xfId="22724"/>
    <cellStyle name="Comma [0] TBD-_2007 Concern tracker 05-02-2005  2 146" xfId="22725"/>
    <cellStyle name="Comma [0] TBD_2007 Concern tracker 05-02-2005  2 147" xfId="22726"/>
    <cellStyle name="Comma [0] TBD-_2007 Concern tracker 05-02-2005  2 147" xfId="22727"/>
    <cellStyle name="Comma [0] TBD_2007 Concern tracker 05-02-2005  2 148" xfId="22728"/>
    <cellStyle name="Comma [0] TBD-_2007 Concern tracker 05-02-2005  2 148" xfId="22729"/>
    <cellStyle name="Comma [0] TBD_2007 Concern tracker 05-02-2005  2 149" xfId="22730"/>
    <cellStyle name="Comma [0] TBD-_2007 Concern tracker 05-02-2005  2 149" xfId="22731"/>
    <cellStyle name="Comma [0] TBD_2007 Concern tracker 05-02-2005  2 15" xfId="22732"/>
    <cellStyle name="Comma [0] TBD-_2007 Concern tracker 05-02-2005  2 15" xfId="22733"/>
    <cellStyle name="Comma [0] TBD_2007 Concern tracker 05-02-2005  2 150" xfId="22734"/>
    <cellStyle name="Comma [0] TBD-_2007 Concern tracker 05-02-2005  2 150" xfId="22735"/>
    <cellStyle name="Comma [0] TBD_2007 Concern tracker 05-02-2005  2 151" xfId="22736"/>
    <cellStyle name="Comma [0] TBD-_2007 Concern tracker 05-02-2005  2 151" xfId="22737"/>
    <cellStyle name="Comma [0] TBD_2007 Concern tracker 05-02-2005  2 152" xfId="22738"/>
    <cellStyle name="Comma [0] TBD-_2007 Concern tracker 05-02-2005  2 152" xfId="22739"/>
    <cellStyle name="Comma [0] TBD_2007 Concern tracker 05-02-2005  2 153" xfId="22740"/>
    <cellStyle name="Comma [0] TBD-_2007 Concern tracker 05-02-2005  2 153" xfId="22741"/>
    <cellStyle name="Comma [0] TBD_2007 Concern tracker 05-02-2005  2 16" xfId="22742"/>
    <cellStyle name="Comma [0] TBD-_2007 Concern tracker 05-02-2005  2 16" xfId="22743"/>
    <cellStyle name="Comma [0] TBD_2007 Concern tracker 05-02-2005  2 17" xfId="22744"/>
    <cellStyle name="Comma [0] TBD-_2007 Concern tracker 05-02-2005  2 17" xfId="22745"/>
    <cellStyle name="Comma [0] TBD_2007 Concern tracker 05-02-2005  2 18" xfId="22746"/>
    <cellStyle name="Comma [0] TBD-_2007 Concern tracker 05-02-2005  2 18" xfId="22747"/>
    <cellStyle name="Comma [0] TBD_2007 Concern tracker 05-02-2005  2 19" xfId="22748"/>
    <cellStyle name="Comma [0] TBD-_2007 Concern tracker 05-02-2005  2 19" xfId="22749"/>
    <cellStyle name="Comma [0] TBD_2007 Concern tracker 05-02-2005  2 2" xfId="22750"/>
    <cellStyle name="Comma [0] TBD-_2007 Concern tracker 05-02-2005  2 2" xfId="22751"/>
    <cellStyle name="Comma [0] TBD_2007 Concern tracker 05-02-2005  2 2 2" xfId="22752"/>
    <cellStyle name="Comma [0] TBD-_2007 Concern tracker 05-02-2005  2 2 2" xfId="22753"/>
    <cellStyle name="Comma [0] TBD_2007 Concern tracker 05-02-2005  2 20" xfId="22754"/>
    <cellStyle name="Comma [0] TBD-_2007 Concern tracker 05-02-2005  2 20" xfId="22755"/>
    <cellStyle name="Comma [0] TBD_2007 Concern tracker 05-02-2005  2 21" xfId="22756"/>
    <cellStyle name="Comma [0] TBD-_2007 Concern tracker 05-02-2005  2 21" xfId="22757"/>
    <cellStyle name="Comma [0] TBD_2007 Concern tracker 05-02-2005  2 22" xfId="22758"/>
    <cellStyle name="Comma [0] TBD-_2007 Concern tracker 05-02-2005  2 22" xfId="22759"/>
    <cellStyle name="Comma [0] TBD_2007 Concern tracker 05-02-2005  2 23" xfId="22760"/>
    <cellStyle name="Comma [0] TBD-_2007 Concern tracker 05-02-2005  2 23" xfId="22761"/>
    <cellStyle name="Comma [0] TBD_2007 Concern tracker 05-02-2005  2 24" xfId="22762"/>
    <cellStyle name="Comma [0] TBD-_2007 Concern tracker 05-02-2005  2 24" xfId="22763"/>
    <cellStyle name="Comma [0] TBD_2007 Concern tracker 05-02-2005  2 25" xfId="22764"/>
    <cellStyle name="Comma [0] TBD-_2007 Concern tracker 05-02-2005  2 25" xfId="22765"/>
    <cellStyle name="Comma [0] TBD_2007 Concern tracker 05-02-2005  2 26" xfId="22766"/>
    <cellStyle name="Comma [0] TBD-_2007 Concern tracker 05-02-2005  2 26" xfId="22767"/>
    <cellStyle name="Comma [0] TBD_2007 Concern tracker 05-02-2005  2 27" xfId="22768"/>
    <cellStyle name="Comma [0] TBD-_2007 Concern tracker 05-02-2005  2 27" xfId="22769"/>
    <cellStyle name="Comma [0] TBD_2007 Concern tracker 05-02-2005  2 28" xfId="22770"/>
    <cellStyle name="Comma [0] TBD-_2007 Concern tracker 05-02-2005  2 28" xfId="22771"/>
    <cellStyle name="Comma [0] TBD_2007 Concern tracker 05-02-2005  2 29" xfId="22772"/>
    <cellStyle name="Comma [0] TBD-_2007 Concern tracker 05-02-2005  2 29" xfId="22773"/>
    <cellStyle name="Comma [0] TBD_2007 Concern tracker 05-02-2005  2 3" xfId="22774"/>
    <cellStyle name="Comma [0] TBD-_2007 Concern tracker 05-02-2005  2 3" xfId="22775"/>
    <cellStyle name="Comma [0] TBD_2007 Concern tracker 05-02-2005  2 30" xfId="22776"/>
    <cellStyle name="Comma [0] TBD-_2007 Concern tracker 05-02-2005  2 30" xfId="22777"/>
    <cellStyle name="Comma [0] TBD_2007 Concern tracker 05-02-2005  2 31" xfId="22778"/>
    <cellStyle name="Comma [0] TBD-_2007 Concern tracker 05-02-2005  2 31" xfId="22779"/>
    <cellStyle name="Comma [0] TBD_2007 Concern tracker 05-02-2005  2 32" xfId="22780"/>
    <cellStyle name="Comma [0] TBD-_2007 Concern tracker 05-02-2005  2 32" xfId="22781"/>
    <cellStyle name="Comma [0] TBD_2007 Concern tracker 05-02-2005  2 33" xfId="22782"/>
    <cellStyle name="Comma [0] TBD-_2007 Concern tracker 05-02-2005  2 33" xfId="22783"/>
    <cellStyle name="Comma [0] TBD_2007 Concern tracker 05-02-2005  2 34" xfId="22784"/>
    <cellStyle name="Comma [0] TBD-_2007 Concern tracker 05-02-2005  2 34" xfId="22785"/>
    <cellStyle name="Comma [0] TBD_2007 Concern tracker 05-02-2005  2 35" xfId="22786"/>
    <cellStyle name="Comma [0] TBD-_2007 Concern tracker 05-02-2005  2 35" xfId="22787"/>
    <cellStyle name="Comma [0] TBD_2007 Concern tracker 05-02-2005  2 36" xfId="22788"/>
    <cellStyle name="Comma [0] TBD-_2007 Concern tracker 05-02-2005  2 36" xfId="22789"/>
    <cellStyle name="Comma [0] TBD_2007 Concern tracker 05-02-2005  2 37" xfId="22790"/>
    <cellStyle name="Comma [0] TBD-_2007 Concern tracker 05-02-2005  2 37" xfId="22791"/>
    <cellStyle name="Comma [0] TBD_2007 Concern tracker 05-02-2005  2 38" xfId="22792"/>
    <cellStyle name="Comma [0] TBD-_2007 Concern tracker 05-02-2005  2 38" xfId="22793"/>
    <cellStyle name="Comma [0] TBD_2007 Concern tracker 05-02-2005  2 39" xfId="22794"/>
    <cellStyle name="Comma [0] TBD-_2007 Concern tracker 05-02-2005  2 39" xfId="22795"/>
    <cellStyle name="Comma [0] TBD_2007 Concern tracker 05-02-2005  2 4" xfId="22796"/>
    <cellStyle name="Comma [0] TBD-_2007 Concern tracker 05-02-2005  2 4" xfId="22797"/>
    <cellStyle name="Comma [0] TBD_2007 Concern tracker 05-02-2005  2 40" xfId="22798"/>
    <cellStyle name="Comma [0] TBD-_2007 Concern tracker 05-02-2005  2 40" xfId="22799"/>
    <cellStyle name="Comma [0] TBD_2007 Concern tracker 05-02-2005  2 41" xfId="22800"/>
    <cellStyle name="Comma [0] TBD-_2007 Concern tracker 05-02-2005  2 41" xfId="22801"/>
    <cellStyle name="Comma [0] TBD_2007 Concern tracker 05-02-2005  2 42" xfId="22802"/>
    <cellStyle name="Comma [0] TBD-_2007 Concern tracker 05-02-2005  2 42" xfId="22803"/>
    <cellStyle name="Comma [0] TBD_2007 Concern tracker 05-02-2005  2 43" xfId="22804"/>
    <cellStyle name="Comma [0] TBD-_2007 Concern tracker 05-02-2005  2 43" xfId="22805"/>
    <cellStyle name="Comma [0] TBD_2007 Concern tracker 05-02-2005  2 44" xfId="22806"/>
    <cellStyle name="Comma [0] TBD-_2007 Concern tracker 05-02-2005  2 44" xfId="22807"/>
    <cellStyle name="Comma [0] TBD_2007 Concern tracker 05-02-2005  2 45" xfId="22808"/>
    <cellStyle name="Comma [0] TBD-_2007 Concern tracker 05-02-2005  2 45" xfId="22809"/>
    <cellStyle name="Comma [0] TBD_2007 Concern tracker 05-02-2005  2 46" xfId="22810"/>
    <cellStyle name="Comma [0] TBD-_2007 Concern tracker 05-02-2005  2 46" xfId="22811"/>
    <cellStyle name="Comma [0] TBD_2007 Concern tracker 05-02-2005  2 47" xfId="22812"/>
    <cellStyle name="Comma [0] TBD-_2007 Concern tracker 05-02-2005  2 47" xfId="22813"/>
    <cellStyle name="Comma [0] TBD_2007 Concern tracker 05-02-2005  2 48" xfId="22814"/>
    <cellStyle name="Comma [0] TBD-_2007 Concern tracker 05-02-2005  2 48" xfId="22815"/>
    <cellStyle name="Comma [0] TBD_2007 Concern tracker 05-02-2005  2 49" xfId="22816"/>
    <cellStyle name="Comma [0] TBD-_2007 Concern tracker 05-02-2005  2 49" xfId="22817"/>
    <cellStyle name="Comma [0] TBD_2007 Concern tracker 05-02-2005  2 5" xfId="22818"/>
    <cellStyle name="Comma [0] TBD-_2007 Concern tracker 05-02-2005  2 5" xfId="22819"/>
    <cellStyle name="Comma [0] TBD_2007 Concern tracker 05-02-2005  2 50" xfId="22820"/>
    <cellStyle name="Comma [0] TBD-_2007 Concern tracker 05-02-2005  2 50" xfId="22821"/>
    <cellStyle name="Comma [0] TBD_2007 Concern tracker 05-02-2005  2 51" xfId="22822"/>
    <cellStyle name="Comma [0] TBD-_2007 Concern tracker 05-02-2005  2 51" xfId="22823"/>
    <cellStyle name="Comma [0] TBD_2007 Concern tracker 05-02-2005  2 52" xfId="22824"/>
    <cellStyle name="Comma [0] TBD-_2007 Concern tracker 05-02-2005  2 52" xfId="22825"/>
    <cellStyle name="Comma [0] TBD_2007 Concern tracker 05-02-2005  2 53" xfId="22826"/>
    <cellStyle name="Comma [0] TBD-_2007 Concern tracker 05-02-2005  2 53" xfId="22827"/>
    <cellStyle name="Comma [0] TBD_2007 Concern tracker 05-02-2005  2 54" xfId="22828"/>
    <cellStyle name="Comma [0] TBD-_2007 Concern tracker 05-02-2005  2 54" xfId="22829"/>
    <cellStyle name="Comma [0] TBD_2007 Concern tracker 05-02-2005  2 55" xfId="22830"/>
    <cellStyle name="Comma [0] TBD-_2007 Concern tracker 05-02-2005  2 55" xfId="22831"/>
    <cellStyle name="Comma [0] TBD_2007 Concern tracker 05-02-2005  2 56" xfId="22832"/>
    <cellStyle name="Comma [0] TBD-_2007 Concern tracker 05-02-2005  2 56" xfId="22833"/>
    <cellStyle name="Comma [0] TBD_2007 Concern tracker 05-02-2005  2 57" xfId="22834"/>
    <cellStyle name="Comma [0] TBD-_2007 Concern tracker 05-02-2005  2 57" xfId="22835"/>
    <cellStyle name="Comma [0] TBD_2007 Concern tracker 05-02-2005  2 58" xfId="22836"/>
    <cellStyle name="Comma [0] TBD-_2007 Concern tracker 05-02-2005  2 58" xfId="22837"/>
    <cellStyle name="Comma [0] TBD_2007 Concern tracker 05-02-2005  2 59" xfId="22838"/>
    <cellStyle name="Comma [0] TBD-_2007 Concern tracker 05-02-2005  2 59" xfId="22839"/>
    <cellStyle name="Comma [0] TBD_2007 Concern tracker 05-02-2005  2 6" xfId="22840"/>
    <cellStyle name="Comma [0] TBD-_2007 Concern tracker 05-02-2005  2 6" xfId="22841"/>
    <cellStyle name="Comma [0] TBD_2007 Concern tracker 05-02-2005  2 60" xfId="22842"/>
    <cellStyle name="Comma [0] TBD-_2007 Concern tracker 05-02-2005  2 60" xfId="22843"/>
    <cellStyle name="Comma [0] TBD_2007 Concern tracker 05-02-2005  2 61" xfId="22844"/>
    <cellStyle name="Comma [0] TBD-_2007 Concern tracker 05-02-2005  2 61" xfId="22845"/>
    <cellStyle name="Comma [0] TBD_2007 Concern tracker 05-02-2005  2 62" xfId="22846"/>
    <cellStyle name="Comma [0] TBD-_2007 Concern tracker 05-02-2005  2 62" xfId="22847"/>
    <cellStyle name="Comma [0] TBD_2007 Concern tracker 05-02-2005  2 63" xfId="22848"/>
    <cellStyle name="Comma [0] TBD-_2007 Concern tracker 05-02-2005  2 63" xfId="22849"/>
    <cellStyle name="Comma [0] TBD_2007 Concern tracker 05-02-2005  2 64" xfId="22850"/>
    <cellStyle name="Comma [0] TBD-_2007 Concern tracker 05-02-2005  2 64" xfId="22851"/>
    <cellStyle name="Comma [0] TBD_2007 Concern tracker 05-02-2005  2 65" xfId="22852"/>
    <cellStyle name="Comma [0] TBD-_2007 Concern tracker 05-02-2005  2 65" xfId="22853"/>
    <cellStyle name="Comma [0] TBD_2007 Concern tracker 05-02-2005  2 66" xfId="22854"/>
    <cellStyle name="Comma [0] TBD-_2007 Concern tracker 05-02-2005  2 66" xfId="22855"/>
    <cellStyle name="Comma [0] TBD_2007 Concern tracker 05-02-2005  2 67" xfId="22856"/>
    <cellStyle name="Comma [0] TBD-_2007 Concern tracker 05-02-2005  2 67" xfId="22857"/>
    <cellStyle name="Comma [0] TBD_2007 Concern tracker 05-02-2005  2 68" xfId="22858"/>
    <cellStyle name="Comma [0] TBD-_2007 Concern tracker 05-02-2005  2 68" xfId="22859"/>
    <cellStyle name="Comma [0] TBD_2007 Concern tracker 05-02-2005  2 69" xfId="22860"/>
    <cellStyle name="Comma [0] TBD-_2007 Concern tracker 05-02-2005  2 69" xfId="22861"/>
    <cellStyle name="Comma [0] TBD_2007 Concern tracker 05-02-2005  2 7" xfId="22862"/>
    <cellStyle name="Comma [0] TBD-_2007 Concern tracker 05-02-2005  2 7" xfId="22863"/>
    <cellStyle name="Comma [0] TBD_2007 Concern tracker 05-02-2005  2 70" xfId="22864"/>
    <cellStyle name="Comma [0] TBD-_2007 Concern tracker 05-02-2005  2 70" xfId="22865"/>
    <cellStyle name="Comma [0] TBD_2007 Concern tracker 05-02-2005  2 71" xfId="22866"/>
    <cellStyle name="Comma [0] TBD-_2007 Concern tracker 05-02-2005  2 71" xfId="22867"/>
    <cellStyle name="Comma [0] TBD_2007 Concern tracker 05-02-2005  2 72" xfId="22868"/>
    <cellStyle name="Comma [0] TBD-_2007 Concern tracker 05-02-2005  2 72" xfId="22869"/>
    <cellStyle name="Comma [0] TBD_2007 Concern tracker 05-02-2005  2 73" xfId="22870"/>
    <cellStyle name="Comma [0] TBD-_2007 Concern tracker 05-02-2005  2 73" xfId="22871"/>
    <cellStyle name="Comma [0] TBD_2007 Concern tracker 05-02-2005  2 74" xfId="22872"/>
    <cellStyle name="Comma [0] TBD-_2007 Concern tracker 05-02-2005  2 74" xfId="22873"/>
    <cellStyle name="Comma [0] TBD_2007 Concern tracker 05-02-2005  2 75" xfId="22874"/>
    <cellStyle name="Comma [0] TBD-_2007 Concern tracker 05-02-2005  2 75" xfId="22875"/>
    <cellStyle name="Comma [0] TBD_2007 Concern tracker 05-02-2005  2 76" xfId="22876"/>
    <cellStyle name="Comma [0] TBD-_2007 Concern tracker 05-02-2005  2 76" xfId="22877"/>
    <cellStyle name="Comma [0] TBD_2007 Concern tracker 05-02-2005  2 77" xfId="22878"/>
    <cellStyle name="Comma [0] TBD-_2007 Concern tracker 05-02-2005  2 77" xfId="22879"/>
    <cellStyle name="Comma [0] TBD_2007 Concern tracker 05-02-2005  2 78" xfId="22880"/>
    <cellStyle name="Comma [0] TBD-_2007 Concern tracker 05-02-2005  2 78" xfId="22881"/>
    <cellStyle name="Comma [0] TBD_2007 Concern tracker 05-02-2005  2 79" xfId="22882"/>
    <cellStyle name="Comma [0] TBD-_2007 Concern tracker 05-02-2005  2 79" xfId="22883"/>
    <cellStyle name="Comma [0] TBD_2007 Concern tracker 05-02-2005  2 8" xfId="22884"/>
    <cellStyle name="Comma [0] TBD-_2007 Concern tracker 05-02-2005  2 8" xfId="22885"/>
    <cellStyle name="Comma [0] TBD_2007 Concern tracker 05-02-2005  2 80" xfId="22886"/>
    <cellStyle name="Comma [0] TBD-_2007 Concern tracker 05-02-2005  2 80" xfId="22887"/>
    <cellStyle name="Comma [0] TBD_2007 Concern tracker 05-02-2005  2 81" xfId="22888"/>
    <cellStyle name="Comma [0] TBD-_2007 Concern tracker 05-02-2005  2 81" xfId="22889"/>
    <cellStyle name="Comma [0] TBD_2007 Concern tracker 05-02-2005  2 82" xfId="22890"/>
    <cellStyle name="Comma [0] TBD-_2007 Concern tracker 05-02-2005  2 82" xfId="22891"/>
    <cellStyle name="Comma [0] TBD_2007 Concern tracker 05-02-2005  2 83" xfId="22892"/>
    <cellStyle name="Comma [0] TBD-_2007 Concern tracker 05-02-2005  2 83" xfId="22893"/>
    <cellStyle name="Comma [0] TBD_2007 Concern tracker 05-02-2005  2 84" xfId="22894"/>
    <cellStyle name="Comma [0] TBD-_2007 Concern tracker 05-02-2005  2 84" xfId="22895"/>
    <cellStyle name="Comma [0] TBD_2007 Concern tracker 05-02-2005  2 85" xfId="22896"/>
    <cellStyle name="Comma [0] TBD-_2007 Concern tracker 05-02-2005  2 85" xfId="22897"/>
    <cellStyle name="Comma [0] TBD_2007 Concern tracker 05-02-2005  2 86" xfId="22898"/>
    <cellStyle name="Comma [0] TBD-_2007 Concern tracker 05-02-2005  2 86" xfId="22899"/>
    <cellStyle name="Comma [0] TBD_2007 Concern tracker 05-02-2005  2 87" xfId="22900"/>
    <cellStyle name="Comma [0] TBD-_2007 Concern tracker 05-02-2005  2 87" xfId="22901"/>
    <cellStyle name="Comma [0] TBD_2007 Concern tracker 05-02-2005  2 88" xfId="22902"/>
    <cellStyle name="Comma [0] TBD-_2007 Concern tracker 05-02-2005  2 88" xfId="22903"/>
    <cellStyle name="Comma [0] TBD_2007 Concern tracker 05-02-2005  2 89" xfId="22904"/>
    <cellStyle name="Comma [0] TBD-_2007 Concern tracker 05-02-2005  2 89" xfId="22905"/>
    <cellStyle name="Comma [0] TBD_2007 Concern tracker 05-02-2005  2 9" xfId="22906"/>
    <cellStyle name="Comma [0] TBD-_2007 Concern tracker 05-02-2005  2 9" xfId="22907"/>
    <cellStyle name="Comma [0] TBD_2007 Concern tracker 05-02-2005  2 90" xfId="22908"/>
    <cellStyle name="Comma [0] TBD-_2007 Concern tracker 05-02-2005  2 90" xfId="22909"/>
    <cellStyle name="Comma [0] TBD_2007 Concern tracker 05-02-2005  2 91" xfId="22910"/>
    <cellStyle name="Comma [0] TBD-_2007 Concern tracker 05-02-2005  2 91" xfId="22911"/>
    <cellStyle name="Comma [0] TBD_2007 Concern tracker 05-02-2005  2 92" xfId="22912"/>
    <cellStyle name="Comma [0] TBD-_2007 Concern tracker 05-02-2005  2 92" xfId="22913"/>
    <cellStyle name="Comma [0] TBD_2007 Concern tracker 05-02-2005  2 93" xfId="22914"/>
    <cellStyle name="Comma [0] TBD-_2007 Concern tracker 05-02-2005  2 93" xfId="22915"/>
    <cellStyle name="Comma [0] TBD_2007 Concern tracker 05-02-2005  2 94" xfId="22916"/>
    <cellStyle name="Comma [0] TBD-_2007 Concern tracker 05-02-2005  2 94" xfId="22917"/>
    <cellStyle name="Comma [0] TBD_2007 Concern tracker 05-02-2005  2 95" xfId="22918"/>
    <cellStyle name="Comma [0] TBD-_2007 Concern tracker 05-02-2005  2 95" xfId="22919"/>
    <cellStyle name="Comma [0] TBD_2007 Concern tracker 05-02-2005  2 96" xfId="22920"/>
    <cellStyle name="Comma [0] TBD-_2007 Concern tracker 05-02-2005  2 96" xfId="22921"/>
    <cellStyle name="Comma [0] TBD_2007 Concern tracker 05-02-2005  2 97" xfId="22922"/>
    <cellStyle name="Comma [0] TBD-_2007 Concern tracker 05-02-2005  2 97" xfId="22923"/>
    <cellStyle name="Comma [0] TBD_2007 Concern tracker 05-02-2005  2 98" xfId="22924"/>
    <cellStyle name="Comma [0] TBD-_2007 Concern tracker 05-02-2005  2 98" xfId="22925"/>
    <cellStyle name="Comma [0] TBD_2007 Concern tracker 05-02-2005  2 99" xfId="22926"/>
    <cellStyle name="Comma [0] TBD-_2007 Concern tracker 05-02-2005  2 99" xfId="22927"/>
    <cellStyle name="Comma [0] TBD_2007 Concern tracker 05-02-2005  3" xfId="22928"/>
    <cellStyle name="Comma [0] TBD-_2007 Concern tracker 05-02-2005  3" xfId="22929"/>
    <cellStyle name="Comma [0] TBD_2007 Concern tracker 05-02-2005  3 10" xfId="22930"/>
    <cellStyle name="Comma [0] TBD-_2007 Concern tracker 05-02-2005  3 10" xfId="22931"/>
    <cellStyle name="Comma [0] TBD_2007 Concern tracker 05-02-2005  3 100" xfId="22932"/>
    <cellStyle name="Comma [0] TBD-_2007 Concern tracker 05-02-2005  3 100" xfId="22933"/>
    <cellStyle name="Comma [0] TBD_2007 Concern tracker 05-02-2005  3 101" xfId="22934"/>
    <cellStyle name="Comma [0] TBD-_2007 Concern tracker 05-02-2005  3 101" xfId="22935"/>
    <cellStyle name="Comma [0] TBD_2007 Concern tracker 05-02-2005  3 102" xfId="22936"/>
    <cellStyle name="Comma [0] TBD-_2007 Concern tracker 05-02-2005  3 102" xfId="22937"/>
    <cellStyle name="Comma [0] TBD_2007 Concern tracker 05-02-2005  3 103" xfId="22938"/>
    <cellStyle name="Comma [0] TBD-_2007 Concern tracker 05-02-2005  3 103" xfId="22939"/>
    <cellStyle name="Comma [0] TBD_2007 Concern tracker 05-02-2005  3 104" xfId="22940"/>
    <cellStyle name="Comma [0] TBD-_2007 Concern tracker 05-02-2005  3 104" xfId="22941"/>
    <cellStyle name="Comma [0] TBD_2007 Concern tracker 05-02-2005  3 105" xfId="22942"/>
    <cellStyle name="Comma [0] TBD-_2007 Concern tracker 05-02-2005  3 105" xfId="22943"/>
    <cellStyle name="Comma [0] TBD_2007 Concern tracker 05-02-2005  3 106" xfId="22944"/>
    <cellStyle name="Comma [0] TBD-_2007 Concern tracker 05-02-2005  3 106" xfId="22945"/>
    <cellStyle name="Comma [0] TBD_2007 Concern tracker 05-02-2005  3 107" xfId="22946"/>
    <cellStyle name="Comma [0] TBD-_2007 Concern tracker 05-02-2005  3 107" xfId="22947"/>
    <cellStyle name="Comma [0] TBD_2007 Concern tracker 05-02-2005  3 108" xfId="22948"/>
    <cellStyle name="Comma [0] TBD-_2007 Concern tracker 05-02-2005  3 108" xfId="22949"/>
    <cellStyle name="Comma [0] TBD_2007 Concern tracker 05-02-2005  3 109" xfId="22950"/>
    <cellStyle name="Comma [0] TBD-_2007 Concern tracker 05-02-2005  3 109" xfId="22951"/>
    <cellStyle name="Comma [0] TBD_2007 Concern tracker 05-02-2005  3 11" xfId="22952"/>
    <cellStyle name="Comma [0] TBD-_2007 Concern tracker 05-02-2005  3 11" xfId="22953"/>
    <cellStyle name="Comma [0] TBD_2007 Concern tracker 05-02-2005  3 110" xfId="22954"/>
    <cellStyle name="Comma [0] TBD-_2007 Concern tracker 05-02-2005  3 110" xfId="22955"/>
    <cellStyle name="Comma [0] TBD_2007 Concern tracker 05-02-2005  3 111" xfId="22956"/>
    <cellStyle name="Comma [0] TBD-_2007 Concern tracker 05-02-2005  3 111" xfId="22957"/>
    <cellStyle name="Comma [0] TBD_2007 Concern tracker 05-02-2005  3 112" xfId="22958"/>
    <cellStyle name="Comma [0] TBD-_2007 Concern tracker 05-02-2005  3 112" xfId="22959"/>
    <cellStyle name="Comma [0] TBD_2007 Concern tracker 05-02-2005  3 113" xfId="22960"/>
    <cellStyle name="Comma [0] TBD-_2007 Concern tracker 05-02-2005  3 113" xfId="22961"/>
    <cellStyle name="Comma [0] TBD_2007 Concern tracker 05-02-2005  3 114" xfId="22962"/>
    <cellStyle name="Comma [0] TBD-_2007 Concern tracker 05-02-2005  3 114" xfId="22963"/>
    <cellStyle name="Comma [0] TBD_2007 Concern tracker 05-02-2005  3 115" xfId="22964"/>
    <cellStyle name="Comma [0] TBD-_2007 Concern tracker 05-02-2005  3 115" xfId="22965"/>
    <cellStyle name="Comma [0] TBD_2007 Concern tracker 05-02-2005  3 116" xfId="22966"/>
    <cellStyle name="Comma [0] TBD-_2007 Concern tracker 05-02-2005  3 116" xfId="22967"/>
    <cellStyle name="Comma [0] TBD_2007 Concern tracker 05-02-2005  3 117" xfId="22968"/>
    <cellStyle name="Comma [0] TBD-_2007 Concern tracker 05-02-2005  3 117" xfId="22969"/>
    <cellStyle name="Comma [0] TBD_2007 Concern tracker 05-02-2005  3 118" xfId="22970"/>
    <cellStyle name="Comma [0] TBD-_2007 Concern tracker 05-02-2005  3 118" xfId="22971"/>
    <cellStyle name="Comma [0] TBD_2007 Concern tracker 05-02-2005  3 119" xfId="22972"/>
    <cellStyle name="Comma [0] TBD-_2007 Concern tracker 05-02-2005  3 119" xfId="22973"/>
    <cellStyle name="Comma [0] TBD_2007 Concern tracker 05-02-2005  3 12" xfId="22974"/>
    <cellStyle name="Comma [0] TBD-_2007 Concern tracker 05-02-2005  3 12" xfId="22975"/>
    <cellStyle name="Comma [0] TBD_2007 Concern tracker 05-02-2005  3 120" xfId="22976"/>
    <cellStyle name="Comma [0] TBD-_2007 Concern tracker 05-02-2005  3 120" xfId="22977"/>
    <cellStyle name="Comma [0] TBD_2007 Concern tracker 05-02-2005  3 121" xfId="22978"/>
    <cellStyle name="Comma [0] TBD-_2007 Concern tracker 05-02-2005  3 121" xfId="22979"/>
    <cellStyle name="Comma [0] TBD_2007 Concern tracker 05-02-2005  3 122" xfId="22980"/>
    <cellStyle name="Comma [0] TBD-_2007 Concern tracker 05-02-2005  3 122" xfId="22981"/>
    <cellStyle name="Comma [0] TBD_2007 Concern tracker 05-02-2005  3 123" xfId="22982"/>
    <cellStyle name="Comma [0] TBD-_2007 Concern tracker 05-02-2005  3 123" xfId="22983"/>
    <cellStyle name="Comma [0] TBD_2007 Concern tracker 05-02-2005  3 124" xfId="22984"/>
    <cellStyle name="Comma [0] TBD-_2007 Concern tracker 05-02-2005  3 124" xfId="22985"/>
    <cellStyle name="Comma [0] TBD_2007 Concern tracker 05-02-2005  3 125" xfId="22986"/>
    <cellStyle name="Comma [0] TBD-_2007 Concern tracker 05-02-2005  3 125" xfId="22987"/>
    <cellStyle name="Comma [0] TBD_2007 Concern tracker 05-02-2005  3 126" xfId="22988"/>
    <cellStyle name="Comma [0] TBD-_2007 Concern tracker 05-02-2005  3 126" xfId="22989"/>
    <cellStyle name="Comma [0] TBD_2007 Concern tracker 05-02-2005  3 127" xfId="22990"/>
    <cellStyle name="Comma [0] TBD-_2007 Concern tracker 05-02-2005  3 127" xfId="22991"/>
    <cellStyle name="Comma [0] TBD_2007 Concern tracker 05-02-2005  3 128" xfId="22992"/>
    <cellStyle name="Comma [0] TBD-_2007 Concern tracker 05-02-2005  3 128" xfId="22993"/>
    <cellStyle name="Comma [0] TBD_2007 Concern tracker 05-02-2005  3 129" xfId="22994"/>
    <cellStyle name="Comma [0] TBD-_2007 Concern tracker 05-02-2005  3 129" xfId="22995"/>
    <cellStyle name="Comma [0] TBD_2007 Concern tracker 05-02-2005  3 13" xfId="22996"/>
    <cellStyle name="Comma [0] TBD-_2007 Concern tracker 05-02-2005  3 13" xfId="22997"/>
    <cellStyle name="Comma [0] TBD_2007 Concern tracker 05-02-2005  3 130" xfId="22998"/>
    <cellStyle name="Comma [0] TBD-_2007 Concern tracker 05-02-2005  3 130" xfId="22999"/>
    <cellStyle name="Comma [0] TBD_2007 Concern tracker 05-02-2005  3 131" xfId="23000"/>
    <cellStyle name="Comma [0] TBD-_2007 Concern tracker 05-02-2005  3 131" xfId="23001"/>
    <cellStyle name="Comma [0] TBD_2007 Concern tracker 05-02-2005  3 132" xfId="23002"/>
    <cellStyle name="Comma [0] TBD-_2007 Concern tracker 05-02-2005  3 132" xfId="23003"/>
    <cellStyle name="Comma [0] TBD_2007 Concern tracker 05-02-2005  3 133" xfId="23004"/>
    <cellStyle name="Comma [0] TBD-_2007 Concern tracker 05-02-2005  3 133" xfId="23005"/>
    <cellStyle name="Comma [0] TBD_2007 Concern tracker 05-02-2005  3 134" xfId="23006"/>
    <cellStyle name="Comma [0] TBD-_2007 Concern tracker 05-02-2005  3 134" xfId="23007"/>
    <cellStyle name="Comma [0] TBD_2007 Concern tracker 05-02-2005  3 135" xfId="23008"/>
    <cellStyle name="Comma [0] TBD-_2007 Concern tracker 05-02-2005  3 135" xfId="23009"/>
    <cellStyle name="Comma [0] TBD_2007 Concern tracker 05-02-2005  3 136" xfId="23010"/>
    <cellStyle name="Comma [0] TBD-_2007 Concern tracker 05-02-2005  3 136" xfId="23011"/>
    <cellStyle name="Comma [0] TBD_2007 Concern tracker 05-02-2005  3 137" xfId="23012"/>
    <cellStyle name="Comma [0] TBD-_2007 Concern tracker 05-02-2005  3 137" xfId="23013"/>
    <cellStyle name="Comma [0] TBD_2007 Concern tracker 05-02-2005  3 138" xfId="23014"/>
    <cellStyle name="Comma [0] TBD-_2007 Concern tracker 05-02-2005  3 138" xfId="23015"/>
    <cellStyle name="Comma [0] TBD_2007 Concern tracker 05-02-2005  3 139" xfId="23016"/>
    <cellStyle name="Comma [0] TBD-_2007 Concern tracker 05-02-2005  3 139" xfId="23017"/>
    <cellStyle name="Comma [0] TBD_2007 Concern tracker 05-02-2005  3 14" xfId="23018"/>
    <cellStyle name="Comma [0] TBD-_2007 Concern tracker 05-02-2005  3 14" xfId="23019"/>
    <cellStyle name="Comma [0] TBD_2007 Concern tracker 05-02-2005  3 140" xfId="23020"/>
    <cellStyle name="Comma [0] TBD-_2007 Concern tracker 05-02-2005  3 140" xfId="23021"/>
    <cellStyle name="Comma [0] TBD_2007 Concern tracker 05-02-2005  3 141" xfId="23022"/>
    <cellStyle name="Comma [0] TBD-_2007 Concern tracker 05-02-2005  3 141" xfId="23023"/>
    <cellStyle name="Comma [0] TBD_2007 Concern tracker 05-02-2005  3 142" xfId="23024"/>
    <cellStyle name="Comma [0] TBD-_2007 Concern tracker 05-02-2005  3 142" xfId="23025"/>
    <cellStyle name="Comma [0] TBD_2007 Concern tracker 05-02-2005  3 143" xfId="23026"/>
    <cellStyle name="Comma [0] TBD-_2007 Concern tracker 05-02-2005  3 143" xfId="23027"/>
    <cellStyle name="Comma [0] TBD_2007 Concern tracker 05-02-2005  3 144" xfId="23028"/>
    <cellStyle name="Comma [0] TBD-_2007 Concern tracker 05-02-2005  3 144" xfId="23029"/>
    <cellStyle name="Comma [0] TBD_2007 Concern tracker 05-02-2005  3 145" xfId="23030"/>
    <cellStyle name="Comma [0] TBD-_2007 Concern tracker 05-02-2005  3 145" xfId="23031"/>
    <cellStyle name="Comma [0] TBD_2007 Concern tracker 05-02-2005  3 146" xfId="23032"/>
    <cellStyle name="Comma [0] TBD-_2007 Concern tracker 05-02-2005  3 146" xfId="23033"/>
    <cellStyle name="Comma [0] TBD_2007 Concern tracker 05-02-2005  3 147" xfId="23034"/>
    <cellStyle name="Comma [0] TBD-_2007 Concern tracker 05-02-2005  3 147" xfId="23035"/>
    <cellStyle name="Comma [0] TBD_2007 Concern tracker 05-02-2005  3 148" xfId="23036"/>
    <cellStyle name="Comma [0] TBD-_2007 Concern tracker 05-02-2005  3 148" xfId="23037"/>
    <cellStyle name="Comma [0] TBD_2007 Concern tracker 05-02-2005  3 149" xfId="23038"/>
    <cellStyle name="Comma [0] TBD-_2007 Concern tracker 05-02-2005  3 149" xfId="23039"/>
    <cellStyle name="Comma [0] TBD_2007 Concern tracker 05-02-2005  3 15" xfId="23040"/>
    <cellStyle name="Comma [0] TBD-_2007 Concern tracker 05-02-2005  3 15" xfId="23041"/>
    <cellStyle name="Comma [0] TBD_2007 Concern tracker 05-02-2005  3 150" xfId="23042"/>
    <cellStyle name="Comma [0] TBD-_2007 Concern tracker 05-02-2005  3 150" xfId="23043"/>
    <cellStyle name="Comma [0] TBD_2007 Concern tracker 05-02-2005  3 151" xfId="23044"/>
    <cellStyle name="Comma [0] TBD-_2007 Concern tracker 05-02-2005  3 151" xfId="23045"/>
    <cellStyle name="Comma [0] TBD_2007 Concern tracker 05-02-2005  3 152" xfId="23046"/>
    <cellStyle name="Comma [0] TBD-_2007 Concern tracker 05-02-2005  3 152" xfId="23047"/>
    <cellStyle name="Comma [0] TBD_2007 Concern tracker 05-02-2005  3 153" xfId="23048"/>
    <cellStyle name="Comma [0] TBD-_2007 Concern tracker 05-02-2005  3 153" xfId="23049"/>
    <cellStyle name="Comma [0] TBD_2007 Concern tracker 05-02-2005  3 16" xfId="23050"/>
    <cellStyle name="Comma [0] TBD-_2007 Concern tracker 05-02-2005  3 16" xfId="23051"/>
    <cellStyle name="Comma [0] TBD_2007 Concern tracker 05-02-2005  3 17" xfId="23052"/>
    <cellStyle name="Comma [0] TBD-_2007 Concern tracker 05-02-2005  3 17" xfId="23053"/>
    <cellStyle name="Comma [0] TBD_2007 Concern tracker 05-02-2005  3 18" xfId="23054"/>
    <cellStyle name="Comma [0] TBD-_2007 Concern tracker 05-02-2005  3 18" xfId="23055"/>
    <cellStyle name="Comma [0] TBD_2007 Concern tracker 05-02-2005  3 19" xfId="23056"/>
    <cellStyle name="Comma [0] TBD-_2007 Concern tracker 05-02-2005  3 19" xfId="23057"/>
    <cellStyle name="Comma [0] TBD_2007 Concern tracker 05-02-2005  3 2" xfId="23058"/>
    <cellStyle name="Comma [0] TBD-_2007 Concern tracker 05-02-2005  3 2" xfId="23059"/>
    <cellStyle name="Comma [0] TBD_2007 Concern tracker 05-02-2005  3 2 2" xfId="23060"/>
    <cellStyle name="Comma [0] TBD-_2007 Concern tracker 05-02-2005  3 2 2" xfId="23061"/>
    <cellStyle name="Comma [0] TBD_2007 Concern tracker 05-02-2005  3 20" xfId="23062"/>
    <cellStyle name="Comma [0] TBD-_2007 Concern tracker 05-02-2005  3 20" xfId="23063"/>
    <cellStyle name="Comma [0] TBD_2007 Concern tracker 05-02-2005  3 21" xfId="23064"/>
    <cellStyle name="Comma [0] TBD-_2007 Concern tracker 05-02-2005  3 21" xfId="23065"/>
    <cellStyle name="Comma [0] TBD_2007 Concern tracker 05-02-2005  3 22" xfId="23066"/>
    <cellStyle name="Comma [0] TBD-_2007 Concern tracker 05-02-2005  3 22" xfId="23067"/>
    <cellStyle name="Comma [0] TBD_2007 Concern tracker 05-02-2005  3 23" xfId="23068"/>
    <cellStyle name="Comma [0] TBD-_2007 Concern tracker 05-02-2005  3 23" xfId="23069"/>
    <cellStyle name="Comma [0] TBD_2007 Concern tracker 05-02-2005  3 24" xfId="23070"/>
    <cellStyle name="Comma [0] TBD-_2007 Concern tracker 05-02-2005  3 24" xfId="23071"/>
    <cellStyle name="Comma [0] TBD_2007 Concern tracker 05-02-2005  3 25" xfId="23072"/>
    <cellStyle name="Comma [0] TBD-_2007 Concern tracker 05-02-2005  3 25" xfId="23073"/>
    <cellStyle name="Comma [0] TBD_2007 Concern tracker 05-02-2005  3 26" xfId="23074"/>
    <cellStyle name="Comma [0] TBD-_2007 Concern tracker 05-02-2005  3 26" xfId="23075"/>
    <cellStyle name="Comma [0] TBD_2007 Concern tracker 05-02-2005  3 27" xfId="23076"/>
    <cellStyle name="Comma [0] TBD-_2007 Concern tracker 05-02-2005  3 27" xfId="23077"/>
    <cellStyle name="Comma [0] TBD_2007 Concern tracker 05-02-2005  3 28" xfId="23078"/>
    <cellStyle name="Comma [0] TBD-_2007 Concern tracker 05-02-2005  3 28" xfId="23079"/>
    <cellStyle name="Comma [0] TBD_2007 Concern tracker 05-02-2005  3 29" xfId="23080"/>
    <cellStyle name="Comma [0] TBD-_2007 Concern tracker 05-02-2005  3 29" xfId="23081"/>
    <cellStyle name="Comma [0] TBD_2007 Concern tracker 05-02-2005  3 3" xfId="23082"/>
    <cellStyle name="Comma [0] TBD-_2007 Concern tracker 05-02-2005  3 3" xfId="23083"/>
    <cellStyle name="Comma [0] TBD_2007 Concern tracker 05-02-2005  3 30" xfId="23084"/>
    <cellStyle name="Comma [0] TBD-_2007 Concern tracker 05-02-2005  3 30" xfId="23085"/>
    <cellStyle name="Comma [0] TBD_2007 Concern tracker 05-02-2005  3 31" xfId="23086"/>
    <cellStyle name="Comma [0] TBD-_2007 Concern tracker 05-02-2005  3 31" xfId="23087"/>
    <cellStyle name="Comma [0] TBD_2007 Concern tracker 05-02-2005  3 32" xfId="23088"/>
    <cellStyle name="Comma [0] TBD-_2007 Concern tracker 05-02-2005  3 32" xfId="23089"/>
    <cellStyle name="Comma [0] TBD_2007 Concern tracker 05-02-2005  3 33" xfId="23090"/>
    <cellStyle name="Comma [0] TBD-_2007 Concern tracker 05-02-2005  3 33" xfId="23091"/>
    <cellStyle name="Comma [0] TBD_2007 Concern tracker 05-02-2005  3 34" xfId="23092"/>
    <cellStyle name="Comma [0] TBD-_2007 Concern tracker 05-02-2005  3 34" xfId="23093"/>
    <cellStyle name="Comma [0] TBD_2007 Concern tracker 05-02-2005  3 35" xfId="23094"/>
    <cellStyle name="Comma [0] TBD-_2007 Concern tracker 05-02-2005  3 35" xfId="23095"/>
    <cellStyle name="Comma [0] TBD_2007 Concern tracker 05-02-2005  3 36" xfId="23096"/>
    <cellStyle name="Comma [0] TBD-_2007 Concern tracker 05-02-2005  3 36" xfId="23097"/>
    <cellStyle name="Comma [0] TBD_2007 Concern tracker 05-02-2005  3 37" xfId="23098"/>
    <cellStyle name="Comma [0] TBD-_2007 Concern tracker 05-02-2005  3 37" xfId="23099"/>
    <cellStyle name="Comma [0] TBD_2007 Concern tracker 05-02-2005  3 38" xfId="23100"/>
    <cellStyle name="Comma [0] TBD-_2007 Concern tracker 05-02-2005  3 38" xfId="23101"/>
    <cellStyle name="Comma [0] TBD_2007 Concern tracker 05-02-2005  3 39" xfId="23102"/>
    <cellStyle name="Comma [0] TBD-_2007 Concern tracker 05-02-2005  3 39" xfId="23103"/>
    <cellStyle name="Comma [0] TBD_2007 Concern tracker 05-02-2005  3 4" xfId="23104"/>
    <cellStyle name="Comma [0] TBD-_2007 Concern tracker 05-02-2005  3 4" xfId="23105"/>
    <cellStyle name="Comma [0] TBD_2007 Concern tracker 05-02-2005  3 40" xfId="23106"/>
    <cellStyle name="Comma [0] TBD-_2007 Concern tracker 05-02-2005  3 40" xfId="23107"/>
    <cellStyle name="Comma [0] TBD_2007 Concern tracker 05-02-2005  3 41" xfId="23108"/>
    <cellStyle name="Comma [0] TBD-_2007 Concern tracker 05-02-2005  3 41" xfId="23109"/>
    <cellStyle name="Comma [0] TBD_2007 Concern tracker 05-02-2005  3 42" xfId="23110"/>
    <cellStyle name="Comma [0] TBD-_2007 Concern tracker 05-02-2005  3 42" xfId="23111"/>
    <cellStyle name="Comma [0] TBD_2007 Concern tracker 05-02-2005  3 43" xfId="23112"/>
    <cellStyle name="Comma [0] TBD-_2007 Concern tracker 05-02-2005  3 43" xfId="23113"/>
    <cellStyle name="Comma [0] TBD_2007 Concern tracker 05-02-2005  3 44" xfId="23114"/>
    <cellStyle name="Comma [0] TBD-_2007 Concern tracker 05-02-2005  3 44" xfId="23115"/>
    <cellStyle name="Comma [0] TBD_2007 Concern tracker 05-02-2005  3 45" xfId="23116"/>
    <cellStyle name="Comma [0] TBD-_2007 Concern tracker 05-02-2005  3 45" xfId="23117"/>
    <cellStyle name="Comma [0] TBD_2007 Concern tracker 05-02-2005  3 46" xfId="23118"/>
    <cellStyle name="Comma [0] TBD-_2007 Concern tracker 05-02-2005  3 46" xfId="23119"/>
    <cellStyle name="Comma [0] TBD_2007 Concern tracker 05-02-2005  3 47" xfId="23120"/>
    <cellStyle name="Comma [0] TBD-_2007 Concern tracker 05-02-2005  3 47" xfId="23121"/>
    <cellStyle name="Comma [0] TBD_2007 Concern tracker 05-02-2005  3 48" xfId="23122"/>
    <cellStyle name="Comma [0] TBD-_2007 Concern tracker 05-02-2005  3 48" xfId="23123"/>
    <cellStyle name="Comma [0] TBD_2007 Concern tracker 05-02-2005  3 49" xfId="23124"/>
    <cellStyle name="Comma [0] TBD-_2007 Concern tracker 05-02-2005  3 49" xfId="23125"/>
    <cellStyle name="Comma [0] TBD_2007 Concern tracker 05-02-2005  3 5" xfId="23126"/>
    <cellStyle name="Comma [0] TBD-_2007 Concern tracker 05-02-2005  3 5" xfId="23127"/>
    <cellStyle name="Comma [0] TBD_2007 Concern tracker 05-02-2005  3 50" xfId="23128"/>
    <cellStyle name="Comma [0] TBD-_2007 Concern tracker 05-02-2005  3 50" xfId="23129"/>
    <cellStyle name="Comma [0] TBD_2007 Concern tracker 05-02-2005  3 51" xfId="23130"/>
    <cellStyle name="Comma [0] TBD-_2007 Concern tracker 05-02-2005  3 51" xfId="23131"/>
    <cellStyle name="Comma [0] TBD_2007 Concern tracker 05-02-2005  3 52" xfId="23132"/>
    <cellStyle name="Comma [0] TBD-_2007 Concern tracker 05-02-2005  3 52" xfId="23133"/>
    <cellStyle name="Comma [0] TBD_2007 Concern tracker 05-02-2005  3 53" xfId="23134"/>
    <cellStyle name="Comma [0] TBD-_2007 Concern tracker 05-02-2005  3 53" xfId="23135"/>
    <cellStyle name="Comma [0] TBD_2007 Concern tracker 05-02-2005  3 54" xfId="23136"/>
    <cellStyle name="Comma [0] TBD-_2007 Concern tracker 05-02-2005  3 54" xfId="23137"/>
    <cellStyle name="Comma [0] TBD_2007 Concern tracker 05-02-2005  3 55" xfId="23138"/>
    <cellStyle name="Comma [0] TBD-_2007 Concern tracker 05-02-2005  3 55" xfId="23139"/>
    <cellStyle name="Comma [0] TBD_2007 Concern tracker 05-02-2005  3 56" xfId="23140"/>
    <cellStyle name="Comma [0] TBD-_2007 Concern tracker 05-02-2005  3 56" xfId="23141"/>
    <cellStyle name="Comma [0] TBD_2007 Concern tracker 05-02-2005  3 57" xfId="23142"/>
    <cellStyle name="Comma [0] TBD-_2007 Concern tracker 05-02-2005  3 57" xfId="23143"/>
    <cellStyle name="Comma [0] TBD_2007 Concern tracker 05-02-2005  3 58" xfId="23144"/>
    <cellStyle name="Comma [0] TBD-_2007 Concern tracker 05-02-2005  3 58" xfId="23145"/>
    <cellStyle name="Comma [0] TBD_2007 Concern tracker 05-02-2005  3 59" xfId="23146"/>
    <cellStyle name="Comma [0] TBD-_2007 Concern tracker 05-02-2005  3 59" xfId="23147"/>
    <cellStyle name="Comma [0] TBD_2007 Concern tracker 05-02-2005  3 6" xfId="23148"/>
    <cellStyle name="Comma [0] TBD-_2007 Concern tracker 05-02-2005  3 6" xfId="23149"/>
    <cellStyle name="Comma [0] TBD_2007 Concern tracker 05-02-2005  3 60" xfId="23150"/>
    <cellStyle name="Comma [0] TBD-_2007 Concern tracker 05-02-2005  3 60" xfId="23151"/>
    <cellStyle name="Comma [0] TBD_2007 Concern tracker 05-02-2005  3 61" xfId="23152"/>
    <cellStyle name="Comma [0] TBD-_2007 Concern tracker 05-02-2005  3 61" xfId="23153"/>
    <cellStyle name="Comma [0] TBD_2007 Concern tracker 05-02-2005  3 62" xfId="23154"/>
    <cellStyle name="Comma [0] TBD-_2007 Concern tracker 05-02-2005  3 62" xfId="23155"/>
    <cellStyle name="Comma [0] TBD_2007 Concern tracker 05-02-2005  3 63" xfId="23156"/>
    <cellStyle name="Comma [0] TBD-_2007 Concern tracker 05-02-2005  3 63" xfId="23157"/>
    <cellStyle name="Comma [0] TBD_2007 Concern tracker 05-02-2005  3 64" xfId="23158"/>
    <cellStyle name="Comma [0] TBD-_2007 Concern tracker 05-02-2005  3 64" xfId="23159"/>
    <cellStyle name="Comma [0] TBD_2007 Concern tracker 05-02-2005  3 65" xfId="23160"/>
    <cellStyle name="Comma [0] TBD-_2007 Concern tracker 05-02-2005  3 65" xfId="23161"/>
    <cellStyle name="Comma [0] TBD_2007 Concern tracker 05-02-2005  3 66" xfId="23162"/>
    <cellStyle name="Comma [0] TBD-_2007 Concern tracker 05-02-2005  3 66" xfId="23163"/>
    <cellStyle name="Comma [0] TBD_2007 Concern tracker 05-02-2005  3 67" xfId="23164"/>
    <cellStyle name="Comma [0] TBD-_2007 Concern tracker 05-02-2005  3 67" xfId="23165"/>
    <cellStyle name="Comma [0] TBD_2007 Concern tracker 05-02-2005  3 68" xfId="23166"/>
    <cellStyle name="Comma [0] TBD-_2007 Concern tracker 05-02-2005  3 68" xfId="23167"/>
    <cellStyle name="Comma [0] TBD_2007 Concern tracker 05-02-2005  3 69" xfId="23168"/>
    <cellStyle name="Comma [0] TBD-_2007 Concern tracker 05-02-2005  3 69" xfId="23169"/>
    <cellStyle name="Comma [0] TBD_2007 Concern tracker 05-02-2005  3 7" xfId="23170"/>
    <cellStyle name="Comma [0] TBD-_2007 Concern tracker 05-02-2005  3 7" xfId="23171"/>
    <cellStyle name="Comma [0] TBD_2007 Concern tracker 05-02-2005  3 70" xfId="23172"/>
    <cellStyle name="Comma [0] TBD-_2007 Concern tracker 05-02-2005  3 70" xfId="23173"/>
    <cellStyle name="Comma [0] TBD_2007 Concern tracker 05-02-2005  3 71" xfId="23174"/>
    <cellStyle name="Comma [0] TBD-_2007 Concern tracker 05-02-2005  3 71" xfId="23175"/>
    <cellStyle name="Comma [0] TBD_2007 Concern tracker 05-02-2005  3 72" xfId="23176"/>
    <cellStyle name="Comma [0] TBD-_2007 Concern tracker 05-02-2005  3 72" xfId="23177"/>
    <cellStyle name="Comma [0] TBD_2007 Concern tracker 05-02-2005  3 73" xfId="23178"/>
    <cellStyle name="Comma [0] TBD-_2007 Concern tracker 05-02-2005  3 73" xfId="23179"/>
    <cellStyle name="Comma [0] TBD_2007 Concern tracker 05-02-2005  3 74" xfId="23180"/>
    <cellStyle name="Comma [0] TBD-_2007 Concern tracker 05-02-2005  3 74" xfId="23181"/>
    <cellStyle name="Comma [0] TBD_2007 Concern tracker 05-02-2005  3 75" xfId="23182"/>
    <cellStyle name="Comma [0] TBD-_2007 Concern tracker 05-02-2005  3 75" xfId="23183"/>
    <cellStyle name="Comma [0] TBD_2007 Concern tracker 05-02-2005  3 76" xfId="23184"/>
    <cellStyle name="Comma [0] TBD-_2007 Concern tracker 05-02-2005  3 76" xfId="23185"/>
    <cellStyle name="Comma [0] TBD_2007 Concern tracker 05-02-2005  3 77" xfId="23186"/>
    <cellStyle name="Comma [0] TBD-_2007 Concern tracker 05-02-2005  3 77" xfId="23187"/>
    <cellStyle name="Comma [0] TBD_2007 Concern tracker 05-02-2005  3 78" xfId="23188"/>
    <cellStyle name="Comma [0] TBD-_2007 Concern tracker 05-02-2005  3 78" xfId="23189"/>
    <cellStyle name="Comma [0] TBD_2007 Concern tracker 05-02-2005  3 79" xfId="23190"/>
    <cellStyle name="Comma [0] TBD-_2007 Concern tracker 05-02-2005  3 79" xfId="23191"/>
    <cellStyle name="Comma [0] TBD_2007 Concern tracker 05-02-2005  3 8" xfId="23192"/>
    <cellStyle name="Comma [0] TBD-_2007 Concern tracker 05-02-2005  3 8" xfId="23193"/>
    <cellStyle name="Comma [0] TBD_2007 Concern tracker 05-02-2005  3 80" xfId="23194"/>
    <cellStyle name="Comma [0] TBD-_2007 Concern tracker 05-02-2005  3 80" xfId="23195"/>
    <cellStyle name="Comma [0] TBD_2007 Concern tracker 05-02-2005  3 81" xfId="23196"/>
    <cellStyle name="Comma [0] TBD-_2007 Concern tracker 05-02-2005  3 81" xfId="23197"/>
    <cellStyle name="Comma [0] TBD_2007 Concern tracker 05-02-2005  3 82" xfId="23198"/>
    <cellStyle name="Comma [0] TBD-_2007 Concern tracker 05-02-2005  3 82" xfId="23199"/>
    <cellStyle name="Comma [0] TBD_2007 Concern tracker 05-02-2005  3 83" xfId="23200"/>
    <cellStyle name="Comma [0] TBD-_2007 Concern tracker 05-02-2005  3 83" xfId="23201"/>
    <cellStyle name="Comma [0] TBD_2007 Concern tracker 05-02-2005  3 84" xfId="23202"/>
    <cellStyle name="Comma [0] TBD-_2007 Concern tracker 05-02-2005  3 84" xfId="23203"/>
    <cellStyle name="Comma [0] TBD_2007 Concern tracker 05-02-2005  3 85" xfId="23204"/>
    <cellStyle name="Comma [0] TBD-_2007 Concern tracker 05-02-2005  3 85" xfId="23205"/>
    <cellStyle name="Comma [0] TBD_2007 Concern tracker 05-02-2005  3 86" xfId="23206"/>
    <cellStyle name="Comma [0] TBD-_2007 Concern tracker 05-02-2005  3 86" xfId="23207"/>
    <cellStyle name="Comma [0] TBD_2007 Concern tracker 05-02-2005  3 87" xfId="23208"/>
    <cellStyle name="Comma [0] TBD-_2007 Concern tracker 05-02-2005  3 87" xfId="23209"/>
    <cellStyle name="Comma [0] TBD_2007 Concern tracker 05-02-2005  3 88" xfId="23210"/>
    <cellStyle name="Comma [0] TBD-_2007 Concern tracker 05-02-2005  3 88" xfId="23211"/>
    <cellStyle name="Comma [0] TBD_2007 Concern tracker 05-02-2005  3 89" xfId="23212"/>
    <cellStyle name="Comma [0] TBD-_2007 Concern tracker 05-02-2005  3 89" xfId="23213"/>
    <cellStyle name="Comma [0] TBD_2007 Concern tracker 05-02-2005  3 9" xfId="23214"/>
    <cellStyle name="Comma [0] TBD-_2007 Concern tracker 05-02-2005  3 9" xfId="23215"/>
    <cellStyle name="Comma [0] TBD_2007 Concern tracker 05-02-2005  3 90" xfId="23216"/>
    <cellStyle name="Comma [0] TBD-_2007 Concern tracker 05-02-2005  3 90" xfId="23217"/>
    <cellStyle name="Comma [0] TBD_2007 Concern tracker 05-02-2005  3 91" xfId="23218"/>
    <cellStyle name="Comma [0] TBD-_2007 Concern tracker 05-02-2005  3 91" xfId="23219"/>
    <cellStyle name="Comma [0] TBD_2007 Concern tracker 05-02-2005  3 92" xfId="23220"/>
    <cellStyle name="Comma [0] TBD-_2007 Concern tracker 05-02-2005  3 92" xfId="23221"/>
    <cellStyle name="Comma [0] TBD_2007 Concern tracker 05-02-2005  3 93" xfId="23222"/>
    <cellStyle name="Comma [0] TBD-_2007 Concern tracker 05-02-2005  3 93" xfId="23223"/>
    <cellStyle name="Comma [0] TBD_2007 Concern tracker 05-02-2005  3 94" xfId="23224"/>
    <cellStyle name="Comma [0] TBD-_2007 Concern tracker 05-02-2005  3 94" xfId="23225"/>
    <cellStyle name="Comma [0] TBD_2007 Concern tracker 05-02-2005  3 95" xfId="23226"/>
    <cellStyle name="Comma [0] TBD-_2007 Concern tracker 05-02-2005  3 95" xfId="23227"/>
    <cellStyle name="Comma [0] TBD_2007 Concern tracker 05-02-2005  3 96" xfId="23228"/>
    <cellStyle name="Comma [0] TBD-_2007 Concern tracker 05-02-2005  3 96" xfId="23229"/>
    <cellStyle name="Comma [0] TBD_2007 Concern tracker 05-02-2005  3 97" xfId="23230"/>
    <cellStyle name="Comma [0] TBD-_2007 Concern tracker 05-02-2005  3 97" xfId="23231"/>
    <cellStyle name="Comma [0] TBD_2007 Concern tracker 05-02-2005  3 98" xfId="23232"/>
    <cellStyle name="Comma [0] TBD-_2007 Concern tracker 05-02-2005  3 98" xfId="23233"/>
    <cellStyle name="Comma [0] TBD_2007 Concern tracker 05-02-2005  3 99" xfId="23234"/>
    <cellStyle name="Comma [0] TBD-_2007 Concern tracker 05-02-2005  3 99" xfId="23235"/>
    <cellStyle name="Comma [0] TBD_2007 Concern tracker 05-02-2005  4" xfId="23236"/>
    <cellStyle name="Comma [0] TBD-_2007 Concern tracker 05-02-2005  4" xfId="23237"/>
    <cellStyle name="Comma [0] TBD_2007 Concern tracker 05-02-2005  4 10" xfId="23238"/>
    <cellStyle name="Comma [0] TBD-_2007 Concern tracker 05-02-2005  4 10" xfId="23239"/>
    <cellStyle name="Comma [0] TBD_2007 Concern tracker 05-02-2005  4 100" xfId="23240"/>
    <cellStyle name="Comma [0] TBD-_2007 Concern tracker 05-02-2005  4 100" xfId="23241"/>
    <cellStyle name="Comma [0] TBD_2007 Concern tracker 05-02-2005  4 101" xfId="23242"/>
    <cellStyle name="Comma [0] TBD-_2007 Concern tracker 05-02-2005  4 101" xfId="23243"/>
    <cellStyle name="Comma [0] TBD_2007 Concern tracker 05-02-2005  4 102" xfId="23244"/>
    <cellStyle name="Comma [0] TBD-_2007 Concern tracker 05-02-2005  4 102" xfId="23245"/>
    <cellStyle name="Comma [0] TBD_2007 Concern tracker 05-02-2005  4 103" xfId="23246"/>
    <cellStyle name="Comma [0] TBD-_2007 Concern tracker 05-02-2005  4 103" xfId="23247"/>
    <cellStyle name="Comma [0] TBD_2007 Concern tracker 05-02-2005  4 104" xfId="23248"/>
    <cellStyle name="Comma [0] TBD-_2007 Concern tracker 05-02-2005  4 104" xfId="23249"/>
    <cellStyle name="Comma [0] TBD_2007 Concern tracker 05-02-2005  4 105" xfId="23250"/>
    <cellStyle name="Comma [0] TBD-_2007 Concern tracker 05-02-2005  4 105" xfId="23251"/>
    <cellStyle name="Comma [0] TBD_2007 Concern tracker 05-02-2005  4 106" xfId="23252"/>
    <cellStyle name="Comma [0] TBD-_2007 Concern tracker 05-02-2005  4 106" xfId="23253"/>
    <cellStyle name="Comma [0] TBD_2007 Concern tracker 05-02-2005  4 107" xfId="23254"/>
    <cellStyle name="Comma [0] TBD-_2007 Concern tracker 05-02-2005  4 107" xfId="23255"/>
    <cellStyle name="Comma [0] TBD_2007 Concern tracker 05-02-2005  4 108" xfId="23256"/>
    <cellStyle name="Comma [0] TBD-_2007 Concern tracker 05-02-2005  4 108" xfId="23257"/>
    <cellStyle name="Comma [0] TBD_2007 Concern tracker 05-02-2005  4 109" xfId="23258"/>
    <cellStyle name="Comma [0] TBD-_2007 Concern tracker 05-02-2005  4 109" xfId="23259"/>
    <cellStyle name="Comma [0] TBD_2007 Concern tracker 05-02-2005  4 11" xfId="23260"/>
    <cellStyle name="Comma [0] TBD-_2007 Concern tracker 05-02-2005  4 11" xfId="23261"/>
    <cellStyle name="Comma [0] TBD_2007 Concern tracker 05-02-2005  4 110" xfId="23262"/>
    <cellStyle name="Comma [0] TBD-_2007 Concern tracker 05-02-2005  4 110" xfId="23263"/>
    <cellStyle name="Comma [0] TBD_2007 Concern tracker 05-02-2005  4 111" xfId="23264"/>
    <cellStyle name="Comma [0] TBD-_2007 Concern tracker 05-02-2005  4 111" xfId="23265"/>
    <cellStyle name="Comma [0] TBD_2007 Concern tracker 05-02-2005  4 112" xfId="23266"/>
    <cellStyle name="Comma [0] TBD-_2007 Concern tracker 05-02-2005  4 112" xfId="23267"/>
    <cellStyle name="Comma [0] TBD_2007 Concern tracker 05-02-2005  4 113" xfId="23268"/>
    <cellStyle name="Comma [0] TBD-_2007 Concern tracker 05-02-2005  4 113" xfId="23269"/>
    <cellStyle name="Comma [0] TBD_2007 Concern tracker 05-02-2005  4 114" xfId="23270"/>
    <cellStyle name="Comma [0] TBD-_2007 Concern tracker 05-02-2005  4 114" xfId="23271"/>
    <cellStyle name="Comma [0] TBD_2007 Concern tracker 05-02-2005  4 115" xfId="23272"/>
    <cellStyle name="Comma [0] TBD-_2007 Concern tracker 05-02-2005  4 115" xfId="23273"/>
    <cellStyle name="Comma [0] TBD_2007 Concern tracker 05-02-2005  4 116" xfId="23274"/>
    <cellStyle name="Comma [0] TBD-_2007 Concern tracker 05-02-2005  4 116" xfId="23275"/>
    <cellStyle name="Comma [0] TBD_2007 Concern tracker 05-02-2005  4 117" xfId="23276"/>
    <cellStyle name="Comma [0] TBD-_2007 Concern tracker 05-02-2005  4 117" xfId="23277"/>
    <cellStyle name="Comma [0] TBD_2007 Concern tracker 05-02-2005  4 118" xfId="23278"/>
    <cellStyle name="Comma [0] TBD-_2007 Concern tracker 05-02-2005  4 118" xfId="23279"/>
    <cellStyle name="Comma [0] TBD_2007 Concern tracker 05-02-2005  4 119" xfId="23280"/>
    <cellStyle name="Comma [0] TBD-_2007 Concern tracker 05-02-2005  4 119" xfId="23281"/>
    <cellStyle name="Comma [0] TBD_2007 Concern tracker 05-02-2005  4 12" xfId="23282"/>
    <cellStyle name="Comma [0] TBD-_2007 Concern tracker 05-02-2005  4 12" xfId="23283"/>
    <cellStyle name="Comma [0] TBD_2007 Concern tracker 05-02-2005  4 120" xfId="23284"/>
    <cellStyle name="Comma [0] TBD-_2007 Concern tracker 05-02-2005  4 120" xfId="23285"/>
    <cellStyle name="Comma [0] TBD_2007 Concern tracker 05-02-2005  4 121" xfId="23286"/>
    <cellStyle name="Comma [0] TBD-_2007 Concern tracker 05-02-2005  4 121" xfId="23287"/>
    <cellStyle name="Comma [0] TBD_2007 Concern tracker 05-02-2005  4 122" xfId="23288"/>
    <cellStyle name="Comma [0] TBD-_2007 Concern tracker 05-02-2005  4 122" xfId="23289"/>
    <cellStyle name="Comma [0] TBD_2007 Concern tracker 05-02-2005  4 123" xfId="23290"/>
    <cellStyle name="Comma [0] TBD-_2007 Concern tracker 05-02-2005  4 123" xfId="23291"/>
    <cellStyle name="Comma [0] TBD_2007 Concern tracker 05-02-2005  4 124" xfId="23292"/>
    <cellStyle name="Comma [0] TBD-_2007 Concern tracker 05-02-2005  4 124" xfId="23293"/>
    <cellStyle name="Comma [0] TBD_2007 Concern tracker 05-02-2005  4 125" xfId="23294"/>
    <cellStyle name="Comma [0] TBD-_2007 Concern tracker 05-02-2005  4 125" xfId="23295"/>
    <cellStyle name="Comma [0] TBD_2007 Concern tracker 05-02-2005  4 126" xfId="23296"/>
    <cellStyle name="Comma [0] TBD-_2007 Concern tracker 05-02-2005  4 126" xfId="23297"/>
    <cellStyle name="Comma [0] TBD_2007 Concern tracker 05-02-2005  4 127" xfId="23298"/>
    <cellStyle name="Comma [0] TBD-_2007 Concern tracker 05-02-2005  4 127" xfId="23299"/>
    <cellStyle name="Comma [0] TBD_2007 Concern tracker 05-02-2005  4 128" xfId="23300"/>
    <cellStyle name="Comma [0] TBD-_2007 Concern tracker 05-02-2005  4 128" xfId="23301"/>
    <cellStyle name="Comma [0] TBD_2007 Concern tracker 05-02-2005  4 129" xfId="23302"/>
    <cellStyle name="Comma [0] TBD-_2007 Concern tracker 05-02-2005  4 129" xfId="23303"/>
    <cellStyle name="Comma [0] TBD_2007 Concern tracker 05-02-2005  4 13" xfId="23304"/>
    <cellStyle name="Comma [0] TBD-_2007 Concern tracker 05-02-2005  4 13" xfId="23305"/>
    <cellStyle name="Comma [0] TBD_2007 Concern tracker 05-02-2005  4 130" xfId="23306"/>
    <cellStyle name="Comma [0] TBD-_2007 Concern tracker 05-02-2005  4 130" xfId="23307"/>
    <cellStyle name="Comma [0] TBD_2007 Concern tracker 05-02-2005  4 131" xfId="23308"/>
    <cellStyle name="Comma [0] TBD-_2007 Concern tracker 05-02-2005  4 131" xfId="23309"/>
    <cellStyle name="Comma [0] TBD_2007 Concern tracker 05-02-2005  4 132" xfId="23310"/>
    <cellStyle name="Comma [0] TBD-_2007 Concern tracker 05-02-2005  4 132" xfId="23311"/>
    <cellStyle name="Comma [0] TBD_2007 Concern tracker 05-02-2005  4 133" xfId="23312"/>
    <cellStyle name="Comma [0] TBD-_2007 Concern tracker 05-02-2005  4 133" xfId="23313"/>
    <cellStyle name="Comma [0] TBD_2007 Concern tracker 05-02-2005  4 134" xfId="23314"/>
    <cellStyle name="Comma [0] TBD-_2007 Concern tracker 05-02-2005  4 134" xfId="23315"/>
    <cellStyle name="Comma [0] TBD_2007 Concern tracker 05-02-2005  4 135" xfId="23316"/>
    <cellStyle name="Comma [0] TBD-_2007 Concern tracker 05-02-2005  4 135" xfId="23317"/>
    <cellStyle name="Comma [0] TBD_2007 Concern tracker 05-02-2005  4 136" xfId="23318"/>
    <cellStyle name="Comma [0] TBD-_2007 Concern tracker 05-02-2005  4 136" xfId="23319"/>
    <cellStyle name="Comma [0] TBD_2007 Concern tracker 05-02-2005  4 137" xfId="23320"/>
    <cellStyle name="Comma [0] TBD-_2007 Concern tracker 05-02-2005  4 137" xfId="23321"/>
    <cellStyle name="Comma [0] TBD_2007 Concern tracker 05-02-2005  4 138" xfId="23322"/>
    <cellStyle name="Comma [0] TBD-_2007 Concern tracker 05-02-2005  4 138" xfId="23323"/>
    <cellStyle name="Comma [0] TBD_2007 Concern tracker 05-02-2005  4 139" xfId="23324"/>
    <cellStyle name="Comma [0] TBD-_2007 Concern tracker 05-02-2005  4 139" xfId="23325"/>
    <cellStyle name="Comma [0] TBD_2007 Concern tracker 05-02-2005  4 14" xfId="23326"/>
    <cellStyle name="Comma [0] TBD-_2007 Concern tracker 05-02-2005  4 14" xfId="23327"/>
    <cellStyle name="Comma [0] TBD_2007 Concern tracker 05-02-2005  4 140" xfId="23328"/>
    <cellStyle name="Comma [0] TBD-_2007 Concern tracker 05-02-2005  4 140" xfId="23329"/>
    <cellStyle name="Comma [0] TBD_2007 Concern tracker 05-02-2005  4 141" xfId="23330"/>
    <cellStyle name="Comma [0] TBD-_2007 Concern tracker 05-02-2005  4 141" xfId="23331"/>
    <cellStyle name="Comma [0] TBD_2007 Concern tracker 05-02-2005  4 142" xfId="23332"/>
    <cellStyle name="Comma [0] TBD-_2007 Concern tracker 05-02-2005  4 142" xfId="23333"/>
    <cellStyle name="Comma [0] TBD_2007 Concern tracker 05-02-2005  4 143" xfId="23334"/>
    <cellStyle name="Comma [0] TBD-_2007 Concern tracker 05-02-2005  4 143" xfId="23335"/>
    <cellStyle name="Comma [0] TBD_2007 Concern tracker 05-02-2005  4 144" xfId="23336"/>
    <cellStyle name="Comma [0] TBD-_2007 Concern tracker 05-02-2005  4 144" xfId="23337"/>
    <cellStyle name="Comma [0] TBD_2007 Concern tracker 05-02-2005  4 145" xfId="23338"/>
    <cellStyle name="Comma [0] TBD-_2007 Concern tracker 05-02-2005  4 145" xfId="23339"/>
    <cellStyle name="Comma [0] TBD_2007 Concern tracker 05-02-2005  4 146" xfId="23340"/>
    <cellStyle name="Comma [0] TBD-_2007 Concern tracker 05-02-2005  4 146" xfId="23341"/>
    <cellStyle name="Comma [0] TBD_2007 Concern tracker 05-02-2005  4 147" xfId="23342"/>
    <cellStyle name="Comma [0] TBD-_2007 Concern tracker 05-02-2005  4 147" xfId="23343"/>
    <cellStyle name="Comma [0] TBD_2007 Concern tracker 05-02-2005  4 148" xfId="23344"/>
    <cellStyle name="Comma [0] TBD-_2007 Concern tracker 05-02-2005  4 148" xfId="23345"/>
    <cellStyle name="Comma [0] TBD_2007 Concern tracker 05-02-2005  4 149" xfId="23346"/>
    <cellStyle name="Comma [0] TBD-_2007 Concern tracker 05-02-2005  4 149" xfId="23347"/>
    <cellStyle name="Comma [0] TBD_2007 Concern tracker 05-02-2005  4 15" xfId="23348"/>
    <cellStyle name="Comma [0] TBD-_2007 Concern tracker 05-02-2005  4 15" xfId="23349"/>
    <cellStyle name="Comma [0] TBD_2007 Concern tracker 05-02-2005  4 150" xfId="23350"/>
    <cellStyle name="Comma [0] TBD-_2007 Concern tracker 05-02-2005  4 150" xfId="23351"/>
    <cellStyle name="Comma [0] TBD_2007 Concern tracker 05-02-2005  4 151" xfId="23352"/>
    <cellStyle name="Comma [0] TBD-_2007 Concern tracker 05-02-2005  4 151" xfId="23353"/>
    <cellStyle name="Comma [0] TBD_2007 Concern tracker 05-02-2005  4 152" xfId="23354"/>
    <cellStyle name="Comma [0] TBD-_2007 Concern tracker 05-02-2005  4 152" xfId="23355"/>
    <cellStyle name="Comma [0] TBD_2007 Concern tracker 05-02-2005  4 153" xfId="23356"/>
    <cellStyle name="Comma [0] TBD-_2007 Concern tracker 05-02-2005  4 153" xfId="23357"/>
    <cellStyle name="Comma [0] TBD_2007 Concern tracker 05-02-2005  4 154" xfId="23358"/>
    <cellStyle name="Comma [0] TBD-_2007 Concern tracker 05-02-2005  4 154" xfId="23359"/>
    <cellStyle name="Comma [0] TBD_2007 Concern tracker 05-02-2005  4 16" xfId="23360"/>
    <cellStyle name="Comma [0] TBD-_2007 Concern tracker 05-02-2005  4 16" xfId="23361"/>
    <cellStyle name="Comma [0] TBD_2007 Concern tracker 05-02-2005  4 17" xfId="23362"/>
    <cellStyle name="Comma [0] TBD-_2007 Concern tracker 05-02-2005  4 17" xfId="23363"/>
    <cellStyle name="Comma [0] TBD_2007 Concern tracker 05-02-2005  4 18" xfId="23364"/>
    <cellStyle name="Comma [0] TBD-_2007 Concern tracker 05-02-2005  4 18" xfId="23365"/>
    <cellStyle name="Comma [0] TBD_2007 Concern tracker 05-02-2005  4 19" xfId="23366"/>
    <cellStyle name="Comma [0] TBD-_2007 Concern tracker 05-02-2005  4 19" xfId="23367"/>
    <cellStyle name="Comma [0] TBD_2007 Concern tracker 05-02-2005  4 2" xfId="23368"/>
    <cellStyle name="Comma [0] TBD-_2007 Concern tracker 05-02-2005  4 2" xfId="23369"/>
    <cellStyle name="Comma [0] TBD_2007 Concern tracker 05-02-2005  4 2 2" xfId="23370"/>
    <cellStyle name="Comma [0] TBD-_2007 Concern tracker 05-02-2005  4 2 2" xfId="23371"/>
    <cellStyle name="Comma [0] TBD_2007 Concern tracker 05-02-2005  4 20" xfId="23372"/>
    <cellStyle name="Comma [0] TBD-_2007 Concern tracker 05-02-2005  4 20" xfId="23373"/>
    <cellStyle name="Comma [0] TBD_2007 Concern tracker 05-02-2005  4 21" xfId="23374"/>
    <cellStyle name="Comma [0] TBD-_2007 Concern tracker 05-02-2005  4 21" xfId="23375"/>
    <cellStyle name="Comma [0] TBD_2007 Concern tracker 05-02-2005  4 22" xfId="23376"/>
    <cellStyle name="Comma [0] TBD-_2007 Concern tracker 05-02-2005  4 22" xfId="23377"/>
    <cellStyle name="Comma [0] TBD_2007 Concern tracker 05-02-2005  4 23" xfId="23378"/>
    <cellStyle name="Comma [0] TBD-_2007 Concern tracker 05-02-2005  4 23" xfId="23379"/>
    <cellStyle name="Comma [0] TBD_2007 Concern tracker 05-02-2005  4 24" xfId="23380"/>
    <cellStyle name="Comma [0] TBD-_2007 Concern tracker 05-02-2005  4 24" xfId="23381"/>
    <cellStyle name="Comma [0] TBD_2007 Concern tracker 05-02-2005  4 25" xfId="23382"/>
    <cellStyle name="Comma [0] TBD-_2007 Concern tracker 05-02-2005  4 25" xfId="23383"/>
    <cellStyle name="Comma [0] TBD_2007 Concern tracker 05-02-2005  4 26" xfId="23384"/>
    <cellStyle name="Comma [0] TBD-_2007 Concern tracker 05-02-2005  4 26" xfId="23385"/>
    <cellStyle name="Comma [0] TBD_2007 Concern tracker 05-02-2005  4 27" xfId="23386"/>
    <cellStyle name="Comma [0] TBD-_2007 Concern tracker 05-02-2005  4 27" xfId="23387"/>
    <cellStyle name="Comma [0] TBD_2007 Concern tracker 05-02-2005  4 28" xfId="23388"/>
    <cellStyle name="Comma [0] TBD-_2007 Concern tracker 05-02-2005  4 28" xfId="23389"/>
    <cellStyle name="Comma [0] TBD_2007 Concern tracker 05-02-2005  4 29" xfId="23390"/>
    <cellStyle name="Comma [0] TBD-_2007 Concern tracker 05-02-2005  4 29" xfId="23391"/>
    <cellStyle name="Comma [0] TBD_2007 Concern tracker 05-02-2005  4 3" xfId="23392"/>
    <cellStyle name="Comma [0] TBD-_2007 Concern tracker 05-02-2005  4 3" xfId="23393"/>
    <cellStyle name="Comma [0] TBD_2007 Concern tracker 05-02-2005  4 30" xfId="23394"/>
    <cellStyle name="Comma [0] TBD-_2007 Concern tracker 05-02-2005  4 30" xfId="23395"/>
    <cellStyle name="Comma [0] TBD_2007 Concern tracker 05-02-2005  4 31" xfId="23396"/>
    <cellStyle name="Comma [0] TBD-_2007 Concern tracker 05-02-2005  4 31" xfId="23397"/>
    <cellStyle name="Comma [0] TBD_2007 Concern tracker 05-02-2005  4 32" xfId="23398"/>
    <cellStyle name="Comma [0] TBD-_2007 Concern tracker 05-02-2005  4 32" xfId="23399"/>
    <cellStyle name="Comma [0] TBD_2007 Concern tracker 05-02-2005  4 33" xfId="23400"/>
    <cellStyle name="Comma [0] TBD-_2007 Concern tracker 05-02-2005  4 33" xfId="23401"/>
    <cellStyle name="Comma [0] TBD_2007 Concern tracker 05-02-2005  4 34" xfId="23402"/>
    <cellStyle name="Comma [0] TBD-_2007 Concern tracker 05-02-2005  4 34" xfId="23403"/>
    <cellStyle name="Comma [0] TBD_2007 Concern tracker 05-02-2005  4 35" xfId="23404"/>
    <cellStyle name="Comma [0] TBD-_2007 Concern tracker 05-02-2005  4 35" xfId="23405"/>
    <cellStyle name="Comma [0] TBD_2007 Concern tracker 05-02-2005  4 36" xfId="23406"/>
    <cellStyle name="Comma [0] TBD-_2007 Concern tracker 05-02-2005  4 36" xfId="23407"/>
    <cellStyle name="Comma [0] TBD_2007 Concern tracker 05-02-2005  4 37" xfId="23408"/>
    <cellStyle name="Comma [0] TBD-_2007 Concern tracker 05-02-2005  4 37" xfId="23409"/>
    <cellStyle name="Comma [0] TBD_2007 Concern tracker 05-02-2005  4 38" xfId="23410"/>
    <cellStyle name="Comma [0] TBD-_2007 Concern tracker 05-02-2005  4 38" xfId="23411"/>
    <cellStyle name="Comma [0] TBD_2007 Concern tracker 05-02-2005  4 39" xfId="23412"/>
    <cellStyle name="Comma [0] TBD-_2007 Concern tracker 05-02-2005  4 39" xfId="23413"/>
    <cellStyle name="Comma [0] TBD_2007 Concern tracker 05-02-2005  4 4" xfId="23414"/>
    <cellStyle name="Comma [0] TBD-_2007 Concern tracker 05-02-2005  4 4" xfId="23415"/>
    <cellStyle name="Comma [0] TBD_2007 Concern tracker 05-02-2005  4 40" xfId="23416"/>
    <cellStyle name="Comma [0] TBD-_2007 Concern tracker 05-02-2005  4 40" xfId="23417"/>
    <cellStyle name="Comma [0] TBD_2007 Concern tracker 05-02-2005  4 41" xfId="23418"/>
    <cellStyle name="Comma [0] TBD-_2007 Concern tracker 05-02-2005  4 41" xfId="23419"/>
    <cellStyle name="Comma [0] TBD_2007 Concern tracker 05-02-2005  4 42" xfId="23420"/>
    <cellStyle name="Comma [0] TBD-_2007 Concern tracker 05-02-2005  4 42" xfId="23421"/>
    <cellStyle name="Comma [0] TBD_2007 Concern tracker 05-02-2005  4 43" xfId="23422"/>
    <cellStyle name="Comma [0] TBD-_2007 Concern tracker 05-02-2005  4 43" xfId="23423"/>
    <cellStyle name="Comma [0] TBD_2007 Concern tracker 05-02-2005  4 44" xfId="23424"/>
    <cellStyle name="Comma [0] TBD-_2007 Concern tracker 05-02-2005  4 44" xfId="23425"/>
    <cellStyle name="Comma [0] TBD_2007 Concern tracker 05-02-2005  4 45" xfId="23426"/>
    <cellStyle name="Comma [0] TBD-_2007 Concern tracker 05-02-2005  4 45" xfId="23427"/>
    <cellStyle name="Comma [0] TBD_2007 Concern tracker 05-02-2005  4 46" xfId="23428"/>
    <cellStyle name="Comma [0] TBD-_2007 Concern tracker 05-02-2005  4 46" xfId="23429"/>
    <cellStyle name="Comma [0] TBD_2007 Concern tracker 05-02-2005  4 47" xfId="23430"/>
    <cellStyle name="Comma [0] TBD-_2007 Concern tracker 05-02-2005  4 47" xfId="23431"/>
    <cellStyle name="Comma [0] TBD_2007 Concern tracker 05-02-2005  4 48" xfId="23432"/>
    <cellStyle name="Comma [0] TBD-_2007 Concern tracker 05-02-2005  4 48" xfId="23433"/>
    <cellStyle name="Comma [0] TBD_2007 Concern tracker 05-02-2005  4 49" xfId="23434"/>
    <cellStyle name="Comma [0] TBD-_2007 Concern tracker 05-02-2005  4 49" xfId="23435"/>
    <cellStyle name="Comma [0] TBD_2007 Concern tracker 05-02-2005  4 5" xfId="23436"/>
    <cellStyle name="Comma [0] TBD-_2007 Concern tracker 05-02-2005  4 5" xfId="23437"/>
    <cellStyle name="Comma [0] TBD_2007 Concern tracker 05-02-2005  4 50" xfId="23438"/>
    <cellStyle name="Comma [0] TBD-_2007 Concern tracker 05-02-2005  4 50" xfId="23439"/>
    <cellStyle name="Comma [0] TBD_2007 Concern tracker 05-02-2005  4 51" xfId="23440"/>
    <cellStyle name="Comma [0] TBD-_2007 Concern tracker 05-02-2005  4 51" xfId="23441"/>
    <cellStyle name="Comma [0] TBD_2007 Concern tracker 05-02-2005  4 52" xfId="23442"/>
    <cellStyle name="Comma [0] TBD-_2007 Concern tracker 05-02-2005  4 52" xfId="23443"/>
    <cellStyle name="Comma [0] TBD_2007 Concern tracker 05-02-2005  4 53" xfId="23444"/>
    <cellStyle name="Comma [0] TBD-_2007 Concern tracker 05-02-2005  4 53" xfId="23445"/>
    <cellStyle name="Comma [0] TBD_2007 Concern tracker 05-02-2005  4 54" xfId="23446"/>
    <cellStyle name="Comma [0] TBD-_2007 Concern tracker 05-02-2005  4 54" xfId="23447"/>
    <cellStyle name="Comma [0] TBD_2007 Concern tracker 05-02-2005  4 55" xfId="23448"/>
    <cellStyle name="Comma [0] TBD-_2007 Concern tracker 05-02-2005  4 55" xfId="23449"/>
    <cellStyle name="Comma [0] TBD_2007 Concern tracker 05-02-2005  4 56" xfId="23450"/>
    <cellStyle name="Comma [0] TBD-_2007 Concern tracker 05-02-2005  4 56" xfId="23451"/>
    <cellStyle name="Comma [0] TBD_2007 Concern tracker 05-02-2005  4 57" xfId="23452"/>
    <cellStyle name="Comma [0] TBD-_2007 Concern tracker 05-02-2005  4 57" xfId="23453"/>
    <cellStyle name="Comma [0] TBD_2007 Concern tracker 05-02-2005  4 58" xfId="23454"/>
    <cellStyle name="Comma [0] TBD-_2007 Concern tracker 05-02-2005  4 58" xfId="23455"/>
    <cellStyle name="Comma [0] TBD_2007 Concern tracker 05-02-2005  4 59" xfId="23456"/>
    <cellStyle name="Comma [0] TBD-_2007 Concern tracker 05-02-2005  4 59" xfId="23457"/>
    <cellStyle name="Comma [0] TBD_2007 Concern tracker 05-02-2005  4 6" xfId="23458"/>
    <cellStyle name="Comma [0] TBD-_2007 Concern tracker 05-02-2005  4 6" xfId="23459"/>
    <cellStyle name="Comma [0] TBD_2007 Concern tracker 05-02-2005  4 60" xfId="23460"/>
    <cellStyle name="Comma [0] TBD-_2007 Concern tracker 05-02-2005  4 60" xfId="23461"/>
    <cellStyle name="Comma [0] TBD_2007 Concern tracker 05-02-2005  4 61" xfId="23462"/>
    <cellStyle name="Comma [0] TBD-_2007 Concern tracker 05-02-2005  4 61" xfId="23463"/>
    <cellStyle name="Comma [0] TBD_2007 Concern tracker 05-02-2005  4 62" xfId="23464"/>
    <cellStyle name="Comma [0] TBD-_2007 Concern tracker 05-02-2005  4 62" xfId="23465"/>
    <cellStyle name="Comma [0] TBD_2007 Concern tracker 05-02-2005  4 63" xfId="23466"/>
    <cellStyle name="Comma [0] TBD-_2007 Concern tracker 05-02-2005  4 63" xfId="23467"/>
    <cellStyle name="Comma [0] TBD_2007 Concern tracker 05-02-2005  4 64" xfId="23468"/>
    <cellStyle name="Comma [0] TBD-_2007 Concern tracker 05-02-2005  4 64" xfId="23469"/>
    <cellStyle name="Comma [0] TBD_2007 Concern tracker 05-02-2005  4 65" xfId="23470"/>
    <cellStyle name="Comma [0] TBD-_2007 Concern tracker 05-02-2005  4 65" xfId="23471"/>
    <cellStyle name="Comma [0] TBD_2007 Concern tracker 05-02-2005  4 66" xfId="23472"/>
    <cellStyle name="Comma [0] TBD-_2007 Concern tracker 05-02-2005  4 66" xfId="23473"/>
    <cellStyle name="Comma [0] TBD_2007 Concern tracker 05-02-2005  4 67" xfId="23474"/>
    <cellStyle name="Comma [0] TBD-_2007 Concern tracker 05-02-2005  4 67" xfId="23475"/>
    <cellStyle name="Comma [0] TBD_2007 Concern tracker 05-02-2005  4 68" xfId="23476"/>
    <cellStyle name="Comma [0] TBD-_2007 Concern tracker 05-02-2005  4 68" xfId="23477"/>
    <cellStyle name="Comma [0] TBD_2007 Concern tracker 05-02-2005  4 69" xfId="23478"/>
    <cellStyle name="Comma [0] TBD-_2007 Concern tracker 05-02-2005  4 69" xfId="23479"/>
    <cellStyle name="Comma [0] TBD_2007 Concern tracker 05-02-2005  4 7" xfId="23480"/>
    <cellStyle name="Comma [0] TBD-_2007 Concern tracker 05-02-2005  4 7" xfId="23481"/>
    <cellStyle name="Comma [0] TBD_2007 Concern tracker 05-02-2005  4 70" xfId="23482"/>
    <cellStyle name="Comma [0] TBD-_2007 Concern tracker 05-02-2005  4 70" xfId="23483"/>
    <cellStyle name="Comma [0] TBD_2007 Concern tracker 05-02-2005  4 71" xfId="23484"/>
    <cellStyle name="Comma [0] TBD-_2007 Concern tracker 05-02-2005  4 71" xfId="23485"/>
    <cellStyle name="Comma [0] TBD_2007 Concern tracker 05-02-2005  4 72" xfId="23486"/>
    <cellStyle name="Comma [0] TBD-_2007 Concern tracker 05-02-2005  4 72" xfId="23487"/>
    <cellStyle name="Comma [0] TBD_2007 Concern tracker 05-02-2005  4 73" xfId="23488"/>
    <cellStyle name="Comma [0] TBD-_2007 Concern tracker 05-02-2005  4 73" xfId="23489"/>
    <cellStyle name="Comma [0] TBD_2007 Concern tracker 05-02-2005  4 74" xfId="23490"/>
    <cellStyle name="Comma [0] TBD-_2007 Concern tracker 05-02-2005  4 74" xfId="23491"/>
    <cellStyle name="Comma [0] TBD_2007 Concern tracker 05-02-2005  4 75" xfId="23492"/>
    <cellStyle name="Comma [0] TBD-_2007 Concern tracker 05-02-2005  4 75" xfId="23493"/>
    <cellStyle name="Comma [0] TBD_2007 Concern tracker 05-02-2005  4 76" xfId="23494"/>
    <cellStyle name="Comma [0] TBD-_2007 Concern tracker 05-02-2005  4 76" xfId="23495"/>
    <cellStyle name="Comma [0] TBD_2007 Concern tracker 05-02-2005  4 77" xfId="23496"/>
    <cellStyle name="Comma [0] TBD-_2007 Concern tracker 05-02-2005  4 77" xfId="23497"/>
    <cellStyle name="Comma [0] TBD_2007 Concern tracker 05-02-2005  4 78" xfId="23498"/>
    <cellStyle name="Comma [0] TBD-_2007 Concern tracker 05-02-2005  4 78" xfId="23499"/>
    <cellStyle name="Comma [0] TBD_2007 Concern tracker 05-02-2005  4 79" xfId="23500"/>
    <cellStyle name="Comma [0] TBD-_2007 Concern tracker 05-02-2005  4 79" xfId="23501"/>
    <cellStyle name="Comma [0] TBD_2007 Concern tracker 05-02-2005  4 8" xfId="23502"/>
    <cellStyle name="Comma [0] TBD-_2007 Concern tracker 05-02-2005  4 8" xfId="23503"/>
    <cellStyle name="Comma [0] TBD_2007 Concern tracker 05-02-2005  4 80" xfId="23504"/>
    <cellStyle name="Comma [0] TBD-_2007 Concern tracker 05-02-2005  4 80" xfId="23505"/>
    <cellStyle name="Comma [0] TBD_2007 Concern tracker 05-02-2005  4 81" xfId="23506"/>
    <cellStyle name="Comma [0] TBD-_2007 Concern tracker 05-02-2005  4 81" xfId="23507"/>
    <cellStyle name="Comma [0] TBD_2007 Concern tracker 05-02-2005  4 82" xfId="23508"/>
    <cellStyle name="Comma [0] TBD-_2007 Concern tracker 05-02-2005  4 82" xfId="23509"/>
    <cellStyle name="Comma [0] TBD_2007 Concern tracker 05-02-2005  4 83" xfId="23510"/>
    <cellStyle name="Comma [0] TBD-_2007 Concern tracker 05-02-2005  4 83" xfId="23511"/>
    <cellStyle name="Comma [0] TBD_2007 Concern tracker 05-02-2005  4 84" xfId="23512"/>
    <cellStyle name="Comma [0] TBD-_2007 Concern tracker 05-02-2005  4 84" xfId="23513"/>
    <cellStyle name="Comma [0] TBD_2007 Concern tracker 05-02-2005  4 85" xfId="23514"/>
    <cellStyle name="Comma [0] TBD-_2007 Concern tracker 05-02-2005  4 85" xfId="23515"/>
    <cellStyle name="Comma [0] TBD_2007 Concern tracker 05-02-2005  4 86" xfId="23516"/>
    <cellStyle name="Comma [0] TBD-_2007 Concern tracker 05-02-2005  4 86" xfId="23517"/>
    <cellStyle name="Comma [0] TBD_2007 Concern tracker 05-02-2005  4 87" xfId="23518"/>
    <cellStyle name="Comma [0] TBD-_2007 Concern tracker 05-02-2005  4 87" xfId="23519"/>
    <cellStyle name="Comma [0] TBD_2007 Concern tracker 05-02-2005  4 88" xfId="23520"/>
    <cellStyle name="Comma [0] TBD-_2007 Concern tracker 05-02-2005  4 88" xfId="23521"/>
    <cellStyle name="Comma [0] TBD_2007 Concern tracker 05-02-2005  4 89" xfId="23522"/>
    <cellStyle name="Comma [0] TBD-_2007 Concern tracker 05-02-2005  4 89" xfId="23523"/>
    <cellStyle name="Comma [0] TBD_2007 Concern tracker 05-02-2005  4 9" xfId="23524"/>
    <cellStyle name="Comma [0] TBD-_2007 Concern tracker 05-02-2005  4 9" xfId="23525"/>
    <cellStyle name="Comma [0] TBD_2007 Concern tracker 05-02-2005  4 90" xfId="23526"/>
    <cellStyle name="Comma [0] TBD-_2007 Concern tracker 05-02-2005  4 90" xfId="23527"/>
    <cellStyle name="Comma [0] TBD_2007 Concern tracker 05-02-2005  4 91" xfId="23528"/>
    <cellStyle name="Comma [0] TBD-_2007 Concern tracker 05-02-2005  4 91" xfId="23529"/>
    <cellStyle name="Comma [0] TBD_2007 Concern tracker 05-02-2005  4 92" xfId="23530"/>
    <cellStyle name="Comma [0] TBD-_2007 Concern tracker 05-02-2005  4 92" xfId="23531"/>
    <cellStyle name="Comma [0] TBD_2007 Concern tracker 05-02-2005  4 93" xfId="23532"/>
    <cellStyle name="Comma [0] TBD-_2007 Concern tracker 05-02-2005  4 93" xfId="23533"/>
    <cellStyle name="Comma [0] TBD_2007 Concern tracker 05-02-2005  4 94" xfId="23534"/>
    <cellStyle name="Comma [0] TBD-_2007 Concern tracker 05-02-2005  4 94" xfId="23535"/>
    <cellStyle name="Comma [0] TBD_2007 Concern tracker 05-02-2005  4 95" xfId="23536"/>
    <cellStyle name="Comma [0] TBD-_2007 Concern tracker 05-02-2005  4 95" xfId="23537"/>
    <cellStyle name="Comma [0] TBD_2007 Concern tracker 05-02-2005  4 96" xfId="23538"/>
    <cellStyle name="Comma [0] TBD-_2007 Concern tracker 05-02-2005  4 96" xfId="23539"/>
    <cellStyle name="Comma [0] TBD_2007 Concern tracker 05-02-2005  4 97" xfId="23540"/>
    <cellStyle name="Comma [0] TBD-_2007 Concern tracker 05-02-2005  4 97" xfId="23541"/>
    <cellStyle name="Comma [0] TBD_2007 Concern tracker 05-02-2005  4 98" xfId="23542"/>
    <cellStyle name="Comma [0] TBD-_2007 Concern tracker 05-02-2005  4 98" xfId="23543"/>
    <cellStyle name="Comma [0] TBD_2007 Concern tracker 05-02-2005  4 99" xfId="23544"/>
    <cellStyle name="Comma [0] TBD-_2007 Concern tracker 05-02-2005  4 99" xfId="23545"/>
    <cellStyle name="Comma [0] TBD_2007 Concern tracker 05-02-2005  5" xfId="23546"/>
    <cellStyle name="Comma [0] TBD-_2007 Concern tracker 05-02-2005  5" xfId="23547"/>
    <cellStyle name="Comma [0] TBD_2007 Concern tracker 05-02-2005  5 10" xfId="23548"/>
    <cellStyle name="Comma [0] TBD-_2007 Concern tracker 05-02-2005  5 10" xfId="23549"/>
    <cellStyle name="Comma [0] TBD_2007 Concern tracker 05-02-2005  5 100" xfId="23550"/>
    <cellStyle name="Comma [0] TBD-_2007 Concern tracker 05-02-2005  5 100" xfId="23551"/>
    <cellStyle name="Comma [0] TBD_2007 Concern tracker 05-02-2005  5 101" xfId="23552"/>
    <cellStyle name="Comma [0] TBD-_2007 Concern tracker 05-02-2005  5 101" xfId="23553"/>
    <cellStyle name="Comma [0] TBD_2007 Concern tracker 05-02-2005  5 102" xfId="23554"/>
    <cellStyle name="Comma [0] TBD-_2007 Concern tracker 05-02-2005  5 102" xfId="23555"/>
    <cellStyle name="Comma [0] TBD_2007 Concern tracker 05-02-2005  5 103" xfId="23556"/>
    <cellStyle name="Comma [0] TBD-_2007 Concern tracker 05-02-2005  5 103" xfId="23557"/>
    <cellStyle name="Comma [0] TBD_2007 Concern tracker 05-02-2005  5 104" xfId="23558"/>
    <cellStyle name="Comma [0] TBD-_2007 Concern tracker 05-02-2005  5 104" xfId="23559"/>
    <cellStyle name="Comma [0] TBD_2007 Concern tracker 05-02-2005  5 105" xfId="23560"/>
    <cellStyle name="Comma [0] TBD-_2007 Concern tracker 05-02-2005  5 105" xfId="23561"/>
    <cellStyle name="Comma [0] TBD_2007 Concern tracker 05-02-2005  5 106" xfId="23562"/>
    <cellStyle name="Comma [0] TBD-_2007 Concern tracker 05-02-2005  5 106" xfId="23563"/>
    <cellStyle name="Comma [0] TBD_2007 Concern tracker 05-02-2005  5 107" xfId="23564"/>
    <cellStyle name="Comma [0] TBD-_2007 Concern tracker 05-02-2005  5 107" xfId="23565"/>
    <cellStyle name="Comma [0] TBD_2007 Concern tracker 05-02-2005  5 108" xfId="23566"/>
    <cellStyle name="Comma [0] TBD-_2007 Concern tracker 05-02-2005  5 108" xfId="23567"/>
    <cellStyle name="Comma [0] TBD_2007 Concern tracker 05-02-2005  5 109" xfId="23568"/>
    <cellStyle name="Comma [0] TBD-_2007 Concern tracker 05-02-2005  5 109" xfId="23569"/>
    <cellStyle name="Comma [0] TBD_2007 Concern tracker 05-02-2005  5 11" xfId="23570"/>
    <cellStyle name="Comma [0] TBD-_2007 Concern tracker 05-02-2005  5 11" xfId="23571"/>
    <cellStyle name="Comma [0] TBD_2007 Concern tracker 05-02-2005  5 110" xfId="23572"/>
    <cellStyle name="Comma [0] TBD-_2007 Concern tracker 05-02-2005  5 110" xfId="23573"/>
    <cellStyle name="Comma [0] TBD_2007 Concern tracker 05-02-2005  5 111" xfId="23574"/>
    <cellStyle name="Comma [0] TBD-_2007 Concern tracker 05-02-2005  5 111" xfId="23575"/>
    <cellStyle name="Comma [0] TBD_2007 Concern tracker 05-02-2005  5 112" xfId="23576"/>
    <cellStyle name="Comma [0] TBD-_2007 Concern tracker 05-02-2005  5 112" xfId="23577"/>
    <cellStyle name="Comma [0] TBD_2007 Concern tracker 05-02-2005  5 113" xfId="23578"/>
    <cellStyle name="Comma [0] TBD-_2007 Concern tracker 05-02-2005  5 113" xfId="23579"/>
    <cellStyle name="Comma [0] TBD_2007 Concern tracker 05-02-2005  5 114" xfId="23580"/>
    <cellStyle name="Comma [0] TBD-_2007 Concern tracker 05-02-2005  5 114" xfId="23581"/>
    <cellStyle name="Comma [0] TBD_2007 Concern tracker 05-02-2005  5 115" xfId="23582"/>
    <cellStyle name="Comma [0] TBD-_2007 Concern tracker 05-02-2005  5 115" xfId="23583"/>
    <cellStyle name="Comma [0] TBD_2007 Concern tracker 05-02-2005  5 116" xfId="23584"/>
    <cellStyle name="Comma [0] TBD-_2007 Concern tracker 05-02-2005  5 116" xfId="23585"/>
    <cellStyle name="Comma [0] TBD_2007 Concern tracker 05-02-2005  5 117" xfId="23586"/>
    <cellStyle name="Comma [0] TBD-_2007 Concern tracker 05-02-2005  5 117" xfId="23587"/>
    <cellStyle name="Comma [0] TBD_2007 Concern tracker 05-02-2005  5 118" xfId="23588"/>
    <cellStyle name="Comma [0] TBD-_2007 Concern tracker 05-02-2005  5 118" xfId="23589"/>
    <cellStyle name="Comma [0] TBD_2007 Concern tracker 05-02-2005  5 119" xfId="23590"/>
    <cellStyle name="Comma [0] TBD-_2007 Concern tracker 05-02-2005  5 119" xfId="23591"/>
    <cellStyle name="Comma [0] TBD_2007 Concern tracker 05-02-2005  5 12" xfId="23592"/>
    <cellStyle name="Comma [0] TBD-_2007 Concern tracker 05-02-2005  5 12" xfId="23593"/>
    <cellStyle name="Comma [0] TBD_2007 Concern tracker 05-02-2005  5 120" xfId="23594"/>
    <cellStyle name="Comma [0] TBD-_2007 Concern tracker 05-02-2005  5 120" xfId="23595"/>
    <cellStyle name="Comma [0] TBD_2007 Concern tracker 05-02-2005  5 121" xfId="23596"/>
    <cellStyle name="Comma [0] TBD-_2007 Concern tracker 05-02-2005  5 121" xfId="23597"/>
    <cellStyle name="Comma [0] TBD_2007 Concern tracker 05-02-2005  5 122" xfId="23598"/>
    <cellStyle name="Comma [0] TBD-_2007 Concern tracker 05-02-2005  5 122" xfId="23599"/>
    <cellStyle name="Comma [0] TBD_2007 Concern tracker 05-02-2005  5 123" xfId="23600"/>
    <cellStyle name="Comma [0] TBD-_2007 Concern tracker 05-02-2005  5 123" xfId="23601"/>
    <cellStyle name="Comma [0] TBD_2007 Concern tracker 05-02-2005  5 124" xfId="23602"/>
    <cellStyle name="Comma [0] TBD-_2007 Concern tracker 05-02-2005  5 124" xfId="23603"/>
    <cellStyle name="Comma [0] TBD_2007 Concern tracker 05-02-2005  5 125" xfId="23604"/>
    <cellStyle name="Comma [0] TBD-_2007 Concern tracker 05-02-2005  5 125" xfId="23605"/>
    <cellStyle name="Comma [0] TBD_2007 Concern tracker 05-02-2005  5 126" xfId="23606"/>
    <cellStyle name="Comma [0] TBD-_2007 Concern tracker 05-02-2005  5 126" xfId="23607"/>
    <cellStyle name="Comma [0] TBD_2007 Concern tracker 05-02-2005  5 127" xfId="23608"/>
    <cellStyle name="Comma [0] TBD-_2007 Concern tracker 05-02-2005  5 127" xfId="23609"/>
    <cellStyle name="Comma [0] TBD_2007 Concern tracker 05-02-2005  5 128" xfId="23610"/>
    <cellStyle name="Comma [0] TBD-_2007 Concern tracker 05-02-2005  5 128" xfId="23611"/>
    <cellStyle name="Comma [0] TBD_2007 Concern tracker 05-02-2005  5 129" xfId="23612"/>
    <cellStyle name="Comma [0] TBD-_2007 Concern tracker 05-02-2005  5 129" xfId="23613"/>
    <cellStyle name="Comma [0] TBD_2007 Concern tracker 05-02-2005  5 13" xfId="23614"/>
    <cellStyle name="Comma [0] TBD-_2007 Concern tracker 05-02-2005  5 13" xfId="23615"/>
    <cellStyle name="Comma [0] TBD_2007 Concern tracker 05-02-2005  5 130" xfId="23616"/>
    <cellStyle name="Comma [0] TBD-_2007 Concern tracker 05-02-2005  5 130" xfId="23617"/>
    <cellStyle name="Comma [0] TBD_2007 Concern tracker 05-02-2005  5 131" xfId="23618"/>
    <cellStyle name="Comma [0] TBD-_2007 Concern tracker 05-02-2005  5 131" xfId="23619"/>
    <cellStyle name="Comma [0] TBD_2007 Concern tracker 05-02-2005  5 132" xfId="23620"/>
    <cellStyle name="Comma [0] TBD-_2007 Concern tracker 05-02-2005  5 132" xfId="23621"/>
    <cellStyle name="Comma [0] TBD_2007 Concern tracker 05-02-2005  5 133" xfId="23622"/>
    <cellStyle name="Comma [0] TBD-_2007 Concern tracker 05-02-2005  5 133" xfId="23623"/>
    <cellStyle name="Comma [0] TBD_2007 Concern tracker 05-02-2005  5 134" xfId="23624"/>
    <cellStyle name="Comma [0] TBD-_2007 Concern tracker 05-02-2005  5 134" xfId="23625"/>
    <cellStyle name="Comma [0] TBD_2007 Concern tracker 05-02-2005  5 135" xfId="23626"/>
    <cellStyle name="Comma [0] TBD-_2007 Concern tracker 05-02-2005  5 135" xfId="23627"/>
    <cellStyle name="Comma [0] TBD_2007 Concern tracker 05-02-2005  5 136" xfId="23628"/>
    <cellStyle name="Comma [0] TBD-_2007 Concern tracker 05-02-2005  5 136" xfId="23629"/>
    <cellStyle name="Comma [0] TBD_2007 Concern tracker 05-02-2005  5 137" xfId="23630"/>
    <cellStyle name="Comma [0] TBD-_2007 Concern tracker 05-02-2005  5 137" xfId="23631"/>
    <cellStyle name="Comma [0] TBD_2007 Concern tracker 05-02-2005  5 138" xfId="23632"/>
    <cellStyle name="Comma [0] TBD-_2007 Concern tracker 05-02-2005  5 138" xfId="23633"/>
    <cellStyle name="Comma [0] TBD_2007 Concern tracker 05-02-2005  5 139" xfId="23634"/>
    <cellStyle name="Comma [0] TBD-_2007 Concern tracker 05-02-2005  5 139" xfId="23635"/>
    <cellStyle name="Comma [0] TBD_2007 Concern tracker 05-02-2005  5 14" xfId="23636"/>
    <cellStyle name="Comma [0] TBD-_2007 Concern tracker 05-02-2005  5 14" xfId="23637"/>
    <cellStyle name="Comma [0] TBD_2007 Concern tracker 05-02-2005  5 140" xfId="23638"/>
    <cellStyle name="Comma [0] TBD-_2007 Concern tracker 05-02-2005  5 140" xfId="23639"/>
    <cellStyle name="Comma [0] TBD_2007 Concern tracker 05-02-2005  5 141" xfId="23640"/>
    <cellStyle name="Comma [0] TBD-_2007 Concern tracker 05-02-2005  5 141" xfId="23641"/>
    <cellStyle name="Comma [0] TBD_2007 Concern tracker 05-02-2005  5 142" xfId="23642"/>
    <cellStyle name="Comma [0] TBD-_2007 Concern tracker 05-02-2005  5 142" xfId="23643"/>
    <cellStyle name="Comma [0] TBD_2007 Concern tracker 05-02-2005  5 143" xfId="23644"/>
    <cellStyle name="Comma [0] TBD-_2007 Concern tracker 05-02-2005  5 143" xfId="23645"/>
    <cellStyle name="Comma [0] TBD_2007 Concern tracker 05-02-2005  5 144" xfId="23646"/>
    <cellStyle name="Comma [0] TBD-_2007 Concern tracker 05-02-2005  5 144" xfId="23647"/>
    <cellStyle name="Comma [0] TBD_2007 Concern tracker 05-02-2005  5 145" xfId="23648"/>
    <cellStyle name="Comma [0] TBD-_2007 Concern tracker 05-02-2005  5 145" xfId="23649"/>
    <cellStyle name="Comma [0] TBD_2007 Concern tracker 05-02-2005  5 146" xfId="23650"/>
    <cellStyle name="Comma [0] TBD-_2007 Concern tracker 05-02-2005  5 146" xfId="23651"/>
    <cellStyle name="Comma [0] TBD_2007 Concern tracker 05-02-2005  5 147" xfId="23652"/>
    <cellStyle name="Comma [0] TBD-_2007 Concern tracker 05-02-2005  5 147" xfId="23653"/>
    <cellStyle name="Comma [0] TBD_2007 Concern tracker 05-02-2005  5 148" xfId="23654"/>
    <cellStyle name="Comma [0] TBD-_2007 Concern tracker 05-02-2005  5 148" xfId="23655"/>
    <cellStyle name="Comma [0] TBD_2007 Concern tracker 05-02-2005  5 149" xfId="23656"/>
    <cellStyle name="Comma [0] TBD-_2007 Concern tracker 05-02-2005  5 149" xfId="23657"/>
    <cellStyle name="Comma [0] TBD_2007 Concern tracker 05-02-2005  5 15" xfId="23658"/>
    <cellStyle name="Comma [0] TBD-_2007 Concern tracker 05-02-2005  5 15" xfId="23659"/>
    <cellStyle name="Comma [0] TBD_2007 Concern tracker 05-02-2005  5 150" xfId="23660"/>
    <cellStyle name="Comma [0] TBD-_2007 Concern tracker 05-02-2005  5 150" xfId="23661"/>
    <cellStyle name="Comma [0] TBD_2007 Concern tracker 05-02-2005  5 151" xfId="23662"/>
    <cellStyle name="Comma [0] TBD-_2007 Concern tracker 05-02-2005  5 151" xfId="23663"/>
    <cellStyle name="Comma [0] TBD_2007 Concern tracker 05-02-2005  5 152" xfId="23664"/>
    <cellStyle name="Comma [0] TBD-_2007 Concern tracker 05-02-2005  5 152" xfId="23665"/>
    <cellStyle name="Comma [0] TBD_2007 Concern tracker 05-02-2005  5 153" xfId="23666"/>
    <cellStyle name="Comma [0] TBD-_2007 Concern tracker 05-02-2005  5 153" xfId="23667"/>
    <cellStyle name="Comma [0] TBD_2007 Concern tracker 05-02-2005  5 154" xfId="23668"/>
    <cellStyle name="Comma [0] TBD-_2007 Concern tracker 05-02-2005  5 154" xfId="23669"/>
    <cellStyle name="Comma [0] TBD_2007 Concern tracker 05-02-2005  5 16" xfId="23670"/>
    <cellStyle name="Comma [0] TBD-_2007 Concern tracker 05-02-2005  5 16" xfId="23671"/>
    <cellStyle name="Comma [0] TBD_2007 Concern tracker 05-02-2005  5 17" xfId="23672"/>
    <cellStyle name="Comma [0] TBD-_2007 Concern tracker 05-02-2005  5 17" xfId="23673"/>
    <cellStyle name="Comma [0] TBD_2007 Concern tracker 05-02-2005  5 18" xfId="23674"/>
    <cellStyle name="Comma [0] TBD-_2007 Concern tracker 05-02-2005  5 18" xfId="23675"/>
    <cellStyle name="Comma [0] TBD_2007 Concern tracker 05-02-2005  5 19" xfId="23676"/>
    <cellStyle name="Comma [0] TBD-_2007 Concern tracker 05-02-2005  5 19" xfId="23677"/>
    <cellStyle name="Comma [0] TBD_2007 Concern tracker 05-02-2005  5 2" xfId="23678"/>
    <cellStyle name="Comma [0] TBD-_2007 Concern tracker 05-02-2005  5 2" xfId="23679"/>
    <cellStyle name="Comma [0] TBD_2007 Concern tracker 05-02-2005  5 20" xfId="23680"/>
    <cellStyle name="Comma [0] TBD-_2007 Concern tracker 05-02-2005  5 20" xfId="23681"/>
    <cellStyle name="Comma [0] TBD_2007 Concern tracker 05-02-2005  5 21" xfId="23682"/>
    <cellStyle name="Comma [0] TBD-_2007 Concern tracker 05-02-2005  5 21" xfId="23683"/>
    <cellStyle name="Comma [0] TBD_2007 Concern tracker 05-02-2005  5 22" xfId="23684"/>
    <cellStyle name="Comma [0] TBD-_2007 Concern tracker 05-02-2005  5 22" xfId="23685"/>
    <cellStyle name="Comma [0] TBD_2007 Concern tracker 05-02-2005  5 23" xfId="23686"/>
    <cellStyle name="Comma [0] TBD-_2007 Concern tracker 05-02-2005  5 23" xfId="23687"/>
    <cellStyle name="Comma [0] TBD_2007 Concern tracker 05-02-2005  5 24" xfId="23688"/>
    <cellStyle name="Comma [0] TBD-_2007 Concern tracker 05-02-2005  5 24" xfId="23689"/>
    <cellStyle name="Comma [0] TBD_2007 Concern tracker 05-02-2005  5 25" xfId="23690"/>
    <cellStyle name="Comma [0] TBD-_2007 Concern tracker 05-02-2005  5 25" xfId="23691"/>
    <cellStyle name="Comma [0] TBD_2007 Concern tracker 05-02-2005  5 26" xfId="23692"/>
    <cellStyle name="Comma [0] TBD-_2007 Concern tracker 05-02-2005  5 26" xfId="23693"/>
    <cellStyle name="Comma [0] TBD_2007 Concern tracker 05-02-2005  5 27" xfId="23694"/>
    <cellStyle name="Comma [0] TBD-_2007 Concern tracker 05-02-2005  5 27" xfId="23695"/>
    <cellStyle name="Comma [0] TBD_2007 Concern tracker 05-02-2005  5 28" xfId="23696"/>
    <cellStyle name="Comma [0] TBD-_2007 Concern tracker 05-02-2005  5 28" xfId="23697"/>
    <cellStyle name="Comma [0] TBD_2007 Concern tracker 05-02-2005  5 29" xfId="23698"/>
    <cellStyle name="Comma [0] TBD-_2007 Concern tracker 05-02-2005  5 29" xfId="23699"/>
    <cellStyle name="Comma [0] TBD_2007 Concern tracker 05-02-2005  5 3" xfId="23700"/>
    <cellStyle name="Comma [0] TBD-_2007 Concern tracker 05-02-2005  5 3" xfId="23701"/>
    <cellStyle name="Comma [0] TBD_2007 Concern tracker 05-02-2005  5 30" xfId="23702"/>
    <cellStyle name="Comma [0] TBD-_2007 Concern tracker 05-02-2005  5 30" xfId="23703"/>
    <cellStyle name="Comma [0] TBD_2007 Concern tracker 05-02-2005  5 31" xfId="23704"/>
    <cellStyle name="Comma [0] TBD-_2007 Concern tracker 05-02-2005  5 31" xfId="23705"/>
    <cellStyle name="Comma [0] TBD_2007 Concern tracker 05-02-2005  5 32" xfId="23706"/>
    <cellStyle name="Comma [0] TBD-_2007 Concern tracker 05-02-2005  5 32" xfId="23707"/>
    <cellStyle name="Comma [0] TBD_2007 Concern tracker 05-02-2005  5 33" xfId="23708"/>
    <cellStyle name="Comma [0] TBD-_2007 Concern tracker 05-02-2005  5 33" xfId="23709"/>
    <cellStyle name="Comma [0] TBD_2007 Concern tracker 05-02-2005  5 34" xfId="23710"/>
    <cellStyle name="Comma [0] TBD-_2007 Concern tracker 05-02-2005  5 34" xfId="23711"/>
    <cellStyle name="Comma [0] TBD_2007 Concern tracker 05-02-2005  5 35" xfId="23712"/>
    <cellStyle name="Comma [0] TBD-_2007 Concern tracker 05-02-2005  5 35" xfId="23713"/>
    <cellStyle name="Comma [0] TBD_2007 Concern tracker 05-02-2005  5 36" xfId="23714"/>
    <cellStyle name="Comma [0] TBD-_2007 Concern tracker 05-02-2005  5 36" xfId="23715"/>
    <cellStyle name="Comma [0] TBD_2007 Concern tracker 05-02-2005  5 37" xfId="23716"/>
    <cellStyle name="Comma [0] TBD-_2007 Concern tracker 05-02-2005  5 37" xfId="23717"/>
    <cellStyle name="Comma [0] TBD_2007 Concern tracker 05-02-2005  5 38" xfId="23718"/>
    <cellStyle name="Comma [0] TBD-_2007 Concern tracker 05-02-2005  5 38" xfId="23719"/>
    <cellStyle name="Comma [0] TBD_2007 Concern tracker 05-02-2005  5 39" xfId="23720"/>
    <cellStyle name="Comma [0] TBD-_2007 Concern tracker 05-02-2005  5 39" xfId="23721"/>
    <cellStyle name="Comma [0] TBD_2007 Concern tracker 05-02-2005  5 4" xfId="23722"/>
    <cellStyle name="Comma [0] TBD-_2007 Concern tracker 05-02-2005  5 4" xfId="23723"/>
    <cellStyle name="Comma [0] TBD_2007 Concern tracker 05-02-2005  5 40" xfId="23724"/>
    <cellStyle name="Comma [0] TBD-_2007 Concern tracker 05-02-2005  5 40" xfId="23725"/>
    <cellStyle name="Comma [0] TBD_2007 Concern tracker 05-02-2005  5 41" xfId="23726"/>
    <cellStyle name="Comma [0] TBD-_2007 Concern tracker 05-02-2005  5 41" xfId="23727"/>
    <cellStyle name="Comma [0] TBD_2007 Concern tracker 05-02-2005  5 42" xfId="23728"/>
    <cellStyle name="Comma [0] TBD-_2007 Concern tracker 05-02-2005  5 42" xfId="23729"/>
    <cellStyle name="Comma [0] TBD_2007 Concern tracker 05-02-2005  5 43" xfId="23730"/>
    <cellStyle name="Comma [0] TBD-_2007 Concern tracker 05-02-2005  5 43" xfId="23731"/>
    <cellStyle name="Comma [0] TBD_2007 Concern tracker 05-02-2005  5 44" xfId="23732"/>
    <cellStyle name="Comma [0] TBD-_2007 Concern tracker 05-02-2005  5 44" xfId="23733"/>
    <cellStyle name="Comma [0] TBD_2007 Concern tracker 05-02-2005  5 45" xfId="23734"/>
    <cellStyle name="Comma [0] TBD-_2007 Concern tracker 05-02-2005  5 45" xfId="23735"/>
    <cellStyle name="Comma [0] TBD_2007 Concern tracker 05-02-2005  5 46" xfId="23736"/>
    <cellStyle name="Comma [0] TBD-_2007 Concern tracker 05-02-2005  5 46" xfId="23737"/>
    <cellStyle name="Comma [0] TBD_2007 Concern tracker 05-02-2005  5 47" xfId="23738"/>
    <cellStyle name="Comma [0] TBD-_2007 Concern tracker 05-02-2005  5 47" xfId="23739"/>
    <cellStyle name="Comma [0] TBD_2007 Concern tracker 05-02-2005  5 48" xfId="23740"/>
    <cellStyle name="Comma [0] TBD-_2007 Concern tracker 05-02-2005  5 48" xfId="23741"/>
    <cellStyle name="Comma [0] TBD_2007 Concern tracker 05-02-2005  5 49" xfId="23742"/>
    <cellStyle name="Comma [0] TBD-_2007 Concern tracker 05-02-2005  5 49" xfId="23743"/>
    <cellStyle name="Comma [0] TBD_2007 Concern tracker 05-02-2005  5 5" xfId="23744"/>
    <cellStyle name="Comma [0] TBD-_2007 Concern tracker 05-02-2005  5 5" xfId="23745"/>
    <cellStyle name="Comma [0] TBD_2007 Concern tracker 05-02-2005  5 50" xfId="23746"/>
    <cellStyle name="Comma [0] TBD-_2007 Concern tracker 05-02-2005  5 50" xfId="23747"/>
    <cellStyle name="Comma [0] TBD_2007 Concern tracker 05-02-2005  5 51" xfId="23748"/>
    <cellStyle name="Comma [0] TBD-_2007 Concern tracker 05-02-2005  5 51" xfId="23749"/>
    <cellStyle name="Comma [0] TBD_2007 Concern tracker 05-02-2005  5 52" xfId="23750"/>
    <cellStyle name="Comma [0] TBD-_2007 Concern tracker 05-02-2005  5 52" xfId="23751"/>
    <cellStyle name="Comma [0] TBD_2007 Concern tracker 05-02-2005  5 53" xfId="23752"/>
    <cellStyle name="Comma [0] TBD-_2007 Concern tracker 05-02-2005  5 53" xfId="23753"/>
    <cellStyle name="Comma [0] TBD_2007 Concern tracker 05-02-2005  5 54" xfId="23754"/>
    <cellStyle name="Comma [0] TBD-_2007 Concern tracker 05-02-2005  5 54" xfId="23755"/>
    <cellStyle name="Comma [0] TBD_2007 Concern tracker 05-02-2005  5 55" xfId="23756"/>
    <cellStyle name="Comma [0] TBD-_2007 Concern tracker 05-02-2005  5 55" xfId="23757"/>
    <cellStyle name="Comma [0] TBD_2007 Concern tracker 05-02-2005  5 56" xfId="23758"/>
    <cellStyle name="Comma [0] TBD-_2007 Concern tracker 05-02-2005  5 56" xfId="23759"/>
    <cellStyle name="Comma [0] TBD_2007 Concern tracker 05-02-2005  5 57" xfId="23760"/>
    <cellStyle name="Comma [0] TBD-_2007 Concern tracker 05-02-2005  5 57" xfId="23761"/>
    <cellStyle name="Comma [0] TBD_2007 Concern tracker 05-02-2005  5 58" xfId="23762"/>
    <cellStyle name="Comma [0] TBD-_2007 Concern tracker 05-02-2005  5 58" xfId="23763"/>
    <cellStyle name="Comma [0] TBD_2007 Concern tracker 05-02-2005  5 59" xfId="23764"/>
    <cellStyle name="Comma [0] TBD-_2007 Concern tracker 05-02-2005  5 59" xfId="23765"/>
    <cellStyle name="Comma [0] TBD_2007 Concern tracker 05-02-2005  5 6" xfId="23766"/>
    <cellStyle name="Comma [0] TBD-_2007 Concern tracker 05-02-2005  5 6" xfId="23767"/>
    <cellStyle name="Comma [0] TBD_2007 Concern tracker 05-02-2005  5 60" xfId="23768"/>
    <cellStyle name="Comma [0] TBD-_2007 Concern tracker 05-02-2005  5 60" xfId="23769"/>
    <cellStyle name="Comma [0] TBD_2007 Concern tracker 05-02-2005  5 61" xfId="23770"/>
    <cellStyle name="Comma [0] TBD-_2007 Concern tracker 05-02-2005  5 61" xfId="23771"/>
    <cellStyle name="Comma [0] TBD_2007 Concern tracker 05-02-2005  5 62" xfId="23772"/>
    <cellStyle name="Comma [0] TBD-_2007 Concern tracker 05-02-2005  5 62" xfId="23773"/>
    <cellStyle name="Comma [0] TBD_2007 Concern tracker 05-02-2005  5 63" xfId="23774"/>
    <cellStyle name="Comma [0] TBD-_2007 Concern tracker 05-02-2005  5 63" xfId="23775"/>
    <cellStyle name="Comma [0] TBD_2007 Concern tracker 05-02-2005  5 64" xfId="23776"/>
    <cellStyle name="Comma [0] TBD-_2007 Concern tracker 05-02-2005  5 64" xfId="23777"/>
    <cellStyle name="Comma [0] TBD_2007 Concern tracker 05-02-2005  5 65" xfId="23778"/>
    <cellStyle name="Comma [0] TBD-_2007 Concern tracker 05-02-2005  5 65" xfId="23779"/>
    <cellStyle name="Comma [0] TBD_2007 Concern tracker 05-02-2005  5 66" xfId="23780"/>
    <cellStyle name="Comma [0] TBD-_2007 Concern tracker 05-02-2005  5 66" xfId="23781"/>
    <cellStyle name="Comma [0] TBD_2007 Concern tracker 05-02-2005  5 67" xfId="23782"/>
    <cellStyle name="Comma [0] TBD-_2007 Concern tracker 05-02-2005  5 67" xfId="23783"/>
    <cellStyle name="Comma [0] TBD_2007 Concern tracker 05-02-2005  5 68" xfId="23784"/>
    <cellStyle name="Comma [0] TBD-_2007 Concern tracker 05-02-2005  5 68" xfId="23785"/>
    <cellStyle name="Comma [0] TBD_2007 Concern tracker 05-02-2005  5 69" xfId="23786"/>
    <cellStyle name="Comma [0] TBD-_2007 Concern tracker 05-02-2005  5 69" xfId="23787"/>
    <cellStyle name="Comma [0] TBD_2007 Concern tracker 05-02-2005  5 7" xfId="23788"/>
    <cellStyle name="Comma [0] TBD-_2007 Concern tracker 05-02-2005  5 7" xfId="23789"/>
    <cellStyle name="Comma [0] TBD_2007 Concern tracker 05-02-2005  5 70" xfId="23790"/>
    <cellStyle name="Comma [0] TBD-_2007 Concern tracker 05-02-2005  5 70" xfId="23791"/>
    <cellStyle name="Comma [0] TBD_2007 Concern tracker 05-02-2005  5 71" xfId="23792"/>
    <cellStyle name="Comma [0] TBD-_2007 Concern tracker 05-02-2005  5 71" xfId="23793"/>
    <cellStyle name="Comma [0] TBD_2007 Concern tracker 05-02-2005  5 72" xfId="23794"/>
    <cellStyle name="Comma [0] TBD-_2007 Concern tracker 05-02-2005  5 72" xfId="23795"/>
    <cellStyle name="Comma [0] TBD_2007 Concern tracker 05-02-2005  5 73" xfId="23796"/>
    <cellStyle name="Comma [0] TBD-_2007 Concern tracker 05-02-2005  5 73" xfId="23797"/>
    <cellStyle name="Comma [0] TBD_2007 Concern tracker 05-02-2005  5 74" xfId="23798"/>
    <cellStyle name="Comma [0] TBD-_2007 Concern tracker 05-02-2005  5 74" xfId="23799"/>
    <cellStyle name="Comma [0] TBD_2007 Concern tracker 05-02-2005  5 75" xfId="23800"/>
    <cellStyle name="Comma [0] TBD-_2007 Concern tracker 05-02-2005  5 75" xfId="23801"/>
    <cellStyle name="Comma [0] TBD_2007 Concern tracker 05-02-2005  5 76" xfId="23802"/>
    <cellStyle name="Comma [0] TBD-_2007 Concern tracker 05-02-2005  5 76" xfId="23803"/>
    <cellStyle name="Comma [0] TBD_2007 Concern tracker 05-02-2005  5 77" xfId="23804"/>
    <cellStyle name="Comma [0] TBD-_2007 Concern tracker 05-02-2005  5 77" xfId="23805"/>
    <cellStyle name="Comma [0] TBD_2007 Concern tracker 05-02-2005  5 78" xfId="23806"/>
    <cellStyle name="Comma [0] TBD-_2007 Concern tracker 05-02-2005  5 78" xfId="23807"/>
    <cellStyle name="Comma [0] TBD_2007 Concern tracker 05-02-2005  5 79" xfId="23808"/>
    <cellStyle name="Comma [0] TBD-_2007 Concern tracker 05-02-2005  5 79" xfId="23809"/>
    <cellStyle name="Comma [0] TBD_2007 Concern tracker 05-02-2005  5 8" xfId="23810"/>
    <cellStyle name="Comma [0] TBD-_2007 Concern tracker 05-02-2005  5 8" xfId="23811"/>
    <cellStyle name="Comma [0] TBD_2007 Concern tracker 05-02-2005  5 80" xfId="23812"/>
    <cellStyle name="Comma [0] TBD-_2007 Concern tracker 05-02-2005  5 80" xfId="23813"/>
    <cellStyle name="Comma [0] TBD_2007 Concern tracker 05-02-2005  5 81" xfId="23814"/>
    <cellStyle name="Comma [0] TBD-_2007 Concern tracker 05-02-2005  5 81" xfId="23815"/>
    <cellStyle name="Comma [0] TBD_2007 Concern tracker 05-02-2005  5 82" xfId="23816"/>
    <cellStyle name="Comma [0] TBD-_2007 Concern tracker 05-02-2005  5 82" xfId="23817"/>
    <cellStyle name="Comma [0] TBD_2007 Concern tracker 05-02-2005  5 83" xfId="23818"/>
    <cellStyle name="Comma [0] TBD-_2007 Concern tracker 05-02-2005  5 83" xfId="23819"/>
    <cellStyle name="Comma [0] TBD_2007 Concern tracker 05-02-2005  5 84" xfId="23820"/>
    <cellStyle name="Comma [0] TBD-_2007 Concern tracker 05-02-2005  5 84" xfId="23821"/>
    <cellStyle name="Comma [0] TBD_2007 Concern tracker 05-02-2005  5 85" xfId="23822"/>
    <cellStyle name="Comma [0] TBD-_2007 Concern tracker 05-02-2005  5 85" xfId="23823"/>
    <cellStyle name="Comma [0] TBD_2007 Concern tracker 05-02-2005  5 86" xfId="23824"/>
    <cellStyle name="Comma [0] TBD-_2007 Concern tracker 05-02-2005  5 86" xfId="23825"/>
    <cellStyle name="Comma [0] TBD_2007 Concern tracker 05-02-2005  5 87" xfId="23826"/>
    <cellStyle name="Comma [0] TBD-_2007 Concern tracker 05-02-2005  5 87" xfId="23827"/>
    <cellStyle name="Comma [0] TBD_2007 Concern tracker 05-02-2005  5 88" xfId="23828"/>
    <cellStyle name="Comma [0] TBD-_2007 Concern tracker 05-02-2005  5 88" xfId="23829"/>
    <cellStyle name="Comma [0] TBD_2007 Concern tracker 05-02-2005  5 89" xfId="23830"/>
    <cellStyle name="Comma [0] TBD-_2007 Concern tracker 05-02-2005  5 89" xfId="23831"/>
    <cellStyle name="Comma [0] TBD_2007 Concern tracker 05-02-2005  5 9" xfId="23832"/>
    <cellStyle name="Comma [0] TBD-_2007 Concern tracker 05-02-2005  5 9" xfId="23833"/>
    <cellStyle name="Comma [0] TBD_2007 Concern tracker 05-02-2005  5 90" xfId="23834"/>
    <cellStyle name="Comma [0] TBD-_2007 Concern tracker 05-02-2005  5 90" xfId="23835"/>
    <cellStyle name="Comma [0] TBD_2007 Concern tracker 05-02-2005  5 91" xfId="23836"/>
    <cellStyle name="Comma [0] TBD-_2007 Concern tracker 05-02-2005  5 91" xfId="23837"/>
    <cellStyle name="Comma [0] TBD_2007 Concern tracker 05-02-2005  5 92" xfId="23838"/>
    <cellStyle name="Comma [0] TBD-_2007 Concern tracker 05-02-2005  5 92" xfId="23839"/>
    <cellStyle name="Comma [0] TBD_2007 Concern tracker 05-02-2005  5 93" xfId="23840"/>
    <cellStyle name="Comma [0] TBD-_2007 Concern tracker 05-02-2005  5 93" xfId="23841"/>
    <cellStyle name="Comma [0] TBD_2007 Concern tracker 05-02-2005  5 94" xfId="23842"/>
    <cellStyle name="Comma [0] TBD-_2007 Concern tracker 05-02-2005  5 94" xfId="23843"/>
    <cellStyle name="Comma [0] TBD_2007 Concern tracker 05-02-2005  5 95" xfId="23844"/>
    <cellStyle name="Comma [0] TBD-_2007 Concern tracker 05-02-2005  5 95" xfId="23845"/>
    <cellStyle name="Comma [0] TBD_2007 Concern tracker 05-02-2005  5 96" xfId="23846"/>
    <cellStyle name="Comma [0] TBD-_2007 Concern tracker 05-02-2005  5 96" xfId="23847"/>
    <cellStyle name="Comma [0] TBD_2007 Concern tracker 05-02-2005  5 97" xfId="23848"/>
    <cellStyle name="Comma [0] TBD-_2007 Concern tracker 05-02-2005  5 97" xfId="23849"/>
    <cellStyle name="Comma [0] TBD_2007 Concern tracker 05-02-2005  5 98" xfId="23850"/>
    <cellStyle name="Comma [0] TBD-_2007 Concern tracker 05-02-2005  5 98" xfId="23851"/>
    <cellStyle name="Comma [0] TBD_2007 Concern tracker 05-02-2005  5 99" xfId="23852"/>
    <cellStyle name="Comma [0] TBD-_2007 Concern tracker 05-02-2005  5 99" xfId="23853"/>
    <cellStyle name="Comma [0] TBD_2007 Concern tracker 05-02-2005  6" xfId="23854"/>
    <cellStyle name="Comma [0] TBD-_2007 Concern tracker 05-02-2005  6" xfId="23855"/>
    <cellStyle name="Comma [0] TBD_2007 Concern tracker 05-02-2005  6 10" xfId="23856"/>
    <cellStyle name="Comma [0] TBD-_2007 Concern tracker 05-02-2005  6 10" xfId="23857"/>
    <cellStyle name="Comma [0] TBD_2007 Concern tracker 05-02-2005  6 100" xfId="23858"/>
    <cellStyle name="Comma [0] TBD-_2007 Concern tracker 05-02-2005  6 100" xfId="23859"/>
    <cellStyle name="Comma [0] TBD_2007 Concern tracker 05-02-2005  6 101" xfId="23860"/>
    <cellStyle name="Comma [0] TBD-_2007 Concern tracker 05-02-2005  6 101" xfId="23861"/>
    <cellStyle name="Comma [0] TBD_2007 Concern tracker 05-02-2005  6 102" xfId="23862"/>
    <cellStyle name="Comma [0] TBD-_2007 Concern tracker 05-02-2005  6 102" xfId="23863"/>
    <cellStyle name="Comma [0] TBD_2007 Concern tracker 05-02-2005  6 103" xfId="23864"/>
    <cellStyle name="Comma [0] TBD-_2007 Concern tracker 05-02-2005  6 103" xfId="23865"/>
    <cellStyle name="Comma [0] TBD_2007 Concern tracker 05-02-2005  6 104" xfId="23866"/>
    <cellStyle name="Comma [0] TBD-_2007 Concern tracker 05-02-2005  6 104" xfId="23867"/>
    <cellStyle name="Comma [0] TBD_2007 Concern tracker 05-02-2005  6 105" xfId="23868"/>
    <cellStyle name="Comma [0] TBD-_2007 Concern tracker 05-02-2005  6 105" xfId="23869"/>
    <cellStyle name="Comma [0] TBD_2007 Concern tracker 05-02-2005  6 106" xfId="23870"/>
    <cellStyle name="Comma [0] TBD-_2007 Concern tracker 05-02-2005  6 106" xfId="23871"/>
    <cellStyle name="Comma [0] TBD_2007 Concern tracker 05-02-2005  6 107" xfId="23872"/>
    <cellStyle name="Comma [0] TBD-_2007 Concern tracker 05-02-2005  6 107" xfId="23873"/>
    <cellStyle name="Comma [0] TBD_2007 Concern tracker 05-02-2005  6 108" xfId="23874"/>
    <cellStyle name="Comma [0] TBD-_2007 Concern tracker 05-02-2005  6 108" xfId="23875"/>
    <cellStyle name="Comma [0] TBD_2007 Concern tracker 05-02-2005  6 109" xfId="23876"/>
    <cellStyle name="Comma [0] TBD-_2007 Concern tracker 05-02-2005  6 109" xfId="23877"/>
    <cellStyle name="Comma [0] TBD_2007 Concern tracker 05-02-2005  6 11" xfId="23878"/>
    <cellStyle name="Comma [0] TBD-_2007 Concern tracker 05-02-2005  6 11" xfId="23879"/>
    <cellStyle name="Comma [0] TBD_2007 Concern tracker 05-02-2005  6 110" xfId="23880"/>
    <cellStyle name="Comma [0] TBD-_2007 Concern tracker 05-02-2005  6 110" xfId="23881"/>
    <cellStyle name="Comma [0] TBD_2007 Concern tracker 05-02-2005  6 111" xfId="23882"/>
    <cellStyle name="Comma [0] TBD-_2007 Concern tracker 05-02-2005  6 111" xfId="23883"/>
    <cellStyle name="Comma [0] TBD_2007 Concern tracker 05-02-2005  6 112" xfId="23884"/>
    <cellStyle name="Comma [0] TBD-_2007 Concern tracker 05-02-2005  6 112" xfId="23885"/>
    <cellStyle name="Comma [0] TBD_2007 Concern tracker 05-02-2005  6 113" xfId="23886"/>
    <cellStyle name="Comma [0] TBD-_2007 Concern tracker 05-02-2005  6 113" xfId="23887"/>
    <cellStyle name="Comma [0] TBD_2007 Concern tracker 05-02-2005  6 114" xfId="23888"/>
    <cellStyle name="Comma [0] TBD-_2007 Concern tracker 05-02-2005  6 114" xfId="23889"/>
    <cellStyle name="Comma [0] TBD_2007 Concern tracker 05-02-2005  6 115" xfId="23890"/>
    <cellStyle name="Comma [0] TBD-_2007 Concern tracker 05-02-2005  6 115" xfId="23891"/>
    <cellStyle name="Comma [0] TBD_2007 Concern tracker 05-02-2005  6 116" xfId="23892"/>
    <cellStyle name="Comma [0] TBD-_2007 Concern tracker 05-02-2005  6 116" xfId="23893"/>
    <cellStyle name="Comma [0] TBD_2007 Concern tracker 05-02-2005  6 117" xfId="23894"/>
    <cellStyle name="Comma [0] TBD-_2007 Concern tracker 05-02-2005  6 117" xfId="23895"/>
    <cellStyle name="Comma [0] TBD_2007 Concern tracker 05-02-2005  6 118" xfId="23896"/>
    <cellStyle name="Comma [0] TBD-_2007 Concern tracker 05-02-2005  6 118" xfId="23897"/>
    <cellStyle name="Comma [0] TBD_2007 Concern tracker 05-02-2005  6 119" xfId="23898"/>
    <cellStyle name="Comma [0] TBD-_2007 Concern tracker 05-02-2005  6 119" xfId="23899"/>
    <cellStyle name="Comma [0] TBD_2007 Concern tracker 05-02-2005  6 12" xfId="23900"/>
    <cellStyle name="Comma [0] TBD-_2007 Concern tracker 05-02-2005  6 12" xfId="23901"/>
    <cellStyle name="Comma [0] TBD_2007 Concern tracker 05-02-2005  6 120" xfId="23902"/>
    <cellStyle name="Comma [0] TBD-_2007 Concern tracker 05-02-2005  6 120" xfId="23903"/>
    <cellStyle name="Comma [0] TBD_2007 Concern tracker 05-02-2005  6 121" xfId="23904"/>
    <cellStyle name="Comma [0] TBD-_2007 Concern tracker 05-02-2005  6 121" xfId="23905"/>
    <cellStyle name="Comma [0] TBD_2007 Concern tracker 05-02-2005  6 122" xfId="23906"/>
    <cellStyle name="Comma [0] TBD-_2007 Concern tracker 05-02-2005  6 122" xfId="23907"/>
    <cellStyle name="Comma [0] TBD_2007 Concern tracker 05-02-2005  6 123" xfId="23908"/>
    <cellStyle name="Comma [0] TBD-_2007 Concern tracker 05-02-2005  6 123" xfId="23909"/>
    <cellStyle name="Comma [0] TBD_2007 Concern tracker 05-02-2005  6 124" xfId="23910"/>
    <cellStyle name="Comma [0] TBD-_2007 Concern tracker 05-02-2005  6 124" xfId="23911"/>
    <cellStyle name="Comma [0] TBD_2007 Concern tracker 05-02-2005  6 125" xfId="23912"/>
    <cellStyle name="Comma [0] TBD-_2007 Concern tracker 05-02-2005  6 125" xfId="23913"/>
    <cellStyle name="Comma [0] TBD_2007 Concern tracker 05-02-2005  6 126" xfId="23914"/>
    <cellStyle name="Comma [0] TBD-_2007 Concern tracker 05-02-2005  6 126" xfId="23915"/>
    <cellStyle name="Comma [0] TBD_2007 Concern tracker 05-02-2005  6 127" xfId="23916"/>
    <cellStyle name="Comma [0] TBD-_2007 Concern tracker 05-02-2005  6 127" xfId="23917"/>
    <cellStyle name="Comma [0] TBD_2007 Concern tracker 05-02-2005  6 128" xfId="23918"/>
    <cellStyle name="Comma [0] TBD-_2007 Concern tracker 05-02-2005  6 128" xfId="23919"/>
    <cellStyle name="Comma [0] TBD_2007 Concern tracker 05-02-2005  6 129" xfId="23920"/>
    <cellStyle name="Comma [0] TBD-_2007 Concern tracker 05-02-2005  6 129" xfId="23921"/>
    <cellStyle name="Comma [0] TBD_2007 Concern tracker 05-02-2005  6 13" xfId="23922"/>
    <cellStyle name="Comma [0] TBD-_2007 Concern tracker 05-02-2005  6 13" xfId="23923"/>
    <cellStyle name="Comma [0] TBD_2007 Concern tracker 05-02-2005  6 130" xfId="23924"/>
    <cellStyle name="Comma [0] TBD-_2007 Concern tracker 05-02-2005  6 130" xfId="23925"/>
    <cellStyle name="Comma [0] TBD_2007 Concern tracker 05-02-2005  6 131" xfId="23926"/>
    <cellStyle name="Comma [0] TBD-_2007 Concern tracker 05-02-2005  6 131" xfId="23927"/>
    <cellStyle name="Comma [0] TBD_2007 Concern tracker 05-02-2005  6 132" xfId="23928"/>
    <cellStyle name="Comma [0] TBD-_2007 Concern tracker 05-02-2005  6 132" xfId="23929"/>
    <cellStyle name="Comma [0] TBD_2007 Concern tracker 05-02-2005  6 133" xfId="23930"/>
    <cellStyle name="Comma [0] TBD-_2007 Concern tracker 05-02-2005  6 133" xfId="23931"/>
    <cellStyle name="Comma [0] TBD_2007 Concern tracker 05-02-2005  6 134" xfId="23932"/>
    <cellStyle name="Comma [0] TBD-_2007 Concern tracker 05-02-2005  6 134" xfId="23933"/>
    <cellStyle name="Comma [0] TBD_2007 Concern tracker 05-02-2005  6 135" xfId="23934"/>
    <cellStyle name="Comma [0] TBD-_2007 Concern tracker 05-02-2005  6 135" xfId="23935"/>
    <cellStyle name="Comma [0] TBD_2007 Concern tracker 05-02-2005  6 136" xfId="23936"/>
    <cellStyle name="Comma [0] TBD-_2007 Concern tracker 05-02-2005  6 136" xfId="23937"/>
    <cellStyle name="Comma [0] TBD_2007 Concern tracker 05-02-2005  6 137" xfId="23938"/>
    <cellStyle name="Comma [0] TBD-_2007 Concern tracker 05-02-2005  6 137" xfId="23939"/>
    <cellStyle name="Comma [0] TBD_2007 Concern tracker 05-02-2005  6 138" xfId="23940"/>
    <cellStyle name="Comma [0] TBD-_2007 Concern tracker 05-02-2005  6 138" xfId="23941"/>
    <cellStyle name="Comma [0] TBD_2007 Concern tracker 05-02-2005  6 139" xfId="23942"/>
    <cellStyle name="Comma [0] TBD-_2007 Concern tracker 05-02-2005  6 139" xfId="23943"/>
    <cellStyle name="Comma [0] TBD_2007 Concern tracker 05-02-2005  6 14" xfId="23944"/>
    <cellStyle name="Comma [0] TBD-_2007 Concern tracker 05-02-2005  6 14" xfId="23945"/>
    <cellStyle name="Comma [0] TBD_2007 Concern tracker 05-02-2005  6 140" xfId="23946"/>
    <cellStyle name="Comma [0] TBD-_2007 Concern tracker 05-02-2005  6 140" xfId="23947"/>
    <cellStyle name="Comma [0] TBD_2007 Concern tracker 05-02-2005  6 141" xfId="23948"/>
    <cellStyle name="Comma [0] TBD-_2007 Concern tracker 05-02-2005  6 141" xfId="23949"/>
    <cellStyle name="Comma [0] TBD_2007 Concern tracker 05-02-2005  6 142" xfId="23950"/>
    <cellStyle name="Comma [0] TBD-_2007 Concern tracker 05-02-2005  6 142" xfId="23951"/>
    <cellStyle name="Comma [0] TBD_2007 Concern tracker 05-02-2005  6 143" xfId="23952"/>
    <cellStyle name="Comma [0] TBD-_2007 Concern tracker 05-02-2005  6 143" xfId="23953"/>
    <cellStyle name="Comma [0] TBD_2007 Concern tracker 05-02-2005  6 144" xfId="23954"/>
    <cellStyle name="Comma [0] TBD-_2007 Concern tracker 05-02-2005  6 144" xfId="23955"/>
    <cellStyle name="Comma [0] TBD_2007 Concern tracker 05-02-2005  6 145" xfId="23956"/>
    <cellStyle name="Comma [0] TBD-_2007 Concern tracker 05-02-2005  6 145" xfId="23957"/>
    <cellStyle name="Comma [0] TBD_2007 Concern tracker 05-02-2005  6 146" xfId="23958"/>
    <cellStyle name="Comma [0] TBD-_2007 Concern tracker 05-02-2005  6 146" xfId="23959"/>
    <cellStyle name="Comma [0] TBD_2007 Concern tracker 05-02-2005  6 147" xfId="23960"/>
    <cellStyle name="Comma [0] TBD-_2007 Concern tracker 05-02-2005  6 147" xfId="23961"/>
    <cellStyle name="Comma [0] TBD_2007 Concern tracker 05-02-2005  6 148" xfId="23962"/>
    <cellStyle name="Comma [0] TBD-_2007 Concern tracker 05-02-2005  6 148" xfId="23963"/>
    <cellStyle name="Comma [0] TBD_2007 Concern tracker 05-02-2005  6 149" xfId="23964"/>
    <cellStyle name="Comma [0] TBD-_2007 Concern tracker 05-02-2005  6 149" xfId="23965"/>
    <cellStyle name="Comma [0] TBD_2007 Concern tracker 05-02-2005  6 15" xfId="23966"/>
    <cellStyle name="Comma [0] TBD-_2007 Concern tracker 05-02-2005  6 15" xfId="23967"/>
    <cellStyle name="Comma [0] TBD_2007 Concern tracker 05-02-2005  6 150" xfId="23968"/>
    <cellStyle name="Comma [0] TBD-_2007 Concern tracker 05-02-2005  6 150" xfId="23969"/>
    <cellStyle name="Comma [0] TBD_2007 Concern tracker 05-02-2005  6 151" xfId="23970"/>
    <cellStyle name="Comma [0] TBD-_2007 Concern tracker 05-02-2005  6 151" xfId="23971"/>
    <cellStyle name="Comma [0] TBD_2007 Concern tracker 05-02-2005  6 152" xfId="23972"/>
    <cellStyle name="Comma [0] TBD-_2007 Concern tracker 05-02-2005  6 152" xfId="23973"/>
    <cellStyle name="Comma [0] TBD_2007 Concern tracker 05-02-2005  6 153" xfId="23974"/>
    <cellStyle name="Comma [0] TBD-_2007 Concern tracker 05-02-2005  6 153" xfId="23975"/>
    <cellStyle name="Comma [0] TBD_2007 Concern tracker 05-02-2005  6 154" xfId="23976"/>
    <cellStyle name="Comma [0] TBD-_2007 Concern tracker 05-02-2005  6 154" xfId="23977"/>
    <cellStyle name="Comma [0] TBD_2007 Concern tracker 05-02-2005  6 16" xfId="23978"/>
    <cellStyle name="Comma [0] TBD-_2007 Concern tracker 05-02-2005  6 16" xfId="23979"/>
    <cellStyle name="Comma [0] TBD_2007 Concern tracker 05-02-2005  6 17" xfId="23980"/>
    <cellStyle name="Comma [0] TBD-_2007 Concern tracker 05-02-2005  6 17" xfId="23981"/>
    <cellStyle name="Comma [0] TBD_2007 Concern tracker 05-02-2005  6 18" xfId="23982"/>
    <cellStyle name="Comma [0] TBD-_2007 Concern tracker 05-02-2005  6 18" xfId="23983"/>
    <cellStyle name="Comma [0] TBD_2007 Concern tracker 05-02-2005  6 19" xfId="23984"/>
    <cellStyle name="Comma [0] TBD-_2007 Concern tracker 05-02-2005  6 19" xfId="23985"/>
    <cellStyle name="Comma [0] TBD_2007 Concern tracker 05-02-2005  6 2" xfId="23986"/>
    <cellStyle name="Comma [0] TBD-_2007 Concern tracker 05-02-2005  6 2" xfId="23987"/>
    <cellStyle name="Comma [0] TBD_2007 Concern tracker 05-02-2005  6 20" xfId="23988"/>
    <cellStyle name="Comma [0] TBD-_2007 Concern tracker 05-02-2005  6 20" xfId="23989"/>
    <cellStyle name="Comma [0] TBD_2007 Concern tracker 05-02-2005  6 21" xfId="23990"/>
    <cellStyle name="Comma [0] TBD-_2007 Concern tracker 05-02-2005  6 21" xfId="23991"/>
    <cellStyle name="Comma [0] TBD_2007 Concern tracker 05-02-2005  6 22" xfId="23992"/>
    <cellStyle name="Comma [0] TBD-_2007 Concern tracker 05-02-2005  6 22" xfId="23993"/>
    <cellStyle name="Comma [0] TBD_2007 Concern tracker 05-02-2005  6 23" xfId="23994"/>
    <cellStyle name="Comma [0] TBD-_2007 Concern tracker 05-02-2005  6 23" xfId="23995"/>
    <cellStyle name="Comma [0] TBD_2007 Concern tracker 05-02-2005  6 24" xfId="23996"/>
    <cellStyle name="Comma [0] TBD-_2007 Concern tracker 05-02-2005  6 24" xfId="23997"/>
    <cellStyle name="Comma [0] TBD_2007 Concern tracker 05-02-2005  6 25" xfId="23998"/>
    <cellStyle name="Comma [0] TBD-_2007 Concern tracker 05-02-2005  6 25" xfId="23999"/>
    <cellStyle name="Comma [0] TBD_2007 Concern tracker 05-02-2005  6 26" xfId="24000"/>
    <cellStyle name="Comma [0] TBD-_2007 Concern tracker 05-02-2005  6 26" xfId="24001"/>
    <cellStyle name="Comma [0] TBD_2007 Concern tracker 05-02-2005  6 27" xfId="24002"/>
    <cellStyle name="Comma [0] TBD-_2007 Concern tracker 05-02-2005  6 27" xfId="24003"/>
    <cellStyle name="Comma [0] TBD_2007 Concern tracker 05-02-2005  6 28" xfId="24004"/>
    <cellStyle name="Comma [0] TBD-_2007 Concern tracker 05-02-2005  6 28" xfId="24005"/>
    <cellStyle name="Comma [0] TBD_2007 Concern tracker 05-02-2005  6 29" xfId="24006"/>
    <cellStyle name="Comma [0] TBD-_2007 Concern tracker 05-02-2005  6 29" xfId="24007"/>
    <cellStyle name="Comma [0] TBD_2007 Concern tracker 05-02-2005  6 3" xfId="24008"/>
    <cellStyle name="Comma [0] TBD-_2007 Concern tracker 05-02-2005  6 3" xfId="24009"/>
    <cellStyle name="Comma [0] TBD_2007 Concern tracker 05-02-2005  6 30" xfId="24010"/>
    <cellStyle name="Comma [0] TBD-_2007 Concern tracker 05-02-2005  6 30" xfId="24011"/>
    <cellStyle name="Comma [0] TBD_2007 Concern tracker 05-02-2005  6 31" xfId="24012"/>
    <cellStyle name="Comma [0] TBD-_2007 Concern tracker 05-02-2005  6 31" xfId="24013"/>
    <cellStyle name="Comma [0] TBD_2007 Concern tracker 05-02-2005  6 32" xfId="24014"/>
    <cellStyle name="Comma [0] TBD-_2007 Concern tracker 05-02-2005  6 32" xfId="24015"/>
    <cellStyle name="Comma [0] TBD_2007 Concern tracker 05-02-2005  6 33" xfId="24016"/>
    <cellStyle name="Comma [0] TBD-_2007 Concern tracker 05-02-2005  6 33" xfId="24017"/>
    <cellStyle name="Comma [0] TBD_2007 Concern tracker 05-02-2005  6 34" xfId="24018"/>
    <cellStyle name="Comma [0] TBD-_2007 Concern tracker 05-02-2005  6 34" xfId="24019"/>
    <cellStyle name="Comma [0] TBD_2007 Concern tracker 05-02-2005  6 35" xfId="24020"/>
    <cellStyle name="Comma [0] TBD-_2007 Concern tracker 05-02-2005  6 35" xfId="24021"/>
    <cellStyle name="Comma [0] TBD_2007 Concern tracker 05-02-2005  6 36" xfId="24022"/>
    <cellStyle name="Comma [0] TBD-_2007 Concern tracker 05-02-2005  6 36" xfId="24023"/>
    <cellStyle name="Comma [0] TBD_2007 Concern tracker 05-02-2005  6 37" xfId="24024"/>
    <cellStyle name="Comma [0] TBD-_2007 Concern tracker 05-02-2005  6 37" xfId="24025"/>
    <cellStyle name="Comma [0] TBD_2007 Concern tracker 05-02-2005  6 38" xfId="24026"/>
    <cellStyle name="Comma [0] TBD-_2007 Concern tracker 05-02-2005  6 38" xfId="24027"/>
    <cellStyle name="Comma [0] TBD_2007 Concern tracker 05-02-2005  6 39" xfId="24028"/>
    <cellStyle name="Comma [0] TBD-_2007 Concern tracker 05-02-2005  6 39" xfId="24029"/>
    <cellStyle name="Comma [0] TBD_2007 Concern tracker 05-02-2005  6 4" xfId="24030"/>
    <cellStyle name="Comma [0] TBD-_2007 Concern tracker 05-02-2005  6 4" xfId="24031"/>
    <cellStyle name="Comma [0] TBD_2007 Concern tracker 05-02-2005  6 40" xfId="24032"/>
    <cellStyle name="Comma [0] TBD-_2007 Concern tracker 05-02-2005  6 40" xfId="24033"/>
    <cellStyle name="Comma [0] TBD_2007 Concern tracker 05-02-2005  6 41" xfId="24034"/>
    <cellStyle name="Comma [0] TBD-_2007 Concern tracker 05-02-2005  6 41" xfId="24035"/>
    <cellStyle name="Comma [0] TBD_2007 Concern tracker 05-02-2005  6 42" xfId="24036"/>
    <cellStyle name="Comma [0] TBD-_2007 Concern tracker 05-02-2005  6 42" xfId="24037"/>
    <cellStyle name="Comma [0] TBD_2007 Concern tracker 05-02-2005  6 43" xfId="24038"/>
    <cellStyle name="Comma [0] TBD-_2007 Concern tracker 05-02-2005  6 43" xfId="24039"/>
    <cellStyle name="Comma [0] TBD_2007 Concern tracker 05-02-2005  6 44" xfId="24040"/>
    <cellStyle name="Comma [0] TBD-_2007 Concern tracker 05-02-2005  6 44" xfId="24041"/>
    <cellStyle name="Comma [0] TBD_2007 Concern tracker 05-02-2005  6 45" xfId="24042"/>
    <cellStyle name="Comma [0] TBD-_2007 Concern tracker 05-02-2005  6 45" xfId="24043"/>
    <cellStyle name="Comma [0] TBD_2007 Concern tracker 05-02-2005  6 46" xfId="24044"/>
    <cellStyle name="Comma [0] TBD-_2007 Concern tracker 05-02-2005  6 46" xfId="24045"/>
    <cellStyle name="Comma [0] TBD_2007 Concern tracker 05-02-2005  6 47" xfId="24046"/>
    <cellStyle name="Comma [0] TBD-_2007 Concern tracker 05-02-2005  6 47" xfId="24047"/>
    <cellStyle name="Comma [0] TBD_2007 Concern tracker 05-02-2005  6 48" xfId="24048"/>
    <cellStyle name="Comma [0] TBD-_2007 Concern tracker 05-02-2005  6 48" xfId="24049"/>
    <cellStyle name="Comma [0] TBD_2007 Concern tracker 05-02-2005  6 49" xfId="24050"/>
    <cellStyle name="Comma [0] TBD-_2007 Concern tracker 05-02-2005  6 49" xfId="24051"/>
    <cellStyle name="Comma [0] TBD_2007 Concern tracker 05-02-2005  6 5" xfId="24052"/>
    <cellStyle name="Comma [0] TBD-_2007 Concern tracker 05-02-2005  6 5" xfId="24053"/>
    <cellStyle name="Comma [0] TBD_2007 Concern tracker 05-02-2005  6 50" xfId="24054"/>
    <cellStyle name="Comma [0] TBD-_2007 Concern tracker 05-02-2005  6 50" xfId="24055"/>
    <cellStyle name="Comma [0] TBD_2007 Concern tracker 05-02-2005  6 51" xfId="24056"/>
    <cellStyle name="Comma [0] TBD-_2007 Concern tracker 05-02-2005  6 51" xfId="24057"/>
    <cellStyle name="Comma [0] TBD_2007 Concern tracker 05-02-2005  6 52" xfId="24058"/>
    <cellStyle name="Comma [0] TBD-_2007 Concern tracker 05-02-2005  6 52" xfId="24059"/>
    <cellStyle name="Comma [0] TBD_2007 Concern tracker 05-02-2005  6 53" xfId="24060"/>
    <cellStyle name="Comma [0] TBD-_2007 Concern tracker 05-02-2005  6 53" xfId="24061"/>
    <cellStyle name="Comma [0] TBD_2007 Concern tracker 05-02-2005  6 54" xfId="24062"/>
    <cellStyle name="Comma [0] TBD-_2007 Concern tracker 05-02-2005  6 54" xfId="24063"/>
    <cellStyle name="Comma [0] TBD_2007 Concern tracker 05-02-2005  6 55" xfId="24064"/>
    <cellStyle name="Comma [0] TBD-_2007 Concern tracker 05-02-2005  6 55" xfId="24065"/>
    <cellStyle name="Comma [0] TBD_2007 Concern tracker 05-02-2005  6 56" xfId="24066"/>
    <cellStyle name="Comma [0] TBD-_2007 Concern tracker 05-02-2005  6 56" xfId="24067"/>
    <cellStyle name="Comma [0] TBD_2007 Concern tracker 05-02-2005  6 57" xfId="24068"/>
    <cellStyle name="Comma [0] TBD-_2007 Concern tracker 05-02-2005  6 57" xfId="24069"/>
    <cellStyle name="Comma [0] TBD_2007 Concern tracker 05-02-2005  6 58" xfId="24070"/>
    <cellStyle name="Comma [0] TBD-_2007 Concern tracker 05-02-2005  6 58" xfId="24071"/>
    <cellStyle name="Comma [0] TBD_2007 Concern tracker 05-02-2005  6 59" xfId="24072"/>
    <cellStyle name="Comma [0] TBD-_2007 Concern tracker 05-02-2005  6 59" xfId="24073"/>
    <cellStyle name="Comma [0] TBD_2007 Concern tracker 05-02-2005  6 6" xfId="24074"/>
    <cellStyle name="Comma [0] TBD-_2007 Concern tracker 05-02-2005  6 6" xfId="24075"/>
    <cellStyle name="Comma [0] TBD_2007 Concern tracker 05-02-2005  6 60" xfId="24076"/>
    <cellStyle name="Comma [0] TBD-_2007 Concern tracker 05-02-2005  6 60" xfId="24077"/>
    <cellStyle name="Comma [0] TBD_2007 Concern tracker 05-02-2005  6 61" xfId="24078"/>
    <cellStyle name="Comma [0] TBD-_2007 Concern tracker 05-02-2005  6 61" xfId="24079"/>
    <cellStyle name="Comma [0] TBD_2007 Concern tracker 05-02-2005  6 62" xfId="24080"/>
    <cellStyle name="Comma [0] TBD-_2007 Concern tracker 05-02-2005  6 62" xfId="24081"/>
    <cellStyle name="Comma [0] TBD_2007 Concern tracker 05-02-2005  6 63" xfId="24082"/>
    <cellStyle name="Comma [0] TBD-_2007 Concern tracker 05-02-2005  6 63" xfId="24083"/>
    <cellStyle name="Comma [0] TBD_2007 Concern tracker 05-02-2005  6 64" xfId="24084"/>
    <cellStyle name="Comma [0] TBD-_2007 Concern tracker 05-02-2005  6 64" xfId="24085"/>
    <cellStyle name="Comma [0] TBD_2007 Concern tracker 05-02-2005  6 65" xfId="24086"/>
    <cellStyle name="Comma [0] TBD-_2007 Concern tracker 05-02-2005  6 65" xfId="24087"/>
    <cellStyle name="Comma [0] TBD_2007 Concern tracker 05-02-2005  6 66" xfId="24088"/>
    <cellStyle name="Comma [0] TBD-_2007 Concern tracker 05-02-2005  6 66" xfId="24089"/>
    <cellStyle name="Comma [0] TBD_2007 Concern tracker 05-02-2005  6 67" xfId="24090"/>
    <cellStyle name="Comma [0] TBD-_2007 Concern tracker 05-02-2005  6 67" xfId="24091"/>
    <cellStyle name="Comma [0] TBD_2007 Concern tracker 05-02-2005  6 68" xfId="24092"/>
    <cellStyle name="Comma [0] TBD-_2007 Concern tracker 05-02-2005  6 68" xfId="24093"/>
    <cellStyle name="Comma [0] TBD_2007 Concern tracker 05-02-2005  6 69" xfId="24094"/>
    <cellStyle name="Comma [0] TBD-_2007 Concern tracker 05-02-2005  6 69" xfId="24095"/>
    <cellStyle name="Comma [0] TBD_2007 Concern tracker 05-02-2005  6 7" xfId="24096"/>
    <cellStyle name="Comma [0] TBD-_2007 Concern tracker 05-02-2005  6 7" xfId="24097"/>
    <cellStyle name="Comma [0] TBD_2007 Concern tracker 05-02-2005  6 70" xfId="24098"/>
    <cellStyle name="Comma [0] TBD-_2007 Concern tracker 05-02-2005  6 70" xfId="24099"/>
    <cellStyle name="Comma [0] TBD_2007 Concern tracker 05-02-2005  6 71" xfId="24100"/>
    <cellStyle name="Comma [0] TBD-_2007 Concern tracker 05-02-2005  6 71" xfId="24101"/>
    <cellStyle name="Comma [0] TBD_2007 Concern tracker 05-02-2005  6 72" xfId="24102"/>
    <cellStyle name="Comma [0] TBD-_2007 Concern tracker 05-02-2005  6 72" xfId="24103"/>
    <cellStyle name="Comma [0] TBD_2007 Concern tracker 05-02-2005  6 73" xfId="24104"/>
    <cellStyle name="Comma [0] TBD-_2007 Concern tracker 05-02-2005  6 73" xfId="24105"/>
    <cellStyle name="Comma [0] TBD_2007 Concern tracker 05-02-2005  6 74" xfId="24106"/>
    <cellStyle name="Comma [0] TBD-_2007 Concern tracker 05-02-2005  6 74" xfId="24107"/>
    <cellStyle name="Comma [0] TBD_2007 Concern tracker 05-02-2005  6 75" xfId="24108"/>
    <cellStyle name="Comma [0] TBD-_2007 Concern tracker 05-02-2005  6 75" xfId="24109"/>
    <cellStyle name="Comma [0] TBD_2007 Concern tracker 05-02-2005  6 76" xfId="24110"/>
    <cellStyle name="Comma [0] TBD-_2007 Concern tracker 05-02-2005  6 76" xfId="24111"/>
    <cellStyle name="Comma [0] TBD_2007 Concern tracker 05-02-2005  6 77" xfId="24112"/>
    <cellStyle name="Comma [0] TBD-_2007 Concern tracker 05-02-2005  6 77" xfId="24113"/>
    <cellStyle name="Comma [0] TBD_2007 Concern tracker 05-02-2005  6 78" xfId="24114"/>
    <cellStyle name="Comma [0] TBD-_2007 Concern tracker 05-02-2005  6 78" xfId="24115"/>
    <cellStyle name="Comma [0] TBD_2007 Concern tracker 05-02-2005  6 79" xfId="24116"/>
    <cellStyle name="Comma [0] TBD-_2007 Concern tracker 05-02-2005  6 79" xfId="24117"/>
    <cellStyle name="Comma [0] TBD_2007 Concern tracker 05-02-2005  6 8" xfId="24118"/>
    <cellStyle name="Comma [0] TBD-_2007 Concern tracker 05-02-2005  6 8" xfId="24119"/>
    <cellStyle name="Comma [0] TBD_2007 Concern tracker 05-02-2005  6 80" xfId="24120"/>
    <cellStyle name="Comma [0] TBD-_2007 Concern tracker 05-02-2005  6 80" xfId="24121"/>
    <cellStyle name="Comma [0] TBD_2007 Concern tracker 05-02-2005  6 81" xfId="24122"/>
    <cellStyle name="Comma [0] TBD-_2007 Concern tracker 05-02-2005  6 81" xfId="24123"/>
    <cellStyle name="Comma [0] TBD_2007 Concern tracker 05-02-2005  6 82" xfId="24124"/>
    <cellStyle name="Comma [0] TBD-_2007 Concern tracker 05-02-2005  6 82" xfId="24125"/>
    <cellStyle name="Comma [0] TBD_2007 Concern tracker 05-02-2005  6 83" xfId="24126"/>
    <cellStyle name="Comma [0] TBD-_2007 Concern tracker 05-02-2005  6 83" xfId="24127"/>
    <cellStyle name="Comma [0] TBD_2007 Concern tracker 05-02-2005  6 84" xfId="24128"/>
    <cellStyle name="Comma [0] TBD-_2007 Concern tracker 05-02-2005  6 84" xfId="24129"/>
    <cellStyle name="Comma [0] TBD_2007 Concern tracker 05-02-2005  6 85" xfId="24130"/>
    <cellStyle name="Comma [0] TBD-_2007 Concern tracker 05-02-2005  6 85" xfId="24131"/>
    <cellStyle name="Comma [0] TBD_2007 Concern tracker 05-02-2005  6 86" xfId="24132"/>
    <cellStyle name="Comma [0] TBD-_2007 Concern tracker 05-02-2005  6 86" xfId="24133"/>
    <cellStyle name="Comma [0] TBD_2007 Concern tracker 05-02-2005  6 87" xfId="24134"/>
    <cellStyle name="Comma [0] TBD-_2007 Concern tracker 05-02-2005  6 87" xfId="24135"/>
    <cellStyle name="Comma [0] TBD_2007 Concern tracker 05-02-2005  6 88" xfId="24136"/>
    <cellStyle name="Comma [0] TBD-_2007 Concern tracker 05-02-2005  6 88" xfId="24137"/>
    <cellStyle name="Comma [0] TBD_2007 Concern tracker 05-02-2005  6 89" xfId="24138"/>
    <cellStyle name="Comma [0] TBD-_2007 Concern tracker 05-02-2005  6 89" xfId="24139"/>
    <cellStyle name="Comma [0] TBD_2007 Concern tracker 05-02-2005  6 9" xfId="24140"/>
    <cellStyle name="Comma [0] TBD-_2007 Concern tracker 05-02-2005  6 9" xfId="24141"/>
    <cellStyle name="Comma [0] TBD_2007 Concern tracker 05-02-2005  6 90" xfId="24142"/>
    <cellStyle name="Comma [0] TBD-_2007 Concern tracker 05-02-2005  6 90" xfId="24143"/>
    <cellStyle name="Comma [0] TBD_2007 Concern tracker 05-02-2005  6 91" xfId="24144"/>
    <cellStyle name="Comma [0] TBD-_2007 Concern tracker 05-02-2005  6 91" xfId="24145"/>
    <cellStyle name="Comma [0] TBD_2007 Concern tracker 05-02-2005  6 92" xfId="24146"/>
    <cellStyle name="Comma [0] TBD-_2007 Concern tracker 05-02-2005  6 92" xfId="24147"/>
    <cellStyle name="Comma [0] TBD_2007 Concern tracker 05-02-2005  6 93" xfId="24148"/>
    <cellStyle name="Comma [0] TBD-_2007 Concern tracker 05-02-2005  6 93" xfId="24149"/>
    <cellStyle name="Comma [0] TBD_2007 Concern tracker 05-02-2005  6 94" xfId="24150"/>
    <cellStyle name="Comma [0] TBD-_2007 Concern tracker 05-02-2005  6 94" xfId="24151"/>
    <cellStyle name="Comma [0] TBD_2007 Concern tracker 05-02-2005  6 95" xfId="24152"/>
    <cellStyle name="Comma [0] TBD-_2007 Concern tracker 05-02-2005  6 95" xfId="24153"/>
    <cellStyle name="Comma [0] TBD_2007 Concern tracker 05-02-2005  6 96" xfId="24154"/>
    <cellStyle name="Comma [0] TBD-_2007 Concern tracker 05-02-2005  6 96" xfId="24155"/>
    <cellStyle name="Comma [0] TBD_2007 Concern tracker 05-02-2005  6 97" xfId="24156"/>
    <cellStyle name="Comma [0] TBD-_2007 Concern tracker 05-02-2005  6 97" xfId="24157"/>
    <cellStyle name="Comma [0] TBD_2007 Concern tracker 05-02-2005  6 98" xfId="24158"/>
    <cellStyle name="Comma [0] TBD-_2007 Concern tracker 05-02-2005  6 98" xfId="24159"/>
    <cellStyle name="Comma [0] TBD_2007 Concern tracker 05-02-2005  6 99" xfId="24160"/>
    <cellStyle name="Comma [0] TBD-_2007 Concern tracker 05-02-2005  6 99" xfId="24161"/>
    <cellStyle name="Comma [0] TBD_2007 Concern tracker 05-02-2005  7" xfId="24162"/>
    <cellStyle name="Comma [0] TBD-_2007 Concern tracker 05-02-2005  7" xfId="24163"/>
    <cellStyle name="Comma [0] TBD_2007 Concern tracker 05-02-2005  7 10" xfId="24164"/>
    <cellStyle name="Comma [0] TBD-_2007 Concern tracker 05-02-2005  7 10" xfId="24165"/>
    <cellStyle name="Comma [0] TBD_2007 Concern tracker 05-02-2005  7 100" xfId="24166"/>
    <cellStyle name="Comma [0] TBD-_2007 Concern tracker 05-02-2005  7 100" xfId="24167"/>
    <cellStyle name="Comma [0] TBD_2007 Concern tracker 05-02-2005  7 101" xfId="24168"/>
    <cellStyle name="Comma [0] TBD-_2007 Concern tracker 05-02-2005  7 101" xfId="24169"/>
    <cellStyle name="Comma [0] TBD_2007 Concern tracker 05-02-2005  7 102" xfId="24170"/>
    <cellStyle name="Comma [0] TBD-_2007 Concern tracker 05-02-2005  7 102" xfId="24171"/>
    <cellStyle name="Comma [0] TBD_2007 Concern tracker 05-02-2005  7 103" xfId="24172"/>
    <cellStyle name="Comma [0] TBD-_2007 Concern tracker 05-02-2005  7 103" xfId="24173"/>
    <cellStyle name="Comma [0] TBD_2007 Concern tracker 05-02-2005  7 104" xfId="24174"/>
    <cellStyle name="Comma [0] TBD-_2007 Concern tracker 05-02-2005  7 104" xfId="24175"/>
    <cellStyle name="Comma [0] TBD_2007 Concern tracker 05-02-2005  7 105" xfId="24176"/>
    <cellStyle name="Comma [0] TBD-_2007 Concern tracker 05-02-2005  7 105" xfId="24177"/>
    <cellStyle name="Comma [0] TBD_2007 Concern tracker 05-02-2005  7 106" xfId="24178"/>
    <cellStyle name="Comma [0] TBD-_2007 Concern tracker 05-02-2005  7 106" xfId="24179"/>
    <cellStyle name="Comma [0] TBD_2007 Concern tracker 05-02-2005  7 107" xfId="24180"/>
    <cellStyle name="Comma [0] TBD-_2007 Concern tracker 05-02-2005  7 107" xfId="24181"/>
    <cellStyle name="Comma [0] TBD_2007 Concern tracker 05-02-2005  7 108" xfId="24182"/>
    <cellStyle name="Comma [0] TBD-_2007 Concern tracker 05-02-2005  7 108" xfId="24183"/>
    <cellStyle name="Comma [0] TBD_2007 Concern tracker 05-02-2005  7 109" xfId="24184"/>
    <cellStyle name="Comma [0] TBD-_2007 Concern tracker 05-02-2005  7 109" xfId="24185"/>
    <cellStyle name="Comma [0] TBD_2007 Concern tracker 05-02-2005  7 11" xfId="24186"/>
    <cellStyle name="Comma [0] TBD-_2007 Concern tracker 05-02-2005  7 11" xfId="24187"/>
    <cellStyle name="Comma [0] TBD_2007 Concern tracker 05-02-2005  7 110" xfId="24188"/>
    <cellStyle name="Comma [0] TBD-_2007 Concern tracker 05-02-2005  7 110" xfId="24189"/>
    <cellStyle name="Comma [0] TBD_2007 Concern tracker 05-02-2005  7 111" xfId="24190"/>
    <cellStyle name="Comma [0] TBD-_2007 Concern tracker 05-02-2005  7 111" xfId="24191"/>
    <cellStyle name="Comma [0] TBD_2007 Concern tracker 05-02-2005  7 112" xfId="24192"/>
    <cellStyle name="Comma [0] TBD-_2007 Concern tracker 05-02-2005  7 112" xfId="24193"/>
    <cellStyle name="Comma [0] TBD_2007 Concern tracker 05-02-2005  7 113" xfId="24194"/>
    <cellStyle name="Comma [0] TBD-_2007 Concern tracker 05-02-2005  7 113" xfId="24195"/>
    <cellStyle name="Comma [0] TBD_2007 Concern tracker 05-02-2005  7 114" xfId="24196"/>
    <cellStyle name="Comma [0] TBD-_2007 Concern tracker 05-02-2005  7 114" xfId="24197"/>
    <cellStyle name="Comma [0] TBD_2007 Concern tracker 05-02-2005  7 115" xfId="24198"/>
    <cellStyle name="Comma [0] TBD-_2007 Concern tracker 05-02-2005  7 115" xfId="24199"/>
    <cellStyle name="Comma [0] TBD_2007 Concern tracker 05-02-2005  7 116" xfId="24200"/>
    <cellStyle name="Comma [0] TBD-_2007 Concern tracker 05-02-2005  7 116" xfId="24201"/>
    <cellStyle name="Comma [0] TBD_2007 Concern tracker 05-02-2005  7 117" xfId="24202"/>
    <cellStyle name="Comma [0] TBD-_2007 Concern tracker 05-02-2005  7 117" xfId="24203"/>
    <cellStyle name="Comma [0] TBD_2007 Concern tracker 05-02-2005  7 118" xfId="24204"/>
    <cellStyle name="Comma [0] TBD-_2007 Concern tracker 05-02-2005  7 118" xfId="24205"/>
    <cellStyle name="Comma [0] TBD_2007 Concern tracker 05-02-2005  7 119" xfId="24206"/>
    <cellStyle name="Comma [0] TBD-_2007 Concern tracker 05-02-2005  7 119" xfId="24207"/>
    <cellStyle name="Comma [0] TBD_2007 Concern tracker 05-02-2005  7 12" xfId="24208"/>
    <cellStyle name="Comma [0] TBD-_2007 Concern tracker 05-02-2005  7 12" xfId="24209"/>
    <cellStyle name="Comma [0] TBD_2007 Concern tracker 05-02-2005  7 120" xfId="24210"/>
    <cellStyle name="Comma [0] TBD-_2007 Concern tracker 05-02-2005  7 120" xfId="24211"/>
    <cellStyle name="Comma [0] TBD_2007 Concern tracker 05-02-2005  7 121" xfId="24212"/>
    <cellStyle name="Comma [0] TBD-_2007 Concern tracker 05-02-2005  7 121" xfId="24213"/>
    <cellStyle name="Comma [0] TBD_2007 Concern tracker 05-02-2005  7 122" xfId="24214"/>
    <cellStyle name="Comma [0] TBD-_2007 Concern tracker 05-02-2005  7 122" xfId="24215"/>
    <cellStyle name="Comma [0] TBD_2007 Concern tracker 05-02-2005  7 123" xfId="24216"/>
    <cellStyle name="Comma [0] TBD-_2007 Concern tracker 05-02-2005  7 123" xfId="24217"/>
    <cellStyle name="Comma [0] TBD_2007 Concern tracker 05-02-2005  7 124" xfId="24218"/>
    <cellStyle name="Comma [0] TBD-_2007 Concern tracker 05-02-2005  7 124" xfId="24219"/>
    <cellStyle name="Comma [0] TBD_2007 Concern tracker 05-02-2005  7 125" xfId="24220"/>
    <cellStyle name="Comma [0] TBD-_2007 Concern tracker 05-02-2005  7 125" xfId="24221"/>
    <cellStyle name="Comma [0] TBD_2007 Concern tracker 05-02-2005  7 126" xfId="24222"/>
    <cellStyle name="Comma [0] TBD-_2007 Concern tracker 05-02-2005  7 126" xfId="24223"/>
    <cellStyle name="Comma [0] TBD_2007 Concern tracker 05-02-2005  7 127" xfId="24224"/>
    <cellStyle name="Comma [0] TBD-_2007 Concern tracker 05-02-2005  7 127" xfId="24225"/>
    <cellStyle name="Comma [0] TBD_2007 Concern tracker 05-02-2005  7 128" xfId="24226"/>
    <cellStyle name="Comma [0] TBD-_2007 Concern tracker 05-02-2005  7 128" xfId="24227"/>
    <cellStyle name="Comma [0] TBD_2007 Concern tracker 05-02-2005  7 129" xfId="24228"/>
    <cellStyle name="Comma [0] TBD-_2007 Concern tracker 05-02-2005  7 129" xfId="24229"/>
    <cellStyle name="Comma [0] TBD_2007 Concern tracker 05-02-2005  7 13" xfId="24230"/>
    <cellStyle name="Comma [0] TBD-_2007 Concern tracker 05-02-2005  7 13" xfId="24231"/>
    <cellStyle name="Comma [0] TBD_2007 Concern tracker 05-02-2005  7 130" xfId="24232"/>
    <cellStyle name="Comma [0] TBD-_2007 Concern tracker 05-02-2005  7 130" xfId="24233"/>
    <cellStyle name="Comma [0] TBD_2007 Concern tracker 05-02-2005  7 131" xfId="24234"/>
    <cellStyle name="Comma [0] TBD-_2007 Concern tracker 05-02-2005  7 131" xfId="24235"/>
    <cellStyle name="Comma [0] TBD_2007 Concern tracker 05-02-2005  7 132" xfId="24236"/>
    <cellStyle name="Comma [0] TBD-_2007 Concern tracker 05-02-2005  7 132" xfId="24237"/>
    <cellStyle name="Comma [0] TBD_2007 Concern tracker 05-02-2005  7 133" xfId="24238"/>
    <cellStyle name="Comma [0] TBD-_2007 Concern tracker 05-02-2005  7 133" xfId="24239"/>
    <cellStyle name="Comma [0] TBD_2007 Concern tracker 05-02-2005  7 134" xfId="24240"/>
    <cellStyle name="Comma [0] TBD-_2007 Concern tracker 05-02-2005  7 134" xfId="24241"/>
    <cellStyle name="Comma [0] TBD_2007 Concern tracker 05-02-2005  7 135" xfId="24242"/>
    <cellStyle name="Comma [0] TBD-_2007 Concern tracker 05-02-2005  7 135" xfId="24243"/>
    <cellStyle name="Comma [0] TBD_2007 Concern tracker 05-02-2005  7 136" xfId="24244"/>
    <cellStyle name="Comma [0] TBD-_2007 Concern tracker 05-02-2005  7 136" xfId="24245"/>
    <cellStyle name="Comma [0] TBD_2007 Concern tracker 05-02-2005  7 137" xfId="24246"/>
    <cellStyle name="Comma [0] TBD-_2007 Concern tracker 05-02-2005  7 137" xfId="24247"/>
    <cellStyle name="Comma [0] TBD_2007 Concern tracker 05-02-2005  7 138" xfId="24248"/>
    <cellStyle name="Comma [0] TBD-_2007 Concern tracker 05-02-2005  7 138" xfId="24249"/>
    <cellStyle name="Comma [0] TBD_2007 Concern tracker 05-02-2005  7 139" xfId="24250"/>
    <cellStyle name="Comma [0] TBD-_2007 Concern tracker 05-02-2005  7 139" xfId="24251"/>
    <cellStyle name="Comma [0] TBD_2007 Concern tracker 05-02-2005  7 14" xfId="24252"/>
    <cellStyle name="Comma [0] TBD-_2007 Concern tracker 05-02-2005  7 14" xfId="24253"/>
    <cellStyle name="Comma [0] TBD_2007 Concern tracker 05-02-2005  7 140" xfId="24254"/>
    <cellStyle name="Comma [0] TBD-_2007 Concern tracker 05-02-2005  7 140" xfId="24255"/>
    <cellStyle name="Comma [0] TBD_2007 Concern tracker 05-02-2005  7 141" xfId="24256"/>
    <cellStyle name="Comma [0] TBD-_2007 Concern tracker 05-02-2005  7 141" xfId="24257"/>
    <cellStyle name="Comma [0] TBD_2007 Concern tracker 05-02-2005  7 142" xfId="24258"/>
    <cellStyle name="Comma [0] TBD-_2007 Concern tracker 05-02-2005  7 142" xfId="24259"/>
    <cellStyle name="Comma [0] TBD_2007 Concern tracker 05-02-2005  7 143" xfId="24260"/>
    <cellStyle name="Comma [0] TBD-_2007 Concern tracker 05-02-2005  7 143" xfId="24261"/>
    <cellStyle name="Comma [0] TBD_2007 Concern tracker 05-02-2005  7 144" xfId="24262"/>
    <cellStyle name="Comma [0] TBD-_2007 Concern tracker 05-02-2005  7 144" xfId="24263"/>
    <cellStyle name="Comma [0] TBD_2007 Concern tracker 05-02-2005  7 145" xfId="24264"/>
    <cellStyle name="Comma [0] TBD-_2007 Concern tracker 05-02-2005  7 145" xfId="24265"/>
    <cellStyle name="Comma [0] TBD_2007 Concern tracker 05-02-2005  7 146" xfId="24266"/>
    <cellStyle name="Comma [0] TBD-_2007 Concern tracker 05-02-2005  7 146" xfId="24267"/>
    <cellStyle name="Comma [0] TBD_2007 Concern tracker 05-02-2005  7 147" xfId="24268"/>
    <cellStyle name="Comma [0] TBD-_2007 Concern tracker 05-02-2005  7 147" xfId="24269"/>
    <cellStyle name="Comma [0] TBD_2007 Concern tracker 05-02-2005  7 148" xfId="24270"/>
    <cellStyle name="Comma [0] TBD-_2007 Concern tracker 05-02-2005  7 148" xfId="24271"/>
    <cellStyle name="Comma [0] TBD_2007 Concern tracker 05-02-2005  7 149" xfId="24272"/>
    <cellStyle name="Comma [0] TBD-_2007 Concern tracker 05-02-2005  7 149" xfId="24273"/>
    <cellStyle name="Comma [0] TBD_2007 Concern tracker 05-02-2005  7 15" xfId="24274"/>
    <cellStyle name="Comma [0] TBD-_2007 Concern tracker 05-02-2005  7 15" xfId="24275"/>
    <cellStyle name="Comma [0] TBD_2007 Concern tracker 05-02-2005  7 150" xfId="24276"/>
    <cellStyle name="Comma [0] TBD-_2007 Concern tracker 05-02-2005  7 150" xfId="24277"/>
    <cellStyle name="Comma [0] TBD_2007 Concern tracker 05-02-2005  7 151" xfId="24278"/>
    <cellStyle name="Comma [0] TBD-_2007 Concern tracker 05-02-2005  7 151" xfId="24279"/>
    <cellStyle name="Comma [0] TBD_2007 Concern tracker 05-02-2005  7 152" xfId="24280"/>
    <cellStyle name="Comma [0] TBD-_2007 Concern tracker 05-02-2005  7 152" xfId="24281"/>
    <cellStyle name="Comma [0] TBD_2007 Concern tracker 05-02-2005  7 153" xfId="24282"/>
    <cellStyle name="Comma [0] TBD-_2007 Concern tracker 05-02-2005  7 153" xfId="24283"/>
    <cellStyle name="Comma [0] TBD_2007 Concern tracker 05-02-2005  7 154" xfId="24284"/>
    <cellStyle name="Comma [0] TBD-_2007 Concern tracker 05-02-2005  7 154" xfId="24285"/>
    <cellStyle name="Comma [0] TBD_2007 Concern tracker 05-02-2005  7 16" xfId="24286"/>
    <cellStyle name="Comma [0] TBD-_2007 Concern tracker 05-02-2005  7 16" xfId="24287"/>
    <cellStyle name="Comma [0] TBD_2007 Concern tracker 05-02-2005  7 17" xfId="24288"/>
    <cellStyle name="Comma [0] TBD-_2007 Concern tracker 05-02-2005  7 17" xfId="24289"/>
    <cellStyle name="Comma [0] TBD_2007 Concern tracker 05-02-2005  7 18" xfId="24290"/>
    <cellStyle name="Comma [0] TBD-_2007 Concern tracker 05-02-2005  7 18" xfId="24291"/>
    <cellStyle name="Comma [0] TBD_2007 Concern tracker 05-02-2005  7 19" xfId="24292"/>
    <cellStyle name="Comma [0] TBD-_2007 Concern tracker 05-02-2005  7 19" xfId="24293"/>
    <cellStyle name="Comma [0] TBD_2007 Concern tracker 05-02-2005  7 2" xfId="24294"/>
    <cellStyle name="Comma [0] TBD-_2007 Concern tracker 05-02-2005  7 2" xfId="24295"/>
    <cellStyle name="Comma [0] TBD_2007 Concern tracker 05-02-2005  7 20" xfId="24296"/>
    <cellStyle name="Comma [0] TBD-_2007 Concern tracker 05-02-2005  7 20" xfId="24297"/>
    <cellStyle name="Comma [0] TBD_2007 Concern tracker 05-02-2005  7 21" xfId="24298"/>
    <cellStyle name="Comma [0] TBD-_2007 Concern tracker 05-02-2005  7 21" xfId="24299"/>
    <cellStyle name="Comma [0] TBD_2007 Concern tracker 05-02-2005  7 22" xfId="24300"/>
    <cellStyle name="Comma [0] TBD-_2007 Concern tracker 05-02-2005  7 22" xfId="24301"/>
    <cellStyle name="Comma [0] TBD_2007 Concern tracker 05-02-2005  7 23" xfId="24302"/>
    <cellStyle name="Comma [0] TBD-_2007 Concern tracker 05-02-2005  7 23" xfId="24303"/>
    <cellStyle name="Comma [0] TBD_2007 Concern tracker 05-02-2005  7 24" xfId="24304"/>
    <cellStyle name="Comma [0] TBD-_2007 Concern tracker 05-02-2005  7 24" xfId="24305"/>
    <cellStyle name="Comma [0] TBD_2007 Concern tracker 05-02-2005  7 25" xfId="24306"/>
    <cellStyle name="Comma [0] TBD-_2007 Concern tracker 05-02-2005  7 25" xfId="24307"/>
    <cellStyle name="Comma [0] TBD_2007 Concern tracker 05-02-2005  7 26" xfId="24308"/>
    <cellStyle name="Comma [0] TBD-_2007 Concern tracker 05-02-2005  7 26" xfId="24309"/>
    <cellStyle name="Comma [0] TBD_2007 Concern tracker 05-02-2005  7 27" xfId="24310"/>
    <cellStyle name="Comma [0] TBD-_2007 Concern tracker 05-02-2005  7 27" xfId="24311"/>
    <cellStyle name="Comma [0] TBD_2007 Concern tracker 05-02-2005  7 28" xfId="24312"/>
    <cellStyle name="Comma [0] TBD-_2007 Concern tracker 05-02-2005  7 28" xfId="24313"/>
    <cellStyle name="Comma [0] TBD_2007 Concern tracker 05-02-2005  7 29" xfId="24314"/>
    <cellStyle name="Comma [0] TBD-_2007 Concern tracker 05-02-2005  7 29" xfId="24315"/>
    <cellStyle name="Comma [0] TBD_2007 Concern tracker 05-02-2005  7 3" xfId="24316"/>
    <cellStyle name="Comma [0] TBD-_2007 Concern tracker 05-02-2005  7 3" xfId="24317"/>
    <cellStyle name="Comma [0] TBD_2007 Concern tracker 05-02-2005  7 30" xfId="24318"/>
    <cellStyle name="Comma [0] TBD-_2007 Concern tracker 05-02-2005  7 30" xfId="24319"/>
    <cellStyle name="Comma [0] TBD_2007 Concern tracker 05-02-2005  7 31" xfId="24320"/>
    <cellStyle name="Comma [0] TBD-_2007 Concern tracker 05-02-2005  7 31" xfId="24321"/>
    <cellStyle name="Comma [0] TBD_2007 Concern tracker 05-02-2005  7 32" xfId="24322"/>
    <cellStyle name="Comma [0] TBD-_2007 Concern tracker 05-02-2005  7 32" xfId="24323"/>
    <cellStyle name="Comma [0] TBD_2007 Concern tracker 05-02-2005  7 33" xfId="24324"/>
    <cellStyle name="Comma [0] TBD-_2007 Concern tracker 05-02-2005  7 33" xfId="24325"/>
    <cellStyle name="Comma [0] TBD_2007 Concern tracker 05-02-2005  7 34" xfId="24326"/>
    <cellStyle name="Comma [0] TBD-_2007 Concern tracker 05-02-2005  7 34" xfId="24327"/>
    <cellStyle name="Comma [0] TBD_2007 Concern tracker 05-02-2005  7 35" xfId="24328"/>
    <cellStyle name="Comma [0] TBD-_2007 Concern tracker 05-02-2005  7 35" xfId="24329"/>
    <cellStyle name="Comma [0] TBD_2007 Concern tracker 05-02-2005  7 36" xfId="24330"/>
    <cellStyle name="Comma [0] TBD-_2007 Concern tracker 05-02-2005  7 36" xfId="24331"/>
    <cellStyle name="Comma [0] TBD_2007 Concern tracker 05-02-2005  7 37" xfId="24332"/>
    <cellStyle name="Comma [0] TBD-_2007 Concern tracker 05-02-2005  7 37" xfId="24333"/>
    <cellStyle name="Comma [0] TBD_2007 Concern tracker 05-02-2005  7 38" xfId="24334"/>
    <cellStyle name="Comma [0] TBD-_2007 Concern tracker 05-02-2005  7 38" xfId="24335"/>
    <cellStyle name="Comma [0] TBD_2007 Concern tracker 05-02-2005  7 39" xfId="24336"/>
    <cellStyle name="Comma [0] TBD-_2007 Concern tracker 05-02-2005  7 39" xfId="24337"/>
    <cellStyle name="Comma [0] TBD_2007 Concern tracker 05-02-2005  7 4" xfId="24338"/>
    <cellStyle name="Comma [0] TBD-_2007 Concern tracker 05-02-2005  7 4" xfId="24339"/>
    <cellStyle name="Comma [0] TBD_2007 Concern tracker 05-02-2005  7 40" xfId="24340"/>
    <cellStyle name="Comma [0] TBD-_2007 Concern tracker 05-02-2005  7 40" xfId="24341"/>
    <cellStyle name="Comma [0] TBD_2007 Concern tracker 05-02-2005  7 41" xfId="24342"/>
    <cellStyle name="Comma [0] TBD-_2007 Concern tracker 05-02-2005  7 41" xfId="24343"/>
    <cellStyle name="Comma [0] TBD_2007 Concern tracker 05-02-2005  7 42" xfId="24344"/>
    <cellStyle name="Comma [0] TBD-_2007 Concern tracker 05-02-2005  7 42" xfId="24345"/>
    <cellStyle name="Comma [0] TBD_2007 Concern tracker 05-02-2005  7 43" xfId="24346"/>
    <cellStyle name="Comma [0] TBD-_2007 Concern tracker 05-02-2005  7 43" xfId="24347"/>
    <cellStyle name="Comma [0] TBD_2007 Concern tracker 05-02-2005  7 44" xfId="24348"/>
    <cellStyle name="Comma [0] TBD-_2007 Concern tracker 05-02-2005  7 44" xfId="24349"/>
    <cellStyle name="Comma [0] TBD_2007 Concern tracker 05-02-2005  7 45" xfId="24350"/>
    <cellStyle name="Comma [0] TBD-_2007 Concern tracker 05-02-2005  7 45" xfId="24351"/>
    <cellStyle name="Comma [0] TBD_2007 Concern tracker 05-02-2005  7 46" xfId="24352"/>
    <cellStyle name="Comma [0] TBD-_2007 Concern tracker 05-02-2005  7 46" xfId="24353"/>
    <cellStyle name="Comma [0] TBD_2007 Concern tracker 05-02-2005  7 47" xfId="24354"/>
    <cellStyle name="Comma [0] TBD-_2007 Concern tracker 05-02-2005  7 47" xfId="24355"/>
    <cellStyle name="Comma [0] TBD_2007 Concern tracker 05-02-2005  7 48" xfId="24356"/>
    <cellStyle name="Comma [0] TBD-_2007 Concern tracker 05-02-2005  7 48" xfId="24357"/>
    <cellStyle name="Comma [0] TBD_2007 Concern tracker 05-02-2005  7 49" xfId="24358"/>
    <cellStyle name="Comma [0] TBD-_2007 Concern tracker 05-02-2005  7 49" xfId="24359"/>
    <cellStyle name="Comma [0] TBD_2007 Concern tracker 05-02-2005  7 5" xfId="24360"/>
    <cellStyle name="Comma [0] TBD-_2007 Concern tracker 05-02-2005  7 5" xfId="24361"/>
    <cellStyle name="Comma [0] TBD_2007 Concern tracker 05-02-2005  7 50" xfId="24362"/>
    <cellStyle name="Comma [0] TBD-_2007 Concern tracker 05-02-2005  7 50" xfId="24363"/>
    <cellStyle name="Comma [0] TBD_2007 Concern tracker 05-02-2005  7 51" xfId="24364"/>
    <cellStyle name="Comma [0] TBD-_2007 Concern tracker 05-02-2005  7 51" xfId="24365"/>
    <cellStyle name="Comma [0] TBD_2007 Concern tracker 05-02-2005  7 52" xfId="24366"/>
    <cellStyle name="Comma [0] TBD-_2007 Concern tracker 05-02-2005  7 52" xfId="24367"/>
    <cellStyle name="Comma [0] TBD_2007 Concern tracker 05-02-2005  7 53" xfId="24368"/>
    <cellStyle name="Comma [0] TBD-_2007 Concern tracker 05-02-2005  7 53" xfId="24369"/>
    <cellStyle name="Comma [0] TBD_2007 Concern tracker 05-02-2005  7 54" xfId="24370"/>
    <cellStyle name="Comma [0] TBD-_2007 Concern tracker 05-02-2005  7 54" xfId="24371"/>
    <cellStyle name="Comma [0] TBD_2007 Concern tracker 05-02-2005  7 55" xfId="24372"/>
    <cellStyle name="Comma [0] TBD-_2007 Concern tracker 05-02-2005  7 55" xfId="24373"/>
    <cellStyle name="Comma [0] TBD_2007 Concern tracker 05-02-2005  7 56" xfId="24374"/>
    <cellStyle name="Comma [0] TBD-_2007 Concern tracker 05-02-2005  7 56" xfId="24375"/>
    <cellStyle name="Comma [0] TBD_2007 Concern tracker 05-02-2005  7 57" xfId="24376"/>
    <cellStyle name="Comma [0] TBD-_2007 Concern tracker 05-02-2005  7 57" xfId="24377"/>
    <cellStyle name="Comma [0] TBD_2007 Concern tracker 05-02-2005  7 58" xfId="24378"/>
    <cellStyle name="Comma [0] TBD-_2007 Concern tracker 05-02-2005  7 58" xfId="24379"/>
    <cellStyle name="Comma [0] TBD_2007 Concern tracker 05-02-2005  7 59" xfId="24380"/>
    <cellStyle name="Comma [0] TBD-_2007 Concern tracker 05-02-2005  7 59" xfId="24381"/>
    <cellStyle name="Comma [0] TBD_2007 Concern tracker 05-02-2005  7 6" xfId="24382"/>
    <cellStyle name="Comma [0] TBD-_2007 Concern tracker 05-02-2005  7 6" xfId="24383"/>
    <cellStyle name="Comma [0] TBD_2007 Concern tracker 05-02-2005  7 60" xfId="24384"/>
    <cellStyle name="Comma [0] TBD-_2007 Concern tracker 05-02-2005  7 60" xfId="24385"/>
    <cellStyle name="Comma [0] TBD_2007 Concern tracker 05-02-2005  7 61" xfId="24386"/>
    <cellStyle name="Comma [0] TBD-_2007 Concern tracker 05-02-2005  7 61" xfId="24387"/>
    <cellStyle name="Comma [0] TBD_2007 Concern tracker 05-02-2005  7 62" xfId="24388"/>
    <cellStyle name="Comma [0] TBD-_2007 Concern tracker 05-02-2005  7 62" xfId="24389"/>
    <cellStyle name="Comma [0] TBD_2007 Concern tracker 05-02-2005  7 63" xfId="24390"/>
    <cellStyle name="Comma [0] TBD-_2007 Concern tracker 05-02-2005  7 63" xfId="24391"/>
    <cellStyle name="Comma [0] TBD_2007 Concern tracker 05-02-2005  7 64" xfId="24392"/>
    <cellStyle name="Comma [0] TBD-_2007 Concern tracker 05-02-2005  7 64" xfId="24393"/>
    <cellStyle name="Comma [0] TBD_2007 Concern tracker 05-02-2005  7 65" xfId="24394"/>
    <cellStyle name="Comma [0] TBD-_2007 Concern tracker 05-02-2005  7 65" xfId="24395"/>
    <cellStyle name="Comma [0] TBD_2007 Concern tracker 05-02-2005  7 66" xfId="24396"/>
    <cellStyle name="Comma [0] TBD-_2007 Concern tracker 05-02-2005  7 66" xfId="24397"/>
    <cellStyle name="Comma [0] TBD_2007 Concern tracker 05-02-2005  7 67" xfId="24398"/>
    <cellStyle name="Comma [0] TBD-_2007 Concern tracker 05-02-2005  7 67" xfId="24399"/>
    <cellStyle name="Comma [0] TBD_2007 Concern tracker 05-02-2005  7 68" xfId="24400"/>
    <cellStyle name="Comma [0] TBD-_2007 Concern tracker 05-02-2005  7 68" xfId="24401"/>
    <cellStyle name="Comma [0] TBD_2007 Concern tracker 05-02-2005  7 69" xfId="24402"/>
    <cellStyle name="Comma [0] TBD-_2007 Concern tracker 05-02-2005  7 69" xfId="24403"/>
    <cellStyle name="Comma [0] TBD_2007 Concern tracker 05-02-2005  7 7" xfId="24404"/>
    <cellStyle name="Comma [0] TBD-_2007 Concern tracker 05-02-2005  7 7" xfId="24405"/>
    <cellStyle name="Comma [0] TBD_2007 Concern tracker 05-02-2005  7 70" xfId="24406"/>
    <cellStyle name="Comma [0] TBD-_2007 Concern tracker 05-02-2005  7 70" xfId="24407"/>
    <cellStyle name="Comma [0] TBD_2007 Concern tracker 05-02-2005  7 71" xfId="24408"/>
    <cellStyle name="Comma [0] TBD-_2007 Concern tracker 05-02-2005  7 71" xfId="24409"/>
    <cellStyle name="Comma [0] TBD_2007 Concern tracker 05-02-2005  7 72" xfId="24410"/>
    <cellStyle name="Comma [0] TBD-_2007 Concern tracker 05-02-2005  7 72" xfId="24411"/>
    <cellStyle name="Comma [0] TBD_2007 Concern tracker 05-02-2005  7 73" xfId="24412"/>
    <cellStyle name="Comma [0] TBD-_2007 Concern tracker 05-02-2005  7 73" xfId="24413"/>
    <cellStyle name="Comma [0] TBD_2007 Concern tracker 05-02-2005  7 74" xfId="24414"/>
    <cellStyle name="Comma [0] TBD-_2007 Concern tracker 05-02-2005  7 74" xfId="24415"/>
    <cellStyle name="Comma [0] TBD_2007 Concern tracker 05-02-2005  7 75" xfId="24416"/>
    <cellStyle name="Comma [0] TBD-_2007 Concern tracker 05-02-2005  7 75" xfId="24417"/>
    <cellStyle name="Comma [0] TBD_2007 Concern tracker 05-02-2005  7 76" xfId="24418"/>
    <cellStyle name="Comma [0] TBD-_2007 Concern tracker 05-02-2005  7 76" xfId="24419"/>
    <cellStyle name="Comma [0] TBD_2007 Concern tracker 05-02-2005  7 77" xfId="24420"/>
    <cellStyle name="Comma [0] TBD-_2007 Concern tracker 05-02-2005  7 77" xfId="24421"/>
    <cellStyle name="Comma [0] TBD_2007 Concern tracker 05-02-2005  7 78" xfId="24422"/>
    <cellStyle name="Comma [0] TBD-_2007 Concern tracker 05-02-2005  7 78" xfId="24423"/>
    <cellStyle name="Comma [0] TBD_2007 Concern tracker 05-02-2005  7 79" xfId="24424"/>
    <cellStyle name="Comma [0] TBD-_2007 Concern tracker 05-02-2005  7 79" xfId="24425"/>
    <cellStyle name="Comma [0] TBD_2007 Concern tracker 05-02-2005  7 8" xfId="24426"/>
    <cellStyle name="Comma [0] TBD-_2007 Concern tracker 05-02-2005  7 8" xfId="24427"/>
    <cellStyle name="Comma [0] TBD_2007 Concern tracker 05-02-2005  7 80" xfId="24428"/>
    <cellStyle name="Comma [0] TBD-_2007 Concern tracker 05-02-2005  7 80" xfId="24429"/>
    <cellStyle name="Comma [0] TBD_2007 Concern tracker 05-02-2005  7 81" xfId="24430"/>
    <cellStyle name="Comma [0] TBD-_2007 Concern tracker 05-02-2005  7 81" xfId="24431"/>
    <cellStyle name="Comma [0] TBD_2007 Concern tracker 05-02-2005  7 82" xfId="24432"/>
    <cellStyle name="Comma [0] TBD-_2007 Concern tracker 05-02-2005  7 82" xfId="24433"/>
    <cellStyle name="Comma [0] TBD_2007 Concern tracker 05-02-2005  7 83" xfId="24434"/>
    <cellStyle name="Comma [0] TBD-_2007 Concern tracker 05-02-2005  7 83" xfId="24435"/>
    <cellStyle name="Comma [0] TBD_2007 Concern tracker 05-02-2005  7 84" xfId="24436"/>
    <cellStyle name="Comma [0] TBD-_2007 Concern tracker 05-02-2005  7 84" xfId="24437"/>
    <cellStyle name="Comma [0] TBD_2007 Concern tracker 05-02-2005  7 85" xfId="24438"/>
    <cellStyle name="Comma [0] TBD-_2007 Concern tracker 05-02-2005  7 85" xfId="24439"/>
    <cellStyle name="Comma [0] TBD_2007 Concern tracker 05-02-2005  7 86" xfId="24440"/>
    <cellStyle name="Comma [0] TBD-_2007 Concern tracker 05-02-2005  7 86" xfId="24441"/>
    <cellStyle name="Comma [0] TBD_2007 Concern tracker 05-02-2005  7 87" xfId="24442"/>
    <cellStyle name="Comma [0] TBD-_2007 Concern tracker 05-02-2005  7 87" xfId="24443"/>
    <cellStyle name="Comma [0] TBD_2007 Concern tracker 05-02-2005  7 88" xfId="24444"/>
    <cellStyle name="Comma [0] TBD-_2007 Concern tracker 05-02-2005  7 88" xfId="24445"/>
    <cellStyle name="Comma [0] TBD_2007 Concern tracker 05-02-2005  7 89" xfId="24446"/>
    <cellStyle name="Comma [0] TBD-_2007 Concern tracker 05-02-2005  7 89" xfId="24447"/>
    <cellStyle name="Comma [0] TBD_2007 Concern tracker 05-02-2005  7 9" xfId="24448"/>
    <cellStyle name="Comma [0] TBD-_2007 Concern tracker 05-02-2005  7 9" xfId="24449"/>
    <cellStyle name="Comma [0] TBD_2007 Concern tracker 05-02-2005  7 90" xfId="24450"/>
    <cellStyle name="Comma [0] TBD-_2007 Concern tracker 05-02-2005  7 90" xfId="24451"/>
    <cellStyle name="Comma [0] TBD_2007 Concern tracker 05-02-2005  7 91" xfId="24452"/>
    <cellStyle name="Comma [0] TBD-_2007 Concern tracker 05-02-2005  7 91" xfId="24453"/>
    <cellStyle name="Comma [0] TBD_2007 Concern tracker 05-02-2005  7 92" xfId="24454"/>
    <cellStyle name="Comma [0] TBD-_2007 Concern tracker 05-02-2005  7 92" xfId="24455"/>
    <cellStyle name="Comma [0] TBD_2007 Concern tracker 05-02-2005  7 93" xfId="24456"/>
    <cellStyle name="Comma [0] TBD-_2007 Concern tracker 05-02-2005  7 93" xfId="24457"/>
    <cellStyle name="Comma [0] TBD_2007 Concern tracker 05-02-2005  7 94" xfId="24458"/>
    <cellStyle name="Comma [0] TBD-_2007 Concern tracker 05-02-2005  7 94" xfId="24459"/>
    <cellStyle name="Comma [0] TBD_2007 Concern tracker 05-02-2005  7 95" xfId="24460"/>
    <cellStyle name="Comma [0] TBD-_2007 Concern tracker 05-02-2005  7 95" xfId="24461"/>
    <cellStyle name="Comma [0] TBD_2007 Concern tracker 05-02-2005  7 96" xfId="24462"/>
    <cellStyle name="Comma [0] TBD-_2007 Concern tracker 05-02-2005  7 96" xfId="24463"/>
    <cellStyle name="Comma [0] TBD_2007 Concern tracker 05-02-2005  7 97" xfId="24464"/>
    <cellStyle name="Comma [0] TBD-_2007 Concern tracker 05-02-2005  7 97" xfId="24465"/>
    <cellStyle name="Comma [0] TBD_2007 Concern tracker 05-02-2005  7 98" xfId="24466"/>
    <cellStyle name="Comma [0] TBD-_2007 Concern tracker 05-02-2005  7 98" xfId="24467"/>
    <cellStyle name="Comma [0] TBD_2007 Concern tracker 05-02-2005  7 99" xfId="24468"/>
    <cellStyle name="Comma [0] TBD-_2007 Concern tracker 05-02-2005  7 99" xfId="24469"/>
    <cellStyle name="Comma [0] TBD_2007 Concern tracker 05-02-2005  8" xfId="24470"/>
    <cellStyle name="Comma [0] TBD-_2007 Concern tracker 05-02-2005  8" xfId="24471"/>
    <cellStyle name="Comma [0] TBD_2007 Concern tracker 05-02-2005  8 10" xfId="24472"/>
    <cellStyle name="Comma [0] TBD-_2007 Concern tracker 05-02-2005  8 10" xfId="24473"/>
    <cellStyle name="Comma [0] TBD_2007 Concern tracker 05-02-2005  8 100" xfId="24474"/>
    <cellStyle name="Comma [0] TBD-_2007 Concern tracker 05-02-2005  8 100" xfId="24475"/>
    <cellStyle name="Comma [0] TBD_2007 Concern tracker 05-02-2005  8 101" xfId="24476"/>
    <cellStyle name="Comma [0] TBD-_2007 Concern tracker 05-02-2005  8 101" xfId="24477"/>
    <cellStyle name="Comma [0] TBD_2007 Concern tracker 05-02-2005  8 102" xfId="24478"/>
    <cellStyle name="Comma [0] TBD-_2007 Concern tracker 05-02-2005  8 102" xfId="24479"/>
    <cellStyle name="Comma [0] TBD_2007 Concern tracker 05-02-2005  8 103" xfId="24480"/>
    <cellStyle name="Comma [0] TBD-_2007 Concern tracker 05-02-2005  8 103" xfId="24481"/>
    <cellStyle name="Comma [0] TBD_2007 Concern tracker 05-02-2005  8 104" xfId="24482"/>
    <cellStyle name="Comma [0] TBD-_2007 Concern tracker 05-02-2005  8 104" xfId="24483"/>
    <cellStyle name="Comma [0] TBD_2007 Concern tracker 05-02-2005  8 105" xfId="24484"/>
    <cellStyle name="Comma [0] TBD-_2007 Concern tracker 05-02-2005  8 105" xfId="24485"/>
    <cellStyle name="Comma [0] TBD_2007 Concern tracker 05-02-2005  8 106" xfId="24486"/>
    <cellStyle name="Comma [0] TBD-_2007 Concern tracker 05-02-2005  8 106" xfId="24487"/>
    <cellStyle name="Comma [0] TBD_2007 Concern tracker 05-02-2005  8 107" xfId="24488"/>
    <cellStyle name="Comma [0] TBD-_2007 Concern tracker 05-02-2005  8 107" xfId="24489"/>
    <cellStyle name="Comma [0] TBD_2007 Concern tracker 05-02-2005  8 108" xfId="24490"/>
    <cellStyle name="Comma [0] TBD-_2007 Concern tracker 05-02-2005  8 108" xfId="24491"/>
    <cellStyle name="Comma [0] TBD_2007 Concern tracker 05-02-2005  8 109" xfId="24492"/>
    <cellStyle name="Comma [0] TBD-_2007 Concern tracker 05-02-2005  8 109" xfId="24493"/>
    <cellStyle name="Comma [0] TBD_2007 Concern tracker 05-02-2005  8 11" xfId="24494"/>
    <cellStyle name="Comma [0] TBD-_2007 Concern tracker 05-02-2005  8 11" xfId="24495"/>
    <cellStyle name="Comma [0] TBD_2007 Concern tracker 05-02-2005  8 110" xfId="24496"/>
    <cellStyle name="Comma [0] TBD-_2007 Concern tracker 05-02-2005  8 110" xfId="24497"/>
    <cellStyle name="Comma [0] TBD_2007 Concern tracker 05-02-2005  8 111" xfId="24498"/>
    <cellStyle name="Comma [0] TBD-_2007 Concern tracker 05-02-2005  8 111" xfId="24499"/>
    <cellStyle name="Comma [0] TBD_2007 Concern tracker 05-02-2005  8 112" xfId="24500"/>
    <cellStyle name="Comma [0] TBD-_2007 Concern tracker 05-02-2005  8 112" xfId="24501"/>
    <cellStyle name="Comma [0] TBD_2007 Concern tracker 05-02-2005  8 113" xfId="24502"/>
    <cellStyle name="Comma [0] TBD-_2007 Concern tracker 05-02-2005  8 113" xfId="24503"/>
    <cellStyle name="Comma [0] TBD_2007 Concern tracker 05-02-2005  8 114" xfId="24504"/>
    <cellStyle name="Comma [0] TBD-_2007 Concern tracker 05-02-2005  8 114" xfId="24505"/>
    <cellStyle name="Comma [0] TBD_2007 Concern tracker 05-02-2005  8 115" xfId="24506"/>
    <cellStyle name="Comma [0] TBD-_2007 Concern tracker 05-02-2005  8 115" xfId="24507"/>
    <cellStyle name="Comma [0] TBD_2007 Concern tracker 05-02-2005  8 116" xfId="24508"/>
    <cellStyle name="Comma [0] TBD-_2007 Concern tracker 05-02-2005  8 116" xfId="24509"/>
    <cellStyle name="Comma [0] TBD_2007 Concern tracker 05-02-2005  8 117" xfId="24510"/>
    <cellStyle name="Comma [0] TBD-_2007 Concern tracker 05-02-2005  8 117" xfId="24511"/>
    <cellStyle name="Comma [0] TBD_2007 Concern tracker 05-02-2005  8 118" xfId="24512"/>
    <cellStyle name="Comma [0] TBD-_2007 Concern tracker 05-02-2005  8 118" xfId="24513"/>
    <cellStyle name="Comma [0] TBD_2007 Concern tracker 05-02-2005  8 119" xfId="24514"/>
    <cellStyle name="Comma [0] TBD-_2007 Concern tracker 05-02-2005  8 119" xfId="24515"/>
    <cellStyle name="Comma [0] TBD_2007 Concern tracker 05-02-2005  8 12" xfId="24516"/>
    <cellStyle name="Comma [0] TBD-_2007 Concern tracker 05-02-2005  8 12" xfId="24517"/>
    <cellStyle name="Comma [0] TBD_2007 Concern tracker 05-02-2005  8 120" xfId="24518"/>
    <cellStyle name="Comma [0] TBD-_2007 Concern tracker 05-02-2005  8 120" xfId="24519"/>
    <cellStyle name="Comma [0] TBD_2007 Concern tracker 05-02-2005  8 121" xfId="24520"/>
    <cellStyle name="Comma [0] TBD-_2007 Concern tracker 05-02-2005  8 121" xfId="24521"/>
    <cellStyle name="Comma [0] TBD_2007 Concern tracker 05-02-2005  8 122" xfId="24522"/>
    <cellStyle name="Comma [0] TBD-_2007 Concern tracker 05-02-2005  8 122" xfId="24523"/>
    <cellStyle name="Comma [0] TBD_2007 Concern tracker 05-02-2005  8 123" xfId="24524"/>
    <cellStyle name="Comma [0] TBD-_2007 Concern tracker 05-02-2005  8 123" xfId="24525"/>
    <cellStyle name="Comma [0] TBD_2007 Concern tracker 05-02-2005  8 124" xfId="24526"/>
    <cellStyle name="Comma [0] TBD-_2007 Concern tracker 05-02-2005  8 124" xfId="24527"/>
    <cellStyle name="Comma [0] TBD_2007 Concern tracker 05-02-2005  8 125" xfId="24528"/>
    <cellStyle name="Comma [0] TBD-_2007 Concern tracker 05-02-2005  8 125" xfId="24529"/>
    <cellStyle name="Comma [0] TBD_2007 Concern tracker 05-02-2005  8 126" xfId="24530"/>
    <cellStyle name="Comma [0] TBD-_2007 Concern tracker 05-02-2005  8 126" xfId="24531"/>
    <cellStyle name="Comma [0] TBD_2007 Concern tracker 05-02-2005  8 127" xfId="24532"/>
    <cellStyle name="Comma [0] TBD-_2007 Concern tracker 05-02-2005  8 127" xfId="24533"/>
    <cellStyle name="Comma [0] TBD_2007 Concern tracker 05-02-2005  8 128" xfId="24534"/>
    <cellStyle name="Comma [0] TBD-_2007 Concern tracker 05-02-2005  8 128" xfId="24535"/>
    <cellStyle name="Comma [0] TBD_2007 Concern tracker 05-02-2005  8 129" xfId="24536"/>
    <cellStyle name="Comma [0] TBD-_2007 Concern tracker 05-02-2005  8 129" xfId="24537"/>
    <cellStyle name="Comma [0] TBD_2007 Concern tracker 05-02-2005  8 13" xfId="24538"/>
    <cellStyle name="Comma [0] TBD-_2007 Concern tracker 05-02-2005  8 13" xfId="24539"/>
    <cellStyle name="Comma [0] TBD_2007 Concern tracker 05-02-2005  8 130" xfId="24540"/>
    <cellStyle name="Comma [0] TBD-_2007 Concern tracker 05-02-2005  8 130" xfId="24541"/>
    <cellStyle name="Comma [0] TBD_2007 Concern tracker 05-02-2005  8 131" xfId="24542"/>
    <cellStyle name="Comma [0] TBD-_2007 Concern tracker 05-02-2005  8 131" xfId="24543"/>
    <cellStyle name="Comma [0] TBD_2007 Concern tracker 05-02-2005  8 132" xfId="24544"/>
    <cellStyle name="Comma [0] TBD-_2007 Concern tracker 05-02-2005  8 132" xfId="24545"/>
    <cellStyle name="Comma [0] TBD_2007 Concern tracker 05-02-2005  8 133" xfId="24546"/>
    <cellStyle name="Comma [0] TBD-_2007 Concern tracker 05-02-2005  8 133" xfId="24547"/>
    <cellStyle name="Comma [0] TBD_2007 Concern tracker 05-02-2005  8 134" xfId="24548"/>
    <cellStyle name="Comma [0] TBD-_2007 Concern tracker 05-02-2005  8 134" xfId="24549"/>
    <cellStyle name="Comma [0] TBD_2007 Concern tracker 05-02-2005  8 135" xfId="24550"/>
    <cellStyle name="Comma [0] TBD-_2007 Concern tracker 05-02-2005  8 135" xfId="24551"/>
    <cellStyle name="Comma [0] TBD_2007 Concern tracker 05-02-2005  8 136" xfId="24552"/>
    <cellStyle name="Comma [0] TBD-_2007 Concern tracker 05-02-2005  8 136" xfId="24553"/>
    <cellStyle name="Comma [0] TBD_2007 Concern tracker 05-02-2005  8 137" xfId="24554"/>
    <cellStyle name="Comma [0] TBD-_2007 Concern tracker 05-02-2005  8 137" xfId="24555"/>
    <cellStyle name="Comma [0] TBD_2007 Concern tracker 05-02-2005  8 138" xfId="24556"/>
    <cellStyle name="Comma [0] TBD-_2007 Concern tracker 05-02-2005  8 138" xfId="24557"/>
    <cellStyle name="Comma [0] TBD_2007 Concern tracker 05-02-2005  8 139" xfId="24558"/>
    <cellStyle name="Comma [0] TBD-_2007 Concern tracker 05-02-2005  8 139" xfId="24559"/>
    <cellStyle name="Comma [0] TBD_2007 Concern tracker 05-02-2005  8 14" xfId="24560"/>
    <cellStyle name="Comma [0] TBD-_2007 Concern tracker 05-02-2005  8 14" xfId="24561"/>
    <cellStyle name="Comma [0] TBD_2007 Concern tracker 05-02-2005  8 140" xfId="24562"/>
    <cellStyle name="Comma [0] TBD-_2007 Concern tracker 05-02-2005  8 140" xfId="24563"/>
    <cellStyle name="Comma [0] TBD_2007 Concern tracker 05-02-2005  8 141" xfId="24564"/>
    <cellStyle name="Comma [0] TBD-_2007 Concern tracker 05-02-2005  8 141" xfId="24565"/>
    <cellStyle name="Comma [0] TBD_2007 Concern tracker 05-02-2005  8 142" xfId="24566"/>
    <cellStyle name="Comma [0] TBD-_2007 Concern tracker 05-02-2005  8 142" xfId="24567"/>
    <cellStyle name="Comma [0] TBD_2007 Concern tracker 05-02-2005  8 143" xfId="24568"/>
    <cellStyle name="Comma [0] TBD-_2007 Concern tracker 05-02-2005  8 143" xfId="24569"/>
    <cellStyle name="Comma [0] TBD_2007 Concern tracker 05-02-2005  8 144" xfId="24570"/>
    <cellStyle name="Comma [0] TBD-_2007 Concern tracker 05-02-2005  8 144" xfId="24571"/>
    <cellStyle name="Comma [0] TBD_2007 Concern tracker 05-02-2005  8 145" xfId="24572"/>
    <cellStyle name="Comma [0] TBD-_2007 Concern tracker 05-02-2005  8 145" xfId="24573"/>
    <cellStyle name="Comma [0] TBD_2007 Concern tracker 05-02-2005  8 146" xfId="24574"/>
    <cellStyle name="Comma [0] TBD-_2007 Concern tracker 05-02-2005  8 146" xfId="24575"/>
    <cellStyle name="Comma [0] TBD_2007 Concern tracker 05-02-2005  8 147" xfId="24576"/>
    <cellStyle name="Comma [0] TBD-_2007 Concern tracker 05-02-2005  8 147" xfId="24577"/>
    <cellStyle name="Comma [0] TBD_2007 Concern tracker 05-02-2005  8 148" xfId="24578"/>
    <cellStyle name="Comma [0] TBD-_2007 Concern tracker 05-02-2005  8 148" xfId="24579"/>
    <cellStyle name="Comma [0] TBD_2007 Concern tracker 05-02-2005  8 149" xfId="24580"/>
    <cellStyle name="Comma [0] TBD-_2007 Concern tracker 05-02-2005  8 149" xfId="24581"/>
    <cellStyle name="Comma [0] TBD_2007 Concern tracker 05-02-2005  8 15" xfId="24582"/>
    <cellStyle name="Comma [0] TBD-_2007 Concern tracker 05-02-2005  8 15" xfId="24583"/>
    <cellStyle name="Comma [0] TBD_2007 Concern tracker 05-02-2005  8 150" xfId="24584"/>
    <cellStyle name="Comma [0] TBD-_2007 Concern tracker 05-02-2005  8 150" xfId="24585"/>
    <cellStyle name="Comma [0] TBD_2007 Concern tracker 05-02-2005  8 151" xfId="24586"/>
    <cellStyle name="Comma [0] TBD-_2007 Concern tracker 05-02-2005  8 151" xfId="24587"/>
    <cellStyle name="Comma [0] TBD_2007 Concern tracker 05-02-2005  8 152" xfId="24588"/>
    <cellStyle name="Comma [0] TBD-_2007 Concern tracker 05-02-2005  8 152" xfId="24589"/>
    <cellStyle name="Comma [0] TBD_2007 Concern tracker 05-02-2005  8 153" xfId="24590"/>
    <cellStyle name="Comma [0] TBD-_2007 Concern tracker 05-02-2005  8 153" xfId="24591"/>
    <cellStyle name="Comma [0] TBD_2007 Concern tracker 05-02-2005  8 154" xfId="24592"/>
    <cellStyle name="Comma [0] TBD-_2007 Concern tracker 05-02-2005  8 154" xfId="24593"/>
    <cellStyle name="Comma [0] TBD_2007 Concern tracker 05-02-2005  8 16" xfId="24594"/>
    <cellStyle name="Comma [0] TBD-_2007 Concern tracker 05-02-2005  8 16" xfId="24595"/>
    <cellStyle name="Comma [0] TBD_2007 Concern tracker 05-02-2005  8 17" xfId="24596"/>
    <cellStyle name="Comma [0] TBD-_2007 Concern tracker 05-02-2005  8 17" xfId="24597"/>
    <cellStyle name="Comma [0] TBD_2007 Concern tracker 05-02-2005  8 18" xfId="24598"/>
    <cellStyle name="Comma [0] TBD-_2007 Concern tracker 05-02-2005  8 18" xfId="24599"/>
    <cellStyle name="Comma [0] TBD_2007 Concern tracker 05-02-2005  8 19" xfId="24600"/>
    <cellStyle name="Comma [0] TBD-_2007 Concern tracker 05-02-2005  8 19" xfId="24601"/>
    <cellStyle name="Comma [0] TBD_2007 Concern tracker 05-02-2005  8 2" xfId="24602"/>
    <cellStyle name="Comma [0] TBD-_2007 Concern tracker 05-02-2005  8 2" xfId="24603"/>
    <cellStyle name="Comma [0] TBD_2007 Concern tracker 05-02-2005  8 20" xfId="24604"/>
    <cellStyle name="Comma [0] TBD-_2007 Concern tracker 05-02-2005  8 20" xfId="24605"/>
    <cellStyle name="Comma [0] TBD_2007 Concern tracker 05-02-2005  8 21" xfId="24606"/>
    <cellStyle name="Comma [0] TBD-_2007 Concern tracker 05-02-2005  8 21" xfId="24607"/>
    <cellStyle name="Comma [0] TBD_2007 Concern tracker 05-02-2005  8 22" xfId="24608"/>
    <cellStyle name="Comma [0] TBD-_2007 Concern tracker 05-02-2005  8 22" xfId="24609"/>
    <cellStyle name="Comma [0] TBD_2007 Concern tracker 05-02-2005  8 23" xfId="24610"/>
    <cellStyle name="Comma [0] TBD-_2007 Concern tracker 05-02-2005  8 23" xfId="24611"/>
    <cellStyle name="Comma [0] TBD_2007 Concern tracker 05-02-2005  8 24" xfId="24612"/>
    <cellStyle name="Comma [0] TBD-_2007 Concern tracker 05-02-2005  8 24" xfId="24613"/>
    <cellStyle name="Comma [0] TBD_2007 Concern tracker 05-02-2005  8 25" xfId="24614"/>
    <cellStyle name="Comma [0] TBD-_2007 Concern tracker 05-02-2005  8 25" xfId="24615"/>
    <cellStyle name="Comma [0] TBD_2007 Concern tracker 05-02-2005  8 26" xfId="24616"/>
    <cellStyle name="Comma [0] TBD-_2007 Concern tracker 05-02-2005  8 26" xfId="24617"/>
    <cellStyle name="Comma [0] TBD_2007 Concern tracker 05-02-2005  8 27" xfId="24618"/>
    <cellStyle name="Comma [0] TBD-_2007 Concern tracker 05-02-2005  8 27" xfId="24619"/>
    <cellStyle name="Comma [0] TBD_2007 Concern tracker 05-02-2005  8 28" xfId="24620"/>
    <cellStyle name="Comma [0] TBD-_2007 Concern tracker 05-02-2005  8 28" xfId="24621"/>
    <cellStyle name="Comma [0] TBD_2007 Concern tracker 05-02-2005  8 29" xfId="24622"/>
    <cellStyle name="Comma [0] TBD-_2007 Concern tracker 05-02-2005  8 29" xfId="24623"/>
    <cellStyle name="Comma [0] TBD_2007 Concern tracker 05-02-2005  8 3" xfId="24624"/>
    <cellStyle name="Comma [0] TBD-_2007 Concern tracker 05-02-2005  8 3" xfId="24625"/>
    <cellStyle name="Comma [0] TBD_2007 Concern tracker 05-02-2005  8 30" xfId="24626"/>
    <cellStyle name="Comma [0] TBD-_2007 Concern tracker 05-02-2005  8 30" xfId="24627"/>
    <cellStyle name="Comma [0] TBD_2007 Concern tracker 05-02-2005  8 31" xfId="24628"/>
    <cellStyle name="Comma [0] TBD-_2007 Concern tracker 05-02-2005  8 31" xfId="24629"/>
    <cellStyle name="Comma [0] TBD_2007 Concern tracker 05-02-2005  8 32" xfId="24630"/>
    <cellStyle name="Comma [0] TBD-_2007 Concern tracker 05-02-2005  8 32" xfId="24631"/>
    <cellStyle name="Comma [0] TBD_2007 Concern tracker 05-02-2005  8 33" xfId="24632"/>
    <cellStyle name="Comma [0] TBD-_2007 Concern tracker 05-02-2005  8 33" xfId="24633"/>
    <cellStyle name="Comma [0] TBD_2007 Concern tracker 05-02-2005  8 34" xfId="24634"/>
    <cellStyle name="Comma [0] TBD-_2007 Concern tracker 05-02-2005  8 34" xfId="24635"/>
    <cellStyle name="Comma [0] TBD_2007 Concern tracker 05-02-2005  8 35" xfId="24636"/>
    <cellStyle name="Comma [0] TBD-_2007 Concern tracker 05-02-2005  8 35" xfId="24637"/>
    <cellStyle name="Comma [0] TBD_2007 Concern tracker 05-02-2005  8 36" xfId="24638"/>
    <cellStyle name="Comma [0] TBD-_2007 Concern tracker 05-02-2005  8 36" xfId="24639"/>
    <cellStyle name="Comma [0] TBD_2007 Concern tracker 05-02-2005  8 37" xfId="24640"/>
    <cellStyle name="Comma [0] TBD-_2007 Concern tracker 05-02-2005  8 37" xfId="24641"/>
    <cellStyle name="Comma [0] TBD_2007 Concern tracker 05-02-2005  8 38" xfId="24642"/>
    <cellStyle name="Comma [0] TBD-_2007 Concern tracker 05-02-2005  8 38" xfId="24643"/>
    <cellStyle name="Comma [0] TBD_2007 Concern tracker 05-02-2005  8 39" xfId="24644"/>
    <cellStyle name="Comma [0] TBD-_2007 Concern tracker 05-02-2005  8 39" xfId="24645"/>
    <cellStyle name="Comma [0] TBD_2007 Concern tracker 05-02-2005  8 4" xfId="24646"/>
    <cellStyle name="Comma [0] TBD-_2007 Concern tracker 05-02-2005  8 4" xfId="24647"/>
    <cellStyle name="Comma [0] TBD_2007 Concern tracker 05-02-2005  8 40" xfId="24648"/>
    <cellStyle name="Comma [0] TBD-_2007 Concern tracker 05-02-2005  8 40" xfId="24649"/>
    <cellStyle name="Comma [0] TBD_2007 Concern tracker 05-02-2005  8 41" xfId="24650"/>
    <cellStyle name="Comma [0] TBD-_2007 Concern tracker 05-02-2005  8 41" xfId="24651"/>
    <cellStyle name="Comma [0] TBD_2007 Concern tracker 05-02-2005  8 42" xfId="24652"/>
    <cellStyle name="Comma [0] TBD-_2007 Concern tracker 05-02-2005  8 42" xfId="24653"/>
    <cellStyle name="Comma [0] TBD_2007 Concern tracker 05-02-2005  8 43" xfId="24654"/>
    <cellStyle name="Comma [0] TBD-_2007 Concern tracker 05-02-2005  8 43" xfId="24655"/>
    <cellStyle name="Comma [0] TBD_2007 Concern tracker 05-02-2005  8 44" xfId="24656"/>
    <cellStyle name="Comma [0] TBD-_2007 Concern tracker 05-02-2005  8 44" xfId="24657"/>
    <cellStyle name="Comma [0] TBD_2007 Concern tracker 05-02-2005  8 45" xfId="24658"/>
    <cellStyle name="Comma [0] TBD-_2007 Concern tracker 05-02-2005  8 45" xfId="24659"/>
    <cellStyle name="Comma [0] TBD_2007 Concern tracker 05-02-2005  8 46" xfId="24660"/>
    <cellStyle name="Comma [0] TBD-_2007 Concern tracker 05-02-2005  8 46" xfId="24661"/>
    <cellStyle name="Comma [0] TBD_2007 Concern tracker 05-02-2005  8 47" xfId="24662"/>
    <cellStyle name="Comma [0] TBD-_2007 Concern tracker 05-02-2005  8 47" xfId="24663"/>
    <cellStyle name="Comma [0] TBD_2007 Concern tracker 05-02-2005  8 48" xfId="24664"/>
    <cellStyle name="Comma [0] TBD-_2007 Concern tracker 05-02-2005  8 48" xfId="24665"/>
    <cellStyle name="Comma [0] TBD_2007 Concern tracker 05-02-2005  8 49" xfId="24666"/>
    <cellStyle name="Comma [0] TBD-_2007 Concern tracker 05-02-2005  8 49" xfId="24667"/>
    <cellStyle name="Comma [0] TBD_2007 Concern tracker 05-02-2005  8 5" xfId="24668"/>
    <cellStyle name="Comma [0] TBD-_2007 Concern tracker 05-02-2005  8 5" xfId="24669"/>
    <cellStyle name="Comma [0] TBD_2007 Concern tracker 05-02-2005  8 50" xfId="24670"/>
    <cellStyle name="Comma [0] TBD-_2007 Concern tracker 05-02-2005  8 50" xfId="24671"/>
    <cellStyle name="Comma [0] TBD_2007 Concern tracker 05-02-2005  8 51" xfId="24672"/>
    <cellStyle name="Comma [0] TBD-_2007 Concern tracker 05-02-2005  8 51" xfId="24673"/>
    <cellStyle name="Comma [0] TBD_2007 Concern tracker 05-02-2005  8 52" xfId="24674"/>
    <cellStyle name="Comma [0] TBD-_2007 Concern tracker 05-02-2005  8 52" xfId="24675"/>
    <cellStyle name="Comma [0] TBD_2007 Concern tracker 05-02-2005  8 53" xfId="24676"/>
    <cellStyle name="Comma [0] TBD-_2007 Concern tracker 05-02-2005  8 53" xfId="24677"/>
    <cellStyle name="Comma [0] TBD_2007 Concern tracker 05-02-2005  8 54" xfId="24678"/>
    <cellStyle name="Comma [0] TBD-_2007 Concern tracker 05-02-2005  8 54" xfId="24679"/>
    <cellStyle name="Comma [0] TBD_2007 Concern tracker 05-02-2005  8 55" xfId="24680"/>
    <cellStyle name="Comma [0] TBD-_2007 Concern tracker 05-02-2005  8 55" xfId="24681"/>
    <cellStyle name="Comma [0] TBD_2007 Concern tracker 05-02-2005  8 56" xfId="24682"/>
    <cellStyle name="Comma [0] TBD-_2007 Concern tracker 05-02-2005  8 56" xfId="24683"/>
    <cellStyle name="Comma [0] TBD_2007 Concern tracker 05-02-2005  8 57" xfId="24684"/>
    <cellStyle name="Comma [0] TBD-_2007 Concern tracker 05-02-2005  8 57" xfId="24685"/>
    <cellStyle name="Comma [0] TBD_2007 Concern tracker 05-02-2005  8 58" xfId="24686"/>
    <cellStyle name="Comma [0] TBD-_2007 Concern tracker 05-02-2005  8 58" xfId="24687"/>
    <cellStyle name="Comma [0] TBD_2007 Concern tracker 05-02-2005  8 59" xfId="24688"/>
    <cellStyle name="Comma [0] TBD-_2007 Concern tracker 05-02-2005  8 59" xfId="24689"/>
    <cellStyle name="Comma [0] TBD_2007 Concern tracker 05-02-2005  8 6" xfId="24690"/>
    <cellStyle name="Comma [0] TBD-_2007 Concern tracker 05-02-2005  8 6" xfId="24691"/>
    <cellStyle name="Comma [0] TBD_2007 Concern tracker 05-02-2005  8 60" xfId="24692"/>
    <cellStyle name="Comma [0] TBD-_2007 Concern tracker 05-02-2005  8 60" xfId="24693"/>
    <cellStyle name="Comma [0] TBD_2007 Concern tracker 05-02-2005  8 61" xfId="24694"/>
    <cellStyle name="Comma [0] TBD-_2007 Concern tracker 05-02-2005  8 61" xfId="24695"/>
    <cellStyle name="Comma [0] TBD_2007 Concern tracker 05-02-2005  8 62" xfId="24696"/>
    <cellStyle name="Comma [0] TBD-_2007 Concern tracker 05-02-2005  8 62" xfId="24697"/>
    <cellStyle name="Comma [0] TBD_2007 Concern tracker 05-02-2005  8 63" xfId="24698"/>
    <cellStyle name="Comma [0] TBD-_2007 Concern tracker 05-02-2005  8 63" xfId="24699"/>
    <cellStyle name="Comma [0] TBD_2007 Concern tracker 05-02-2005  8 64" xfId="24700"/>
    <cellStyle name="Comma [0] TBD-_2007 Concern tracker 05-02-2005  8 64" xfId="24701"/>
    <cellStyle name="Comma [0] TBD_2007 Concern tracker 05-02-2005  8 65" xfId="24702"/>
    <cellStyle name="Comma [0] TBD-_2007 Concern tracker 05-02-2005  8 65" xfId="24703"/>
    <cellStyle name="Comma [0] TBD_2007 Concern tracker 05-02-2005  8 66" xfId="24704"/>
    <cellStyle name="Comma [0] TBD-_2007 Concern tracker 05-02-2005  8 66" xfId="24705"/>
    <cellStyle name="Comma [0] TBD_2007 Concern tracker 05-02-2005  8 67" xfId="24706"/>
    <cellStyle name="Comma [0] TBD-_2007 Concern tracker 05-02-2005  8 67" xfId="24707"/>
    <cellStyle name="Comma [0] TBD_2007 Concern tracker 05-02-2005  8 68" xfId="24708"/>
    <cellStyle name="Comma [0] TBD-_2007 Concern tracker 05-02-2005  8 68" xfId="24709"/>
    <cellStyle name="Comma [0] TBD_2007 Concern tracker 05-02-2005  8 69" xfId="24710"/>
    <cellStyle name="Comma [0] TBD-_2007 Concern tracker 05-02-2005  8 69" xfId="24711"/>
    <cellStyle name="Comma [0] TBD_2007 Concern tracker 05-02-2005  8 7" xfId="24712"/>
    <cellStyle name="Comma [0] TBD-_2007 Concern tracker 05-02-2005  8 7" xfId="24713"/>
    <cellStyle name="Comma [0] TBD_2007 Concern tracker 05-02-2005  8 70" xfId="24714"/>
    <cellStyle name="Comma [0] TBD-_2007 Concern tracker 05-02-2005  8 70" xfId="24715"/>
    <cellStyle name="Comma [0] TBD_2007 Concern tracker 05-02-2005  8 71" xfId="24716"/>
    <cellStyle name="Comma [0] TBD-_2007 Concern tracker 05-02-2005  8 71" xfId="24717"/>
    <cellStyle name="Comma [0] TBD_2007 Concern tracker 05-02-2005  8 72" xfId="24718"/>
    <cellStyle name="Comma [0] TBD-_2007 Concern tracker 05-02-2005  8 72" xfId="24719"/>
    <cellStyle name="Comma [0] TBD_2007 Concern tracker 05-02-2005  8 73" xfId="24720"/>
    <cellStyle name="Comma [0] TBD-_2007 Concern tracker 05-02-2005  8 73" xfId="24721"/>
    <cellStyle name="Comma [0] TBD_2007 Concern tracker 05-02-2005  8 74" xfId="24722"/>
    <cellStyle name="Comma [0] TBD-_2007 Concern tracker 05-02-2005  8 74" xfId="24723"/>
    <cellStyle name="Comma [0] TBD_2007 Concern tracker 05-02-2005  8 75" xfId="24724"/>
    <cellStyle name="Comma [0] TBD-_2007 Concern tracker 05-02-2005  8 75" xfId="24725"/>
    <cellStyle name="Comma [0] TBD_2007 Concern tracker 05-02-2005  8 76" xfId="24726"/>
    <cellStyle name="Comma [0] TBD-_2007 Concern tracker 05-02-2005  8 76" xfId="24727"/>
    <cellStyle name="Comma [0] TBD_2007 Concern tracker 05-02-2005  8 77" xfId="24728"/>
    <cellStyle name="Comma [0] TBD-_2007 Concern tracker 05-02-2005  8 77" xfId="24729"/>
    <cellStyle name="Comma [0] TBD_2007 Concern tracker 05-02-2005  8 78" xfId="24730"/>
    <cellStyle name="Comma [0] TBD-_2007 Concern tracker 05-02-2005  8 78" xfId="24731"/>
    <cellStyle name="Comma [0] TBD_2007 Concern tracker 05-02-2005  8 79" xfId="24732"/>
    <cellStyle name="Comma [0] TBD-_2007 Concern tracker 05-02-2005  8 79" xfId="24733"/>
    <cellStyle name="Comma [0] TBD_2007 Concern tracker 05-02-2005  8 8" xfId="24734"/>
    <cellStyle name="Comma [0] TBD-_2007 Concern tracker 05-02-2005  8 8" xfId="24735"/>
    <cellStyle name="Comma [0] TBD_2007 Concern tracker 05-02-2005  8 80" xfId="24736"/>
    <cellStyle name="Comma [0] TBD-_2007 Concern tracker 05-02-2005  8 80" xfId="24737"/>
    <cellStyle name="Comma [0] TBD_2007 Concern tracker 05-02-2005  8 81" xfId="24738"/>
    <cellStyle name="Comma [0] TBD-_2007 Concern tracker 05-02-2005  8 81" xfId="24739"/>
    <cellStyle name="Comma [0] TBD_2007 Concern tracker 05-02-2005  8 82" xfId="24740"/>
    <cellStyle name="Comma [0] TBD-_2007 Concern tracker 05-02-2005  8 82" xfId="24741"/>
    <cellStyle name="Comma [0] TBD_2007 Concern tracker 05-02-2005  8 83" xfId="24742"/>
    <cellStyle name="Comma [0] TBD-_2007 Concern tracker 05-02-2005  8 83" xfId="24743"/>
    <cellStyle name="Comma [0] TBD_2007 Concern tracker 05-02-2005  8 84" xfId="24744"/>
    <cellStyle name="Comma [0] TBD-_2007 Concern tracker 05-02-2005  8 84" xfId="24745"/>
    <cellStyle name="Comma [0] TBD_2007 Concern tracker 05-02-2005  8 85" xfId="24746"/>
    <cellStyle name="Comma [0] TBD-_2007 Concern tracker 05-02-2005  8 85" xfId="24747"/>
    <cellStyle name="Comma [0] TBD_2007 Concern tracker 05-02-2005  8 86" xfId="24748"/>
    <cellStyle name="Comma [0] TBD-_2007 Concern tracker 05-02-2005  8 86" xfId="24749"/>
    <cellStyle name="Comma [0] TBD_2007 Concern tracker 05-02-2005  8 87" xfId="24750"/>
    <cellStyle name="Comma [0] TBD-_2007 Concern tracker 05-02-2005  8 87" xfId="24751"/>
    <cellStyle name="Comma [0] TBD_2007 Concern tracker 05-02-2005  8 88" xfId="24752"/>
    <cellStyle name="Comma [0] TBD-_2007 Concern tracker 05-02-2005  8 88" xfId="24753"/>
    <cellStyle name="Comma [0] TBD_2007 Concern tracker 05-02-2005  8 89" xfId="24754"/>
    <cellStyle name="Comma [0] TBD-_2007 Concern tracker 05-02-2005  8 89" xfId="24755"/>
    <cellStyle name="Comma [0] TBD_2007 Concern tracker 05-02-2005  8 9" xfId="24756"/>
    <cellStyle name="Comma [0] TBD-_2007 Concern tracker 05-02-2005  8 9" xfId="24757"/>
    <cellStyle name="Comma [0] TBD_2007 Concern tracker 05-02-2005  8 90" xfId="24758"/>
    <cellStyle name="Comma [0] TBD-_2007 Concern tracker 05-02-2005  8 90" xfId="24759"/>
    <cellStyle name="Comma [0] TBD_2007 Concern tracker 05-02-2005  8 91" xfId="24760"/>
    <cellStyle name="Comma [0] TBD-_2007 Concern tracker 05-02-2005  8 91" xfId="24761"/>
    <cellStyle name="Comma [0] TBD_2007 Concern tracker 05-02-2005  8 92" xfId="24762"/>
    <cellStyle name="Comma [0] TBD-_2007 Concern tracker 05-02-2005  8 92" xfId="24763"/>
    <cellStyle name="Comma [0] TBD_2007 Concern tracker 05-02-2005  8 93" xfId="24764"/>
    <cellStyle name="Comma [0] TBD-_2007 Concern tracker 05-02-2005  8 93" xfId="24765"/>
    <cellStyle name="Comma [0] TBD_2007 Concern tracker 05-02-2005  8 94" xfId="24766"/>
    <cellStyle name="Comma [0] TBD-_2007 Concern tracker 05-02-2005  8 94" xfId="24767"/>
    <cellStyle name="Comma [0] TBD_2007 Concern tracker 05-02-2005  8 95" xfId="24768"/>
    <cellStyle name="Comma [0] TBD-_2007 Concern tracker 05-02-2005  8 95" xfId="24769"/>
    <cellStyle name="Comma [0] TBD_2007 Concern tracker 05-02-2005  8 96" xfId="24770"/>
    <cellStyle name="Comma [0] TBD-_2007 Concern tracker 05-02-2005  8 96" xfId="24771"/>
    <cellStyle name="Comma [0] TBD_2007 Concern tracker 05-02-2005  8 97" xfId="24772"/>
    <cellStyle name="Comma [0] TBD-_2007 Concern tracker 05-02-2005  8 97" xfId="24773"/>
    <cellStyle name="Comma [0] TBD_2007 Concern tracker 05-02-2005  8 98" xfId="24774"/>
    <cellStyle name="Comma [0] TBD-_2007 Concern tracker 05-02-2005  8 98" xfId="24775"/>
    <cellStyle name="Comma [0] TBD_2007 Concern tracker 05-02-2005  8 99" xfId="24776"/>
    <cellStyle name="Comma [0] TBD-_2007 Concern tracker 05-02-2005  8 99" xfId="24777"/>
    <cellStyle name="Comma [0] TBD_2007 Concern tracker 05-02-2005  9" xfId="24778"/>
    <cellStyle name="Comma [0] TBD-_2007 Concern tracker 05-02-2005  9" xfId="24779"/>
    <cellStyle name="Comma [0] TBD_2007 Concern tracker 05-02-2005  9 10" xfId="24780"/>
    <cellStyle name="Comma [0] TBD-_2007 Concern tracker 05-02-2005  9 10" xfId="24781"/>
    <cellStyle name="Comma [0] TBD_2007 Concern tracker 05-02-2005  9 100" xfId="24782"/>
    <cellStyle name="Comma [0] TBD-_2007 Concern tracker 05-02-2005  9 100" xfId="24783"/>
    <cellStyle name="Comma [0] TBD_2007 Concern tracker 05-02-2005  9 101" xfId="24784"/>
    <cellStyle name="Comma [0] TBD-_2007 Concern tracker 05-02-2005  9 101" xfId="24785"/>
    <cellStyle name="Comma [0] TBD_2007 Concern tracker 05-02-2005  9 102" xfId="24786"/>
    <cellStyle name="Comma [0] TBD-_2007 Concern tracker 05-02-2005  9 102" xfId="24787"/>
    <cellStyle name="Comma [0] TBD_2007 Concern tracker 05-02-2005  9 103" xfId="24788"/>
    <cellStyle name="Comma [0] TBD-_2007 Concern tracker 05-02-2005  9 103" xfId="24789"/>
    <cellStyle name="Comma [0] TBD_2007 Concern tracker 05-02-2005  9 104" xfId="24790"/>
    <cellStyle name="Comma [0] TBD-_2007 Concern tracker 05-02-2005  9 104" xfId="24791"/>
    <cellStyle name="Comma [0] TBD_2007 Concern tracker 05-02-2005  9 105" xfId="24792"/>
    <cellStyle name="Comma [0] TBD-_2007 Concern tracker 05-02-2005  9 105" xfId="24793"/>
    <cellStyle name="Comma [0] TBD_2007 Concern tracker 05-02-2005  9 106" xfId="24794"/>
    <cellStyle name="Comma [0] TBD-_2007 Concern tracker 05-02-2005  9 106" xfId="24795"/>
    <cellStyle name="Comma [0] TBD_2007 Concern tracker 05-02-2005  9 107" xfId="24796"/>
    <cellStyle name="Comma [0] TBD-_2007 Concern tracker 05-02-2005  9 107" xfId="24797"/>
    <cellStyle name="Comma [0] TBD_2007 Concern tracker 05-02-2005  9 108" xfId="24798"/>
    <cellStyle name="Comma [0] TBD-_2007 Concern tracker 05-02-2005  9 108" xfId="24799"/>
    <cellStyle name="Comma [0] TBD_2007 Concern tracker 05-02-2005  9 109" xfId="24800"/>
    <cellStyle name="Comma [0] TBD-_2007 Concern tracker 05-02-2005  9 109" xfId="24801"/>
    <cellStyle name="Comma [0] TBD_2007 Concern tracker 05-02-2005  9 11" xfId="24802"/>
    <cellStyle name="Comma [0] TBD-_2007 Concern tracker 05-02-2005  9 11" xfId="24803"/>
    <cellStyle name="Comma [0] TBD_2007 Concern tracker 05-02-2005  9 110" xfId="24804"/>
    <cellStyle name="Comma [0] TBD-_2007 Concern tracker 05-02-2005  9 110" xfId="24805"/>
    <cellStyle name="Comma [0] TBD_2007 Concern tracker 05-02-2005  9 111" xfId="24806"/>
    <cellStyle name="Comma [0] TBD-_2007 Concern tracker 05-02-2005  9 111" xfId="24807"/>
    <cellStyle name="Comma [0] TBD_2007 Concern tracker 05-02-2005  9 112" xfId="24808"/>
    <cellStyle name="Comma [0] TBD-_2007 Concern tracker 05-02-2005  9 112" xfId="24809"/>
    <cellStyle name="Comma [0] TBD_2007 Concern tracker 05-02-2005  9 113" xfId="24810"/>
    <cellStyle name="Comma [0] TBD-_2007 Concern tracker 05-02-2005  9 113" xfId="24811"/>
    <cellStyle name="Comma [0] TBD_2007 Concern tracker 05-02-2005  9 114" xfId="24812"/>
    <cellStyle name="Comma [0] TBD-_2007 Concern tracker 05-02-2005  9 114" xfId="24813"/>
    <cellStyle name="Comma [0] TBD_2007 Concern tracker 05-02-2005  9 115" xfId="24814"/>
    <cellStyle name="Comma [0] TBD-_2007 Concern tracker 05-02-2005  9 115" xfId="24815"/>
    <cellStyle name="Comma [0] TBD_2007 Concern tracker 05-02-2005  9 116" xfId="24816"/>
    <cellStyle name="Comma [0] TBD-_2007 Concern tracker 05-02-2005  9 116" xfId="24817"/>
    <cellStyle name="Comma [0] TBD_2007 Concern tracker 05-02-2005  9 117" xfId="24818"/>
    <cellStyle name="Comma [0] TBD-_2007 Concern tracker 05-02-2005  9 117" xfId="24819"/>
    <cellStyle name="Comma [0] TBD_2007 Concern tracker 05-02-2005  9 118" xfId="24820"/>
    <cellStyle name="Comma [0] TBD-_2007 Concern tracker 05-02-2005  9 118" xfId="24821"/>
    <cellStyle name="Comma [0] TBD_2007 Concern tracker 05-02-2005  9 119" xfId="24822"/>
    <cellStyle name="Comma [0] TBD-_2007 Concern tracker 05-02-2005  9 119" xfId="24823"/>
    <cellStyle name="Comma [0] TBD_2007 Concern tracker 05-02-2005  9 12" xfId="24824"/>
    <cellStyle name="Comma [0] TBD-_2007 Concern tracker 05-02-2005  9 12" xfId="24825"/>
    <cellStyle name="Comma [0] TBD_2007 Concern tracker 05-02-2005  9 120" xfId="24826"/>
    <cellStyle name="Comma [0] TBD-_2007 Concern tracker 05-02-2005  9 120" xfId="24827"/>
    <cellStyle name="Comma [0] TBD_2007 Concern tracker 05-02-2005  9 121" xfId="24828"/>
    <cellStyle name="Comma [0] TBD-_2007 Concern tracker 05-02-2005  9 121" xfId="24829"/>
    <cellStyle name="Comma [0] TBD_2007 Concern tracker 05-02-2005  9 122" xfId="24830"/>
    <cellStyle name="Comma [0] TBD-_2007 Concern tracker 05-02-2005  9 122" xfId="24831"/>
    <cellStyle name="Comma [0] TBD_2007 Concern tracker 05-02-2005  9 123" xfId="24832"/>
    <cellStyle name="Comma [0] TBD-_2007 Concern tracker 05-02-2005  9 123" xfId="24833"/>
    <cellStyle name="Comma [0] TBD_2007 Concern tracker 05-02-2005  9 124" xfId="24834"/>
    <cellStyle name="Comma [0] TBD-_2007 Concern tracker 05-02-2005  9 124" xfId="24835"/>
    <cellStyle name="Comma [0] TBD_2007 Concern tracker 05-02-2005  9 125" xfId="24836"/>
    <cellStyle name="Comma [0] TBD-_2007 Concern tracker 05-02-2005  9 125" xfId="24837"/>
    <cellStyle name="Comma [0] TBD_2007 Concern tracker 05-02-2005  9 126" xfId="24838"/>
    <cellStyle name="Comma [0] TBD-_2007 Concern tracker 05-02-2005  9 126" xfId="24839"/>
    <cellStyle name="Comma [0] TBD_2007 Concern tracker 05-02-2005  9 127" xfId="24840"/>
    <cellStyle name="Comma [0] TBD-_2007 Concern tracker 05-02-2005  9 127" xfId="24841"/>
    <cellStyle name="Comma [0] TBD_2007 Concern tracker 05-02-2005  9 128" xfId="24842"/>
    <cellStyle name="Comma [0] TBD-_2007 Concern tracker 05-02-2005  9 128" xfId="24843"/>
    <cellStyle name="Comma [0] TBD_2007 Concern tracker 05-02-2005  9 129" xfId="24844"/>
    <cellStyle name="Comma [0] TBD-_2007 Concern tracker 05-02-2005  9 129" xfId="24845"/>
    <cellStyle name="Comma [0] TBD_2007 Concern tracker 05-02-2005  9 13" xfId="24846"/>
    <cellStyle name="Comma [0] TBD-_2007 Concern tracker 05-02-2005  9 13" xfId="24847"/>
    <cellStyle name="Comma [0] TBD_2007 Concern tracker 05-02-2005  9 130" xfId="24848"/>
    <cellStyle name="Comma [0] TBD-_2007 Concern tracker 05-02-2005  9 130" xfId="24849"/>
    <cellStyle name="Comma [0] TBD_2007 Concern tracker 05-02-2005  9 131" xfId="24850"/>
    <cellStyle name="Comma [0] TBD-_2007 Concern tracker 05-02-2005  9 131" xfId="24851"/>
    <cellStyle name="Comma [0] TBD_2007 Concern tracker 05-02-2005  9 132" xfId="24852"/>
    <cellStyle name="Comma [0] TBD-_2007 Concern tracker 05-02-2005  9 132" xfId="24853"/>
    <cellStyle name="Comma [0] TBD_2007 Concern tracker 05-02-2005  9 133" xfId="24854"/>
    <cellStyle name="Comma [0] TBD-_2007 Concern tracker 05-02-2005  9 133" xfId="24855"/>
    <cellStyle name="Comma [0] TBD_2007 Concern tracker 05-02-2005  9 134" xfId="24856"/>
    <cellStyle name="Comma [0] TBD-_2007 Concern tracker 05-02-2005  9 134" xfId="24857"/>
    <cellStyle name="Comma [0] TBD_2007 Concern tracker 05-02-2005  9 135" xfId="24858"/>
    <cellStyle name="Comma [0] TBD-_2007 Concern tracker 05-02-2005  9 135" xfId="24859"/>
    <cellStyle name="Comma [0] TBD_2007 Concern tracker 05-02-2005  9 136" xfId="24860"/>
    <cellStyle name="Comma [0] TBD-_2007 Concern tracker 05-02-2005  9 136" xfId="24861"/>
    <cellStyle name="Comma [0] TBD_2007 Concern tracker 05-02-2005  9 137" xfId="24862"/>
    <cellStyle name="Comma [0] TBD-_2007 Concern tracker 05-02-2005  9 137" xfId="24863"/>
    <cellStyle name="Comma [0] TBD_2007 Concern tracker 05-02-2005  9 138" xfId="24864"/>
    <cellStyle name="Comma [0] TBD-_2007 Concern tracker 05-02-2005  9 138" xfId="24865"/>
    <cellStyle name="Comma [0] TBD_2007 Concern tracker 05-02-2005  9 139" xfId="24866"/>
    <cellStyle name="Comma [0] TBD-_2007 Concern tracker 05-02-2005  9 139" xfId="24867"/>
    <cellStyle name="Comma [0] TBD_2007 Concern tracker 05-02-2005  9 14" xfId="24868"/>
    <cellStyle name="Comma [0] TBD-_2007 Concern tracker 05-02-2005  9 14" xfId="24869"/>
    <cellStyle name="Comma [0] TBD_2007 Concern tracker 05-02-2005  9 140" xfId="24870"/>
    <cellStyle name="Comma [0] TBD-_2007 Concern tracker 05-02-2005  9 140" xfId="24871"/>
    <cellStyle name="Comma [0] TBD_2007 Concern tracker 05-02-2005  9 141" xfId="24872"/>
    <cellStyle name="Comma [0] TBD-_2007 Concern tracker 05-02-2005  9 141" xfId="24873"/>
    <cellStyle name="Comma [0] TBD_2007 Concern tracker 05-02-2005  9 142" xfId="24874"/>
    <cellStyle name="Comma [0] TBD-_2007 Concern tracker 05-02-2005  9 142" xfId="24875"/>
    <cellStyle name="Comma [0] TBD_2007 Concern tracker 05-02-2005  9 143" xfId="24876"/>
    <cellStyle name="Comma [0] TBD-_2007 Concern tracker 05-02-2005  9 143" xfId="24877"/>
    <cellStyle name="Comma [0] TBD_2007 Concern tracker 05-02-2005  9 144" xfId="24878"/>
    <cellStyle name="Comma [0] TBD-_2007 Concern tracker 05-02-2005  9 144" xfId="24879"/>
    <cellStyle name="Comma [0] TBD_2007 Concern tracker 05-02-2005  9 145" xfId="24880"/>
    <cellStyle name="Comma [0] TBD-_2007 Concern tracker 05-02-2005  9 145" xfId="24881"/>
    <cellStyle name="Comma [0] TBD_2007 Concern tracker 05-02-2005  9 146" xfId="24882"/>
    <cellStyle name="Comma [0] TBD-_2007 Concern tracker 05-02-2005  9 146" xfId="24883"/>
    <cellStyle name="Comma [0] TBD_2007 Concern tracker 05-02-2005  9 147" xfId="24884"/>
    <cellStyle name="Comma [0] TBD-_2007 Concern tracker 05-02-2005  9 147" xfId="24885"/>
    <cellStyle name="Comma [0] TBD_2007 Concern tracker 05-02-2005  9 148" xfId="24886"/>
    <cellStyle name="Comma [0] TBD-_2007 Concern tracker 05-02-2005  9 148" xfId="24887"/>
    <cellStyle name="Comma [0] TBD_2007 Concern tracker 05-02-2005  9 149" xfId="24888"/>
    <cellStyle name="Comma [0] TBD-_2007 Concern tracker 05-02-2005  9 149" xfId="24889"/>
    <cellStyle name="Comma [0] TBD_2007 Concern tracker 05-02-2005  9 15" xfId="24890"/>
    <cellStyle name="Comma [0] TBD-_2007 Concern tracker 05-02-2005  9 15" xfId="24891"/>
    <cellStyle name="Comma [0] TBD_2007 Concern tracker 05-02-2005  9 150" xfId="24892"/>
    <cellStyle name="Comma [0] TBD-_2007 Concern tracker 05-02-2005  9 150" xfId="24893"/>
    <cellStyle name="Comma [0] TBD_2007 Concern tracker 05-02-2005  9 151" xfId="24894"/>
    <cellStyle name="Comma [0] TBD-_2007 Concern tracker 05-02-2005  9 151" xfId="24895"/>
    <cellStyle name="Comma [0] TBD_2007 Concern tracker 05-02-2005  9 152" xfId="24896"/>
    <cellStyle name="Comma [0] TBD-_2007 Concern tracker 05-02-2005  9 152" xfId="24897"/>
    <cellStyle name="Comma [0] TBD_2007 Concern tracker 05-02-2005  9 153" xfId="24898"/>
    <cellStyle name="Comma [0] TBD-_2007 Concern tracker 05-02-2005  9 153" xfId="24899"/>
    <cellStyle name="Comma [0] TBD_2007 Concern tracker 05-02-2005  9 154" xfId="24900"/>
    <cellStyle name="Comma [0] TBD-_2007 Concern tracker 05-02-2005  9 154" xfId="24901"/>
    <cellStyle name="Comma [0] TBD_2007 Concern tracker 05-02-2005  9 16" xfId="24902"/>
    <cellStyle name="Comma [0] TBD-_2007 Concern tracker 05-02-2005  9 16" xfId="24903"/>
    <cellStyle name="Comma [0] TBD_2007 Concern tracker 05-02-2005  9 17" xfId="24904"/>
    <cellStyle name="Comma [0] TBD-_2007 Concern tracker 05-02-2005  9 17" xfId="24905"/>
    <cellStyle name="Comma [0] TBD_2007 Concern tracker 05-02-2005  9 18" xfId="24906"/>
    <cellStyle name="Comma [0] TBD-_2007 Concern tracker 05-02-2005  9 18" xfId="24907"/>
    <cellStyle name="Comma [0] TBD_2007 Concern tracker 05-02-2005  9 19" xfId="24908"/>
    <cellStyle name="Comma [0] TBD-_2007 Concern tracker 05-02-2005  9 19" xfId="24909"/>
    <cellStyle name="Comma [0] TBD_2007 Concern tracker 05-02-2005  9 2" xfId="24910"/>
    <cellStyle name="Comma [0] TBD-_2007 Concern tracker 05-02-2005  9 2" xfId="24911"/>
    <cellStyle name="Comma [0] TBD_2007 Concern tracker 05-02-2005  9 20" xfId="24912"/>
    <cellStyle name="Comma [0] TBD-_2007 Concern tracker 05-02-2005  9 20" xfId="24913"/>
    <cellStyle name="Comma [0] TBD_2007 Concern tracker 05-02-2005  9 21" xfId="24914"/>
    <cellStyle name="Comma [0] TBD-_2007 Concern tracker 05-02-2005  9 21" xfId="24915"/>
    <cellStyle name="Comma [0] TBD_2007 Concern tracker 05-02-2005  9 22" xfId="24916"/>
    <cellStyle name="Comma [0] TBD-_2007 Concern tracker 05-02-2005  9 22" xfId="24917"/>
    <cellStyle name="Comma [0] TBD_2007 Concern tracker 05-02-2005  9 23" xfId="24918"/>
    <cellStyle name="Comma [0] TBD-_2007 Concern tracker 05-02-2005  9 23" xfId="24919"/>
    <cellStyle name="Comma [0] TBD_2007 Concern tracker 05-02-2005  9 24" xfId="24920"/>
    <cellStyle name="Comma [0] TBD-_2007 Concern tracker 05-02-2005  9 24" xfId="24921"/>
    <cellStyle name="Comma [0] TBD_2007 Concern tracker 05-02-2005  9 25" xfId="24922"/>
    <cellStyle name="Comma [0] TBD-_2007 Concern tracker 05-02-2005  9 25" xfId="24923"/>
    <cellStyle name="Comma [0] TBD_2007 Concern tracker 05-02-2005  9 26" xfId="24924"/>
    <cellStyle name="Comma [0] TBD-_2007 Concern tracker 05-02-2005  9 26" xfId="24925"/>
    <cellStyle name="Comma [0] TBD_2007 Concern tracker 05-02-2005  9 27" xfId="24926"/>
    <cellStyle name="Comma [0] TBD-_2007 Concern tracker 05-02-2005  9 27" xfId="24927"/>
    <cellStyle name="Comma [0] TBD_2007 Concern tracker 05-02-2005  9 28" xfId="24928"/>
    <cellStyle name="Comma [0] TBD-_2007 Concern tracker 05-02-2005  9 28" xfId="24929"/>
    <cellStyle name="Comma [0] TBD_2007 Concern tracker 05-02-2005  9 29" xfId="24930"/>
    <cellStyle name="Comma [0] TBD-_2007 Concern tracker 05-02-2005  9 29" xfId="24931"/>
    <cellStyle name="Comma [0] TBD_2007 Concern tracker 05-02-2005  9 3" xfId="24932"/>
    <cellStyle name="Comma [0] TBD-_2007 Concern tracker 05-02-2005  9 3" xfId="24933"/>
    <cellStyle name="Comma [0] TBD_2007 Concern tracker 05-02-2005  9 30" xfId="24934"/>
    <cellStyle name="Comma [0] TBD-_2007 Concern tracker 05-02-2005  9 30" xfId="24935"/>
    <cellStyle name="Comma [0] TBD_2007 Concern tracker 05-02-2005  9 31" xfId="24936"/>
    <cellStyle name="Comma [0] TBD-_2007 Concern tracker 05-02-2005  9 31" xfId="24937"/>
    <cellStyle name="Comma [0] TBD_2007 Concern tracker 05-02-2005  9 32" xfId="24938"/>
    <cellStyle name="Comma [0] TBD-_2007 Concern tracker 05-02-2005  9 32" xfId="24939"/>
    <cellStyle name="Comma [0] TBD_2007 Concern tracker 05-02-2005  9 33" xfId="24940"/>
    <cellStyle name="Comma [0] TBD-_2007 Concern tracker 05-02-2005  9 33" xfId="24941"/>
    <cellStyle name="Comma [0] TBD_2007 Concern tracker 05-02-2005  9 34" xfId="24942"/>
    <cellStyle name="Comma [0] TBD-_2007 Concern tracker 05-02-2005  9 34" xfId="24943"/>
    <cellStyle name="Comma [0] TBD_2007 Concern tracker 05-02-2005  9 35" xfId="24944"/>
    <cellStyle name="Comma [0] TBD-_2007 Concern tracker 05-02-2005  9 35" xfId="24945"/>
    <cellStyle name="Comma [0] TBD_2007 Concern tracker 05-02-2005  9 36" xfId="24946"/>
    <cellStyle name="Comma [0] TBD-_2007 Concern tracker 05-02-2005  9 36" xfId="24947"/>
    <cellStyle name="Comma [0] TBD_2007 Concern tracker 05-02-2005  9 37" xfId="24948"/>
    <cellStyle name="Comma [0] TBD-_2007 Concern tracker 05-02-2005  9 37" xfId="24949"/>
    <cellStyle name="Comma [0] TBD_2007 Concern tracker 05-02-2005  9 38" xfId="24950"/>
    <cellStyle name="Comma [0] TBD-_2007 Concern tracker 05-02-2005  9 38" xfId="24951"/>
    <cellStyle name="Comma [0] TBD_2007 Concern tracker 05-02-2005  9 39" xfId="24952"/>
    <cellStyle name="Comma [0] TBD-_2007 Concern tracker 05-02-2005  9 39" xfId="24953"/>
    <cellStyle name="Comma [0] TBD_2007 Concern tracker 05-02-2005  9 4" xfId="24954"/>
    <cellStyle name="Comma [0] TBD-_2007 Concern tracker 05-02-2005  9 4" xfId="24955"/>
    <cellStyle name="Comma [0] TBD_2007 Concern tracker 05-02-2005  9 40" xfId="24956"/>
    <cellStyle name="Comma [0] TBD-_2007 Concern tracker 05-02-2005  9 40" xfId="24957"/>
    <cellStyle name="Comma [0] TBD_2007 Concern tracker 05-02-2005  9 41" xfId="24958"/>
    <cellStyle name="Comma [0] TBD-_2007 Concern tracker 05-02-2005  9 41" xfId="24959"/>
    <cellStyle name="Comma [0] TBD_2007 Concern tracker 05-02-2005  9 42" xfId="24960"/>
    <cellStyle name="Comma [0] TBD-_2007 Concern tracker 05-02-2005  9 42" xfId="24961"/>
    <cellStyle name="Comma [0] TBD_2007 Concern tracker 05-02-2005  9 43" xfId="24962"/>
    <cellStyle name="Comma [0] TBD-_2007 Concern tracker 05-02-2005  9 43" xfId="24963"/>
    <cellStyle name="Comma [0] TBD_2007 Concern tracker 05-02-2005  9 44" xfId="24964"/>
    <cellStyle name="Comma [0] TBD-_2007 Concern tracker 05-02-2005  9 44" xfId="24965"/>
    <cellStyle name="Comma [0] TBD_2007 Concern tracker 05-02-2005  9 45" xfId="24966"/>
    <cellStyle name="Comma [0] TBD-_2007 Concern tracker 05-02-2005  9 45" xfId="24967"/>
    <cellStyle name="Comma [0] TBD_2007 Concern tracker 05-02-2005  9 46" xfId="24968"/>
    <cellStyle name="Comma [0] TBD-_2007 Concern tracker 05-02-2005  9 46" xfId="24969"/>
    <cellStyle name="Comma [0] TBD_2007 Concern tracker 05-02-2005  9 47" xfId="24970"/>
    <cellStyle name="Comma [0] TBD-_2007 Concern tracker 05-02-2005  9 47" xfId="24971"/>
    <cellStyle name="Comma [0] TBD_2007 Concern tracker 05-02-2005  9 48" xfId="24972"/>
    <cellStyle name="Comma [0] TBD-_2007 Concern tracker 05-02-2005  9 48" xfId="24973"/>
    <cellStyle name="Comma [0] TBD_2007 Concern tracker 05-02-2005  9 49" xfId="24974"/>
    <cellStyle name="Comma [0] TBD-_2007 Concern tracker 05-02-2005  9 49" xfId="24975"/>
    <cellStyle name="Comma [0] TBD_2007 Concern tracker 05-02-2005  9 5" xfId="24976"/>
    <cellStyle name="Comma [0] TBD-_2007 Concern tracker 05-02-2005  9 5" xfId="24977"/>
    <cellStyle name="Comma [0] TBD_2007 Concern tracker 05-02-2005  9 50" xfId="24978"/>
    <cellStyle name="Comma [0] TBD-_2007 Concern tracker 05-02-2005  9 50" xfId="24979"/>
    <cellStyle name="Comma [0] TBD_2007 Concern tracker 05-02-2005  9 51" xfId="24980"/>
    <cellStyle name="Comma [0] TBD-_2007 Concern tracker 05-02-2005  9 51" xfId="24981"/>
    <cellStyle name="Comma [0] TBD_2007 Concern tracker 05-02-2005  9 52" xfId="24982"/>
    <cellStyle name="Comma [0] TBD-_2007 Concern tracker 05-02-2005  9 52" xfId="24983"/>
    <cellStyle name="Comma [0] TBD_2007 Concern tracker 05-02-2005  9 53" xfId="24984"/>
    <cellStyle name="Comma [0] TBD-_2007 Concern tracker 05-02-2005  9 53" xfId="24985"/>
    <cellStyle name="Comma [0] TBD_2007 Concern tracker 05-02-2005  9 54" xfId="24986"/>
    <cellStyle name="Comma [0] TBD-_2007 Concern tracker 05-02-2005  9 54" xfId="24987"/>
    <cellStyle name="Comma [0] TBD_2007 Concern tracker 05-02-2005  9 55" xfId="24988"/>
    <cellStyle name="Comma [0] TBD-_2007 Concern tracker 05-02-2005  9 55" xfId="24989"/>
    <cellStyle name="Comma [0] TBD_2007 Concern tracker 05-02-2005  9 56" xfId="24990"/>
    <cellStyle name="Comma [0] TBD-_2007 Concern tracker 05-02-2005  9 56" xfId="24991"/>
    <cellStyle name="Comma [0] TBD_2007 Concern tracker 05-02-2005  9 57" xfId="24992"/>
    <cellStyle name="Comma [0] TBD-_2007 Concern tracker 05-02-2005  9 57" xfId="24993"/>
    <cellStyle name="Comma [0] TBD_2007 Concern tracker 05-02-2005  9 58" xfId="24994"/>
    <cellStyle name="Comma [0] TBD-_2007 Concern tracker 05-02-2005  9 58" xfId="24995"/>
    <cellStyle name="Comma [0] TBD_2007 Concern tracker 05-02-2005  9 59" xfId="24996"/>
    <cellStyle name="Comma [0] TBD-_2007 Concern tracker 05-02-2005  9 59" xfId="24997"/>
    <cellStyle name="Comma [0] TBD_2007 Concern tracker 05-02-2005  9 6" xfId="24998"/>
    <cellStyle name="Comma [0] TBD-_2007 Concern tracker 05-02-2005  9 6" xfId="24999"/>
    <cellStyle name="Comma [0] TBD_2007 Concern tracker 05-02-2005  9 60" xfId="25000"/>
    <cellStyle name="Comma [0] TBD-_2007 Concern tracker 05-02-2005  9 60" xfId="25001"/>
    <cellStyle name="Comma [0] TBD_2007 Concern tracker 05-02-2005  9 61" xfId="25002"/>
    <cellStyle name="Comma [0] TBD-_2007 Concern tracker 05-02-2005  9 61" xfId="25003"/>
    <cellStyle name="Comma [0] TBD_2007 Concern tracker 05-02-2005  9 62" xfId="25004"/>
    <cellStyle name="Comma [0] TBD-_2007 Concern tracker 05-02-2005  9 62" xfId="25005"/>
    <cellStyle name="Comma [0] TBD_2007 Concern tracker 05-02-2005  9 63" xfId="25006"/>
    <cellStyle name="Comma [0] TBD-_2007 Concern tracker 05-02-2005  9 63" xfId="25007"/>
    <cellStyle name="Comma [0] TBD_2007 Concern tracker 05-02-2005  9 64" xfId="25008"/>
    <cellStyle name="Comma [0] TBD-_2007 Concern tracker 05-02-2005  9 64" xfId="25009"/>
    <cellStyle name="Comma [0] TBD_2007 Concern tracker 05-02-2005  9 65" xfId="25010"/>
    <cellStyle name="Comma [0] TBD-_2007 Concern tracker 05-02-2005  9 65" xfId="25011"/>
    <cellStyle name="Comma [0] TBD_2007 Concern tracker 05-02-2005  9 66" xfId="25012"/>
    <cellStyle name="Comma [0] TBD-_2007 Concern tracker 05-02-2005  9 66" xfId="25013"/>
    <cellStyle name="Comma [0] TBD_2007 Concern tracker 05-02-2005  9 67" xfId="25014"/>
    <cellStyle name="Comma [0] TBD-_2007 Concern tracker 05-02-2005  9 67" xfId="25015"/>
    <cellStyle name="Comma [0] TBD_2007 Concern tracker 05-02-2005  9 68" xfId="25016"/>
    <cellStyle name="Comma [0] TBD-_2007 Concern tracker 05-02-2005  9 68" xfId="25017"/>
    <cellStyle name="Comma [0] TBD_2007 Concern tracker 05-02-2005  9 69" xfId="25018"/>
    <cellStyle name="Comma [0] TBD-_2007 Concern tracker 05-02-2005  9 69" xfId="25019"/>
    <cellStyle name="Comma [0] TBD_2007 Concern tracker 05-02-2005  9 7" xfId="25020"/>
    <cellStyle name="Comma [0] TBD-_2007 Concern tracker 05-02-2005  9 7" xfId="25021"/>
    <cellStyle name="Comma [0] TBD_2007 Concern tracker 05-02-2005  9 70" xfId="25022"/>
    <cellStyle name="Comma [0] TBD-_2007 Concern tracker 05-02-2005  9 70" xfId="25023"/>
    <cellStyle name="Comma [0] TBD_2007 Concern tracker 05-02-2005  9 71" xfId="25024"/>
    <cellStyle name="Comma [0] TBD-_2007 Concern tracker 05-02-2005  9 71" xfId="25025"/>
    <cellStyle name="Comma [0] TBD_2007 Concern tracker 05-02-2005  9 72" xfId="25026"/>
    <cellStyle name="Comma [0] TBD-_2007 Concern tracker 05-02-2005  9 72" xfId="25027"/>
    <cellStyle name="Comma [0] TBD_2007 Concern tracker 05-02-2005  9 73" xfId="25028"/>
    <cellStyle name="Comma [0] TBD-_2007 Concern tracker 05-02-2005  9 73" xfId="25029"/>
    <cellStyle name="Comma [0] TBD_2007 Concern tracker 05-02-2005  9 74" xfId="25030"/>
    <cellStyle name="Comma [0] TBD-_2007 Concern tracker 05-02-2005  9 74" xfId="25031"/>
    <cellStyle name="Comma [0] TBD_2007 Concern tracker 05-02-2005  9 75" xfId="25032"/>
    <cellStyle name="Comma [0] TBD-_2007 Concern tracker 05-02-2005  9 75" xfId="25033"/>
    <cellStyle name="Comma [0] TBD_2007 Concern tracker 05-02-2005  9 76" xfId="25034"/>
    <cellStyle name="Comma [0] TBD-_2007 Concern tracker 05-02-2005  9 76" xfId="25035"/>
    <cellStyle name="Comma [0] TBD_2007 Concern tracker 05-02-2005  9 77" xfId="25036"/>
    <cellStyle name="Comma [0] TBD-_2007 Concern tracker 05-02-2005  9 77" xfId="25037"/>
    <cellStyle name="Comma [0] TBD_2007 Concern tracker 05-02-2005  9 78" xfId="25038"/>
    <cellStyle name="Comma [0] TBD-_2007 Concern tracker 05-02-2005  9 78" xfId="25039"/>
    <cellStyle name="Comma [0] TBD_2007 Concern tracker 05-02-2005  9 79" xfId="25040"/>
    <cellStyle name="Comma [0] TBD-_2007 Concern tracker 05-02-2005  9 79" xfId="25041"/>
    <cellStyle name="Comma [0] TBD_2007 Concern tracker 05-02-2005  9 8" xfId="25042"/>
    <cellStyle name="Comma [0] TBD-_2007 Concern tracker 05-02-2005  9 8" xfId="25043"/>
    <cellStyle name="Comma [0] TBD_2007 Concern tracker 05-02-2005  9 80" xfId="25044"/>
    <cellStyle name="Comma [0] TBD-_2007 Concern tracker 05-02-2005  9 80" xfId="25045"/>
    <cellStyle name="Comma [0] TBD_2007 Concern tracker 05-02-2005  9 81" xfId="25046"/>
    <cellStyle name="Comma [0] TBD-_2007 Concern tracker 05-02-2005  9 81" xfId="25047"/>
    <cellStyle name="Comma [0] TBD_2007 Concern tracker 05-02-2005  9 82" xfId="25048"/>
    <cellStyle name="Comma [0] TBD-_2007 Concern tracker 05-02-2005  9 82" xfId="25049"/>
    <cellStyle name="Comma [0] TBD_2007 Concern tracker 05-02-2005  9 83" xfId="25050"/>
    <cellStyle name="Comma [0] TBD-_2007 Concern tracker 05-02-2005  9 83" xfId="25051"/>
    <cellStyle name="Comma [0] TBD_2007 Concern tracker 05-02-2005  9 84" xfId="25052"/>
    <cellStyle name="Comma [0] TBD-_2007 Concern tracker 05-02-2005  9 84" xfId="25053"/>
    <cellStyle name="Comma [0] TBD_2007 Concern tracker 05-02-2005  9 85" xfId="25054"/>
    <cellStyle name="Comma [0] TBD-_2007 Concern tracker 05-02-2005  9 85" xfId="25055"/>
    <cellStyle name="Comma [0] TBD_2007 Concern tracker 05-02-2005  9 86" xfId="25056"/>
    <cellStyle name="Comma [0] TBD-_2007 Concern tracker 05-02-2005  9 86" xfId="25057"/>
    <cellStyle name="Comma [0] TBD_2007 Concern tracker 05-02-2005  9 87" xfId="25058"/>
    <cellStyle name="Comma [0] TBD-_2007 Concern tracker 05-02-2005  9 87" xfId="25059"/>
    <cellStyle name="Comma [0] TBD_2007 Concern tracker 05-02-2005  9 88" xfId="25060"/>
    <cellStyle name="Comma [0] TBD-_2007 Concern tracker 05-02-2005  9 88" xfId="25061"/>
    <cellStyle name="Comma [0] TBD_2007 Concern tracker 05-02-2005  9 89" xfId="25062"/>
    <cellStyle name="Comma [0] TBD-_2007 Concern tracker 05-02-2005  9 89" xfId="25063"/>
    <cellStyle name="Comma [0] TBD_2007 Concern tracker 05-02-2005  9 9" xfId="25064"/>
    <cellStyle name="Comma [0] TBD-_2007 Concern tracker 05-02-2005  9 9" xfId="25065"/>
    <cellStyle name="Comma [0] TBD_2007 Concern tracker 05-02-2005  9 90" xfId="25066"/>
    <cellStyle name="Comma [0] TBD-_2007 Concern tracker 05-02-2005  9 90" xfId="25067"/>
    <cellStyle name="Comma [0] TBD_2007 Concern tracker 05-02-2005  9 91" xfId="25068"/>
    <cellStyle name="Comma [0] TBD-_2007 Concern tracker 05-02-2005  9 91" xfId="25069"/>
    <cellStyle name="Comma [0] TBD_2007 Concern tracker 05-02-2005  9 92" xfId="25070"/>
    <cellStyle name="Comma [0] TBD-_2007 Concern tracker 05-02-2005  9 92" xfId="25071"/>
    <cellStyle name="Comma [0] TBD_2007 Concern tracker 05-02-2005  9 93" xfId="25072"/>
    <cellStyle name="Comma [0] TBD-_2007 Concern tracker 05-02-2005  9 93" xfId="25073"/>
    <cellStyle name="Comma [0] TBD_2007 Concern tracker 05-02-2005  9 94" xfId="25074"/>
    <cellStyle name="Comma [0] TBD-_2007 Concern tracker 05-02-2005  9 94" xfId="25075"/>
    <cellStyle name="Comma [0] TBD_2007 Concern tracker 05-02-2005  9 95" xfId="25076"/>
    <cellStyle name="Comma [0] TBD-_2007 Concern tracker 05-02-2005  9 95" xfId="25077"/>
    <cellStyle name="Comma [0] TBD_2007 Concern tracker 05-02-2005  9 96" xfId="25078"/>
    <cellStyle name="Comma [0] TBD-_2007 Concern tracker 05-02-2005  9 96" xfId="25079"/>
    <cellStyle name="Comma [0] TBD_2007 Concern tracker 05-02-2005  9 97" xfId="25080"/>
    <cellStyle name="Comma [0] TBD-_2007 Concern tracker 05-02-2005  9 97" xfId="25081"/>
    <cellStyle name="Comma [0] TBD_2007 Concern tracker 05-02-2005  9 98" xfId="25082"/>
    <cellStyle name="Comma [0] TBD-_2007 Concern tracker 05-02-2005  9 98" xfId="25083"/>
    <cellStyle name="Comma [0] TBD_2007 Concern tracker 05-02-2005  9 99" xfId="25084"/>
    <cellStyle name="Comma [0] TBD-_2007 Concern tracker 05-02-2005  9 99" xfId="25085"/>
    <cellStyle name="Comma [0] TBD_2007MY Escape &amp; Mariner Price Strategy_2-Pager_v5 (Offsite)" xfId="25086"/>
    <cellStyle name="Comma [0] TBD-_2007MY Escape &amp; Mariner Price Strategy_2-Pager_v5 (Offsite)" xfId="25087"/>
    <cellStyle name="Comma [0] TBD_2007MY Escape &amp; Mariner Price Strategy_2-Pager_v5 (Offsite) 2" xfId="25088"/>
    <cellStyle name="Comma [0] TBD-_2007MY Escape &amp; Mariner Price Strategy_2-Pager_v5 (Offsite) 2" xfId="25089"/>
    <cellStyle name="Comma [0] TBD_2007MY Expedition 4 Pager - 13-14% Margin - 3-16-06 AG Review " xfId="25090"/>
    <cellStyle name="Comma [0] TBD-_2007MY Expedition 4 Pager - 13-14% Margin - 3-16-06 AG Review " xfId="25091"/>
    <cellStyle name="Comma [0] TBD_2007MY Expedition 4 Pager - 13-14% Margin - 3-16-06 AG Review  2" xfId="25092"/>
    <cellStyle name="Comma [0] TBD-_2007MY Expedition 4 Pager - 13-14% Margin - 3-16-06 AG Review  2" xfId="25093"/>
    <cellStyle name="Comma [0] TBD_2007MY Navigator 4 Pager - Latest - 2K Ultimate - 3-16-06 AG Review " xfId="25094"/>
    <cellStyle name="Comma [0] TBD-_2007MY Navigator 4 Pager - Latest - 2K Ultimate - 3-16-06 AG Review " xfId="25095"/>
    <cellStyle name="Comma [0] TBD_2007MY Navigator 4 Pager - Latest - 2K Ultimate - 3-16-06 AG Review  2" xfId="25096"/>
    <cellStyle name="Comma [0] TBD-_2007MY Navigator 4 Pager - Latest - 2K Ultimate - 3-16-06 AG Review  2" xfId="25097"/>
    <cellStyle name="Comma [0] TBD_2007MY Pricing Review - Navigator Showroom Spider" xfId="25098"/>
    <cellStyle name="Comma [0] TBD-_2007MY Pricing Review - Navigator Showroom Spider" xfId="25099"/>
    <cellStyle name="Comma [0] TBD_2007MY Pricing Review - Navigator Showroom Spider 2" xfId="25100"/>
    <cellStyle name="Comma [0] TBD-_2007MY Pricing Review - Navigator Showroom Spider 2" xfId="25101"/>
    <cellStyle name="Comma [0] TBD_2007MY Pricing Review - Showroom Spider - 10-11-05 Revised" xfId="25102"/>
    <cellStyle name="Comma [0] TBD-_2007MY Pricing Review - Showroom Spider - 10-11-05 Revised" xfId="25103"/>
    <cellStyle name="Comma [0] TBD_2007MY Pricing Review - Showroom Spider - 10-11-05 Revised 2" xfId="25104"/>
    <cellStyle name="Comma [0] TBD-_2007MY Pricing Review - Showroom Spider - 10-11-05 Revised 2" xfId="25105"/>
    <cellStyle name="Comma [0] TBD_2008MY Thermometer Charts - updated with Tims EACs - vs 07MY Competition - Jan 2007" xfId="25106"/>
    <cellStyle name="Comma [0] TBD-_2008MY Thermometer Charts - updated with Tims EACs - vs 07MY Competition - Jan 2007" xfId="25107"/>
    <cellStyle name="Comma [0] TBD_2008MY Thermometer Charts - updated with Tims EACs - vs 07MY Competition - Jan 2007 2" xfId="25108"/>
    <cellStyle name="Comma [0] TBD-_2008MY Thermometer Charts - updated with Tims EACs - vs 07MY Competition - Jan 2007 2" xfId="25109"/>
    <cellStyle name="Comma [0] TBD_2009MY U377 PS PSRM" xfId="25110"/>
    <cellStyle name="Comma [0] TBD-_2009MY U377 PS PSRM" xfId="25111"/>
    <cellStyle name="Comma [0] TBD_2009MY U377 PS PSRM 2" xfId="25112"/>
    <cellStyle name="Comma [0] TBD-_2009MY U377 PS PSRM 2" xfId="25113"/>
    <cellStyle name="Comma [0] TBD_3_9 CLT Review_6" xfId="25114"/>
    <cellStyle name="Comma [0] TBD-_3_9 CLT Review_6" xfId="25115"/>
    <cellStyle name="Comma [0] TBD_3_9 CLT Review_6 2" xfId="25116"/>
    <cellStyle name="Comma [0] TBD-_3_9 CLT Review_6 2" xfId="25117"/>
    <cellStyle name="Comma [0] TBD_3_9 CLT Review_6 2 2" xfId="25118"/>
    <cellStyle name="Comma [0] TBD-_3_9 CLT Review_6 2 2" xfId="25119"/>
    <cellStyle name="Comma [0] TBD_3_9 CLT Review_6 3" xfId="25120"/>
    <cellStyle name="Comma [0] TBD-_3_9 CLT Review_6 3" xfId="25121"/>
    <cellStyle name="Comma [0] TBD_3_9 CLT Review_6 3 2" xfId="25122"/>
    <cellStyle name="Comma [0] TBD-_3_9 CLT Review_6 3 2" xfId="25123"/>
    <cellStyle name="Comma [0] TBD_3_9 CLT Review_6 4" xfId="25124"/>
    <cellStyle name="Comma [0] TBD-_3_9 CLT Review_6 4" xfId="25125"/>
    <cellStyle name="Comma [0] TBD_3_9 CLT Review_6 5" xfId="25126"/>
    <cellStyle name="Comma [0] TBD-_3_9 CLT Review_6 5" xfId="25127"/>
    <cellStyle name="Comma [0] TBD_3_9 CLT Review_6 6" xfId="25128"/>
    <cellStyle name="Comma [0] TBD-_3_9 CLT Review_6 6" xfId="25129"/>
    <cellStyle name="Comma [0] TBD_3_9 CLT Review_6 7" xfId="25130"/>
    <cellStyle name="Comma [0] TBD-_3_9 CLT Review_6 7" xfId="25131"/>
    <cellStyle name="Comma [0] TBD_3_9 CLT Review_6 8" xfId="25132"/>
    <cellStyle name="Comma [0] TBD-_3_9 CLT Review_6 8" xfId="25133"/>
    <cellStyle name="Comma [0] TBD_3_9 CLT Review_6 9" xfId="25134"/>
    <cellStyle name="Comma [0] TBD-_3_9 CLT Review_6 9" xfId="25135"/>
    <cellStyle name="Comma [0] TBD_4) Company Service Vehicles (2+10)" xfId="25136"/>
    <cellStyle name="Comma [0] TBD-_4) Company Service Vehicles (2+10)" xfId="25137"/>
    <cellStyle name="Comma [0] TBD_4) Company Service Vehicles (2+10) 2" xfId="25138"/>
    <cellStyle name="Comma [0] TBD-_4) Company Service Vehicles (2+10) 2" xfId="25139"/>
    <cellStyle name="Comma [0] TBD_6+6 YOYbprI-Iv2" xfId="25140"/>
    <cellStyle name="Comma [0] TBD-_6+6 YOYbprI-Iv2" xfId="25141"/>
    <cellStyle name="Comma [0] TBD_6+6 YOYbprI-Iv2 2" xfId="25142"/>
    <cellStyle name="Comma [0] TBD-_6+6 YOYbprI-Iv2 2" xfId="25143"/>
    <cellStyle name="Comma [0] TBD_6+6 YOYbprI-Iv3" xfId="25144"/>
    <cellStyle name="Comma [0] TBD-_6+6 YOYbprI-Iv3" xfId="25145"/>
    <cellStyle name="Comma [0] TBD_6+6 YOYbprI-Iv3 2" xfId="25146"/>
    <cellStyle name="Comma [0] TBD-_6+6 YOYbprI-Iv3 2" xfId="25147"/>
    <cellStyle name="Comma [0] TBD_7+5 YOYbprI-I" xfId="25148"/>
    <cellStyle name="Comma [0] TBD-_7+5 YOYbprI-I" xfId="25149"/>
    <cellStyle name="Comma [0] TBD_7+5 YOYbprI-I 2" xfId="25150"/>
    <cellStyle name="Comma [0] TBD-_7+5 YOYbprI-I 2" xfId="25151"/>
    <cellStyle name="Comma [0] TBD_9+3 FCST_SUM v1" xfId="25152"/>
    <cellStyle name="Comma [0] TBD-_9+3 FCST_SUM v1" xfId="25153"/>
    <cellStyle name="Comma [0] TBD_9+3 FCST_SUM v1 2" xfId="25154"/>
    <cellStyle name="Comma [0] TBD-_9+3 FCST_SUM v1 2" xfId="25155"/>
    <cellStyle name="Comma [0] TBD_9+3 FCST_SUM v1 2 2" xfId="25156"/>
    <cellStyle name="Comma [0] TBD-_9+3 FCST_SUM v1 2 2" xfId="25157"/>
    <cellStyle name="Comma [0] TBD_9+3 FCST_SUM v1 3" xfId="25158"/>
    <cellStyle name="Comma [0] TBD-_9+3 FCST_SUM v1 3" xfId="25159"/>
    <cellStyle name="Comma [0] TBD_9+3 FCST_SUM v1 3 2" xfId="25160"/>
    <cellStyle name="Comma [0] TBD-_9+3 FCST_SUM v1 3 2" xfId="25161"/>
    <cellStyle name="Comma [0] TBD_9+3 FCST_SUM v1 4" xfId="25162"/>
    <cellStyle name="Comma [0] TBD-_9+3 FCST_SUM v1 4" xfId="25163"/>
    <cellStyle name="Comma [0] TBD_9+3 FCST_SUM v1 5" xfId="25164"/>
    <cellStyle name="Comma [0] TBD-_9+3 FCST_SUM v1 5" xfId="25165"/>
    <cellStyle name="Comma [0] TBD_9+3 FCST_SUM v1 6" xfId="25166"/>
    <cellStyle name="Comma [0] TBD-_9+3 FCST_SUM v1 6" xfId="25167"/>
    <cellStyle name="Comma [0] TBD_9+3 FCST_SUM v1 7" xfId="25168"/>
    <cellStyle name="Comma [0] TBD-_9+3 FCST_SUM v1 7" xfId="25169"/>
    <cellStyle name="Comma [0] TBD_9+3 FCST_SUM v1 8" xfId="25170"/>
    <cellStyle name="Comma [0] TBD-_9+3 FCST_SUM v1 8" xfId="25171"/>
    <cellStyle name="Comma [0] TBD_9+3 FCST_SUM v1 9" xfId="25172"/>
    <cellStyle name="Comma [0] TBD-_9+3 FCST_SUM v1 9" xfId="25173"/>
    <cellStyle name="Comma [0] TBD_ARM 151004 DRAFT" xfId="25174"/>
    <cellStyle name="Comma [0] TBD-_ARM 151004 DRAFT" xfId="25175"/>
    <cellStyle name="Comma [0] TBD_ARM 151004 DRAFT 2" xfId="25176"/>
    <cellStyle name="Comma [0] TBD-_ARM 151004 DRAFT 2" xfId="25177"/>
    <cellStyle name="Comma [0] TBD_ARM 151004 DRAFT 2 2" xfId="25178"/>
    <cellStyle name="Comma [0] TBD-_ARM 151004 DRAFT 2 2" xfId="25179"/>
    <cellStyle name="Comma [0] TBD_ARM 151004 DRAFT 3" xfId="25180"/>
    <cellStyle name="Comma [0] TBD-_ARM 151004 DRAFT 3" xfId="25181"/>
    <cellStyle name="Comma [0] TBD_ARM 151004 DRAFT 3 2" xfId="25182"/>
    <cellStyle name="Comma [0] TBD-_ARM 151004 DRAFT 3 2" xfId="25183"/>
    <cellStyle name="Comma [0] TBD_ARM 151004 DRAFT 4" xfId="25184"/>
    <cellStyle name="Comma [0] TBD-_ARM 151004 DRAFT 4" xfId="25185"/>
    <cellStyle name="Comma [0] TBD_ARM 151004 DRAFT 5" xfId="25186"/>
    <cellStyle name="Comma [0] TBD-_ARM 151004 DRAFT 5" xfId="25187"/>
    <cellStyle name="Comma [0] TBD_ARM 151004 DRAFT 6" xfId="25188"/>
    <cellStyle name="Comma [0] TBD-_ARM 151004 DRAFT 6" xfId="25189"/>
    <cellStyle name="Comma [0] TBD_ARM 151004 DRAFT 7" xfId="25190"/>
    <cellStyle name="Comma [0] TBD-_ARM 151004 DRAFT 7" xfId="25191"/>
    <cellStyle name="Comma [0] TBD_ARM 151004 DRAFT 8" xfId="25192"/>
    <cellStyle name="Comma [0] TBD-_ARM 151004 DRAFT 8" xfId="25193"/>
    <cellStyle name="Comma [0] TBD_ARM 151004 DRAFT 9" xfId="25194"/>
    <cellStyle name="Comma [0] TBD-_ARM 151004 DRAFT 9" xfId="25195"/>
    <cellStyle name="Comma [0] TBD_ARM input (66)" xfId="25196"/>
    <cellStyle name="Comma [0] TBD-_ARM input (66)" xfId="25197"/>
    <cellStyle name="Comma [0] TBD_ARM input (66) 2" xfId="25198"/>
    <cellStyle name="Comma [0] TBD-_ARM input (66) 2" xfId="25199"/>
    <cellStyle name="Comma [0] TBD_ARM input (66) 2 2" xfId="25200"/>
    <cellStyle name="Comma [0] TBD-_ARM input (66) 2 2" xfId="25201"/>
    <cellStyle name="Comma [0] TBD_ARM input (66) 3" xfId="25202"/>
    <cellStyle name="Comma [0] TBD-_ARM input (66) 3" xfId="25203"/>
    <cellStyle name="Comma [0] TBD_ARM input (66) 3 2" xfId="25204"/>
    <cellStyle name="Comma [0] TBD-_ARM input (66) 3 2" xfId="25205"/>
    <cellStyle name="Comma [0] TBD_ARM input (66) 4" xfId="25206"/>
    <cellStyle name="Comma [0] TBD-_ARM input (66) 4" xfId="25207"/>
    <cellStyle name="Comma [0] TBD_ARM input (66) 5" xfId="25208"/>
    <cellStyle name="Comma [0] TBD-_ARM input (66) 5" xfId="25209"/>
    <cellStyle name="Comma [0] TBD_ARM input (66) 6" xfId="25210"/>
    <cellStyle name="Comma [0] TBD-_ARM input (66) 6" xfId="25211"/>
    <cellStyle name="Comma [0] TBD_ARM input (66) 7" xfId="25212"/>
    <cellStyle name="Comma [0] TBD-_ARM input (66) 7" xfId="25213"/>
    <cellStyle name="Comma [0] TBD_ARM input (66) 8" xfId="25214"/>
    <cellStyle name="Comma [0] TBD-_ARM input (66) 8" xfId="25215"/>
    <cellStyle name="Comma [0] TBD_ARM input (66) 9" xfId="25216"/>
    <cellStyle name="Comma [0] TBD-_ARM input (66) 9" xfId="25217"/>
    <cellStyle name="Comma [0] TBD_Att III Input By Region and CBG NA 84" xfId="25218"/>
    <cellStyle name="Comma [0] TBD-_Att III Input By Region and CBG NA 84" xfId="25219"/>
    <cellStyle name="Comma [0] TBD_Att III Input By Region and CBG NA 84 2" xfId="25220"/>
    <cellStyle name="Comma [0] TBD-_Att III Input By Region and CBG NA 84 2" xfId="25221"/>
    <cellStyle name="Comma [0] TBD_Att III Input By Region and CBG NA 93" xfId="25222"/>
    <cellStyle name="Comma [0] TBD-_Att III Input By Region and CBG NA 93" xfId="25223"/>
    <cellStyle name="Comma [0] TBD_Att III Input By Region and CBG NA 93 2" xfId="25224"/>
    <cellStyle name="Comma [0] TBD-_Att III Input By Region and CBG NA 93 2" xfId="25225"/>
    <cellStyle name="Comma [0] TBD_Att III Input By Region and CBG NA PCO 3+9" xfId="25226"/>
    <cellStyle name="Comma [0] TBD-_Att III Input By Region and CBG NA PCO 3+9" xfId="25227"/>
    <cellStyle name="Comma [0] TBD_Att III Input By Region and CBG NA PCO 3+9 2" xfId="25228"/>
    <cellStyle name="Comma [0] TBD-_Att III Input By Region and CBG NA PCO 3+9 2" xfId="25229"/>
    <cellStyle name="Comma [0] TBD_Attachment III Input By Region and CBG" xfId="25230"/>
    <cellStyle name="Comma [0] TBD-_Attachment III Input By Region and CBG" xfId="25231"/>
    <cellStyle name="Comma [0] TBD_Attachment III Input By Region and CBG 2" xfId="25232"/>
    <cellStyle name="Comma [0] TBD-_Attachment III Input By Region and CBG 2" xfId="25233"/>
    <cellStyle name="Comma [0] TBD_AugustPBRtopics_submitters" xfId="25234"/>
    <cellStyle name="Comma [0] TBD-_AugustPBRtopics_submitters" xfId="25235"/>
    <cellStyle name="Comma [0] TBD_AugustPBRtopics_submitters 2" xfId="25236"/>
    <cellStyle name="Comma [0] TBD-_AugustPBRtopics_submitters 2" xfId="25237"/>
    <cellStyle name="Comma [0] TBD_Book3" xfId="25238"/>
    <cellStyle name="Comma [0] TBD-_Book3" xfId="25239"/>
    <cellStyle name="Comma [0] TBD_Book3 2" xfId="25240"/>
    <cellStyle name="Comma [0] TBD-_Book3 2" xfId="25241"/>
    <cellStyle name="Comma [0] TBD_Book3 2 2" xfId="25242"/>
    <cellStyle name="Comma [0] TBD-_Book3 2 2" xfId="25243"/>
    <cellStyle name="Comma [0] TBD_Book3 3" xfId="25244"/>
    <cellStyle name="Comma [0] TBD-_Book3 3" xfId="25245"/>
    <cellStyle name="Comma [0] TBD_Book3 3 2" xfId="25246"/>
    <cellStyle name="Comma [0] TBD-_Book3 3 2" xfId="25247"/>
    <cellStyle name="Comma [0] TBD_Book3 4" xfId="25248"/>
    <cellStyle name="Comma [0] TBD-_Book3 4" xfId="25249"/>
    <cellStyle name="Comma [0] TBD_Book3 5" xfId="25250"/>
    <cellStyle name="Comma [0] TBD-_Book3 5" xfId="25251"/>
    <cellStyle name="Comma [0] TBD_Book3 6" xfId="25252"/>
    <cellStyle name="Comma [0] TBD-_Book3 6" xfId="25253"/>
    <cellStyle name="Comma [0] TBD_Book3 7" xfId="25254"/>
    <cellStyle name="Comma [0] TBD-_Book3 7" xfId="25255"/>
    <cellStyle name="Comma [0] TBD_Book3 8" xfId="25256"/>
    <cellStyle name="Comma [0] TBD-_Book3 8" xfId="25257"/>
    <cellStyle name="Comma [0] TBD_Book3 9" xfId="25258"/>
    <cellStyle name="Comma [0] TBD-_Book3 9" xfId="25259"/>
    <cellStyle name="Comma [0] TBD_Book4" xfId="25260"/>
    <cellStyle name="Comma [0] TBD-_Book4" xfId="25261"/>
    <cellStyle name="Comma [0] TBD_Book4 2" xfId="25262"/>
    <cellStyle name="Comma [0] TBD-_Book4 2" xfId="25263"/>
    <cellStyle name="Comma [0] TBD_Book4 2 2" xfId="25264"/>
    <cellStyle name="Comma [0] TBD-_Book4 2 2" xfId="25265"/>
    <cellStyle name="Comma [0] TBD_Book4 3" xfId="25266"/>
    <cellStyle name="Comma [0] TBD-_Book4 3" xfId="25267"/>
    <cellStyle name="Comma [0] TBD_Book4 3 2" xfId="25268"/>
    <cellStyle name="Comma [0] TBD-_Book4 3 2" xfId="25269"/>
    <cellStyle name="Comma [0] TBD_Book4 4" xfId="25270"/>
    <cellStyle name="Comma [0] TBD-_Book4 4" xfId="25271"/>
    <cellStyle name="Comma [0] TBD_Book4 5" xfId="25272"/>
    <cellStyle name="Comma [0] TBD-_Book4 5" xfId="25273"/>
    <cellStyle name="Comma [0] TBD_Book4 6" xfId="25274"/>
    <cellStyle name="Comma [0] TBD-_Book4 6" xfId="25275"/>
    <cellStyle name="Comma [0] TBD_Book4 7" xfId="25276"/>
    <cellStyle name="Comma [0] TBD-_Book4 7" xfId="25277"/>
    <cellStyle name="Comma [0] TBD_Book4 8" xfId="25278"/>
    <cellStyle name="Comma [0] TBD-_Book4 8" xfId="25279"/>
    <cellStyle name="Comma [0] TBD_Book4 9" xfId="25280"/>
    <cellStyle name="Comma [0] TBD-_Book4 9" xfId="25281"/>
    <cellStyle name="Comma [0] TBD_Brand Premium Summary" xfId="25282"/>
    <cellStyle name="Comma [0] TBD-_Brand Premium Summary" xfId="25283"/>
    <cellStyle name="Comma [0] TBD_Brand Premium Summary 1112205" xfId="25284"/>
    <cellStyle name="Comma [0] TBD-_Brand Premium Summary 1112205" xfId="25285"/>
    <cellStyle name="Comma [0] TBD_Brand Premium Summary 1112205 2" xfId="25286"/>
    <cellStyle name="Comma [0] TBD-_Brand Premium Summary 1112205 2" xfId="25287"/>
    <cellStyle name="Comma [0] TBD_Brand Premium Summary 1112205 2 2" xfId="25288"/>
    <cellStyle name="Comma [0] TBD-_Brand Premium Summary 1112205 2 2" xfId="25289"/>
    <cellStyle name="Comma [0] TBD_Brand Premium Summary 1112205 3" xfId="25290"/>
    <cellStyle name="Comma [0] TBD-_Brand Premium Summary 1112205 3" xfId="25291"/>
    <cellStyle name="Comma [0] TBD_Brand Premium Summary 1112205 3 2" xfId="25292"/>
    <cellStyle name="Comma [0] TBD-_Brand Premium Summary 1112205 3 2" xfId="25293"/>
    <cellStyle name="Comma [0] TBD_Brand Premium Summary 1112205 4" xfId="25294"/>
    <cellStyle name="Comma [0] TBD-_Brand Premium Summary 1112205 4" xfId="25295"/>
    <cellStyle name="Comma [0] TBD_Brand Premium Summary 1112205 5" xfId="25296"/>
    <cellStyle name="Comma [0] TBD-_Brand Premium Summary 1112205 5" xfId="25297"/>
    <cellStyle name="Comma [0] TBD_Brand Premium Summary 1112205 6" xfId="25298"/>
    <cellStyle name="Comma [0] TBD-_Brand Premium Summary 1112205 6" xfId="25299"/>
    <cellStyle name="Comma [0] TBD_Brand Premium Summary 1112205 7" xfId="25300"/>
    <cellStyle name="Comma [0] TBD-_Brand Premium Summary 1112205 7" xfId="25301"/>
    <cellStyle name="Comma [0] TBD_Brand Premium Summary 1112205 8" xfId="25302"/>
    <cellStyle name="Comma [0] TBD-_Brand Premium Summary 1112205 8" xfId="25303"/>
    <cellStyle name="Comma [0] TBD_Brand Premium Summary 1112205 9" xfId="25304"/>
    <cellStyle name="Comma [0] TBD-_Brand Premium Summary 1112205 9" xfId="25305"/>
    <cellStyle name="Comma [0] TBD_Brand Premium Summary 2" xfId="25306"/>
    <cellStyle name="Comma [0] TBD-_Brand Premium Summary 2" xfId="25307"/>
    <cellStyle name="Comma [0] TBD_Brand Premium Summary 2 2" xfId="25308"/>
    <cellStyle name="Comma [0] TBD-_Brand Premium Summary 2 2" xfId="25309"/>
    <cellStyle name="Comma [0] TBD_Brand Premium Summary 3" xfId="25310"/>
    <cellStyle name="Comma [0] TBD-_Brand Premium Summary 3" xfId="25311"/>
    <cellStyle name="Comma [0] TBD_Brand Premium Summary 3 2" xfId="25312"/>
    <cellStyle name="Comma [0] TBD-_Brand Premium Summary 3 2" xfId="25313"/>
    <cellStyle name="Comma [0] TBD_Brand Premium Summary 4" xfId="25314"/>
    <cellStyle name="Comma [0] TBD-_Brand Premium Summary 4" xfId="25315"/>
    <cellStyle name="Comma [0] TBD_Brand Premium Summary 5" xfId="25316"/>
    <cellStyle name="Comma [0] TBD-_Brand Premium Summary 5" xfId="25317"/>
    <cellStyle name="Comma [0] TBD_Brand Premium Summary 6" xfId="25318"/>
    <cellStyle name="Comma [0] TBD-_Brand Premium Summary 6" xfId="25319"/>
    <cellStyle name="Comma [0] TBD_Brand Premium Summary 7" xfId="25320"/>
    <cellStyle name="Comma [0] TBD-_Brand Premium Summary 7" xfId="25321"/>
    <cellStyle name="Comma [0] TBD_Brand Premium Summary 8" xfId="25322"/>
    <cellStyle name="Comma [0] TBD-_Brand Premium Summary 8" xfId="25323"/>
    <cellStyle name="Comma [0] TBD_Brand Premium Summary 9" xfId="25324"/>
    <cellStyle name="Comma [0] TBD-_Brand Premium Summary 9" xfId="25325"/>
    <cellStyle name="Comma [0] TBD_Budget Product Backup (12+0+12) By Quarter v3" xfId="25326"/>
    <cellStyle name="Comma [0] TBD-_Budget Product Backup (12+0+12) By Quarter v3" xfId="25327"/>
    <cellStyle name="Comma [0] TBD_Budget Product Backup (12+0+12) By Quarter v3 2" xfId="25328"/>
    <cellStyle name="Comma [0] TBD-_Budget Product Backup (12+0+12) By Quarter v3 2" xfId="25329"/>
    <cellStyle name="Comma [0] TBD_BV226 mkt equation_Aug6" xfId="25330"/>
    <cellStyle name="Comma [0] TBD-_BV226 mkt equation_Aug6" xfId="25331"/>
    <cellStyle name="Comma [0] TBD_BV226 mkt equation_Aug6 10" xfId="25332"/>
    <cellStyle name="Comma [0] TBD-_BV226 mkt equation_Aug6 10" xfId="25333"/>
    <cellStyle name="Comma [0] TBD_BV226 mkt equation_Aug6 10 10" xfId="25334"/>
    <cellStyle name="Comma [0] TBD-_BV226 mkt equation_Aug6 10 10" xfId="25335"/>
    <cellStyle name="Comma [0] TBD_BV226 mkt equation_Aug6 10 100" xfId="25336"/>
    <cellStyle name="Comma [0] TBD-_BV226 mkt equation_Aug6 10 100" xfId="25337"/>
    <cellStyle name="Comma [0] TBD_BV226 mkt equation_Aug6 10 101" xfId="25338"/>
    <cellStyle name="Comma [0] TBD-_BV226 mkt equation_Aug6 10 101" xfId="25339"/>
    <cellStyle name="Comma [0] TBD_BV226 mkt equation_Aug6 10 102" xfId="25340"/>
    <cellStyle name="Comma [0] TBD-_BV226 mkt equation_Aug6 10 102" xfId="25341"/>
    <cellStyle name="Comma [0] TBD_BV226 mkt equation_Aug6 10 103" xfId="25342"/>
    <cellStyle name="Comma [0] TBD-_BV226 mkt equation_Aug6 10 103" xfId="25343"/>
    <cellStyle name="Comma [0] TBD_BV226 mkt equation_Aug6 10 104" xfId="25344"/>
    <cellStyle name="Comma [0] TBD-_BV226 mkt equation_Aug6 10 104" xfId="25345"/>
    <cellStyle name="Comma [0] TBD_BV226 mkt equation_Aug6 10 105" xfId="25346"/>
    <cellStyle name="Comma [0] TBD-_BV226 mkt equation_Aug6 10 105" xfId="25347"/>
    <cellStyle name="Comma [0] TBD_BV226 mkt equation_Aug6 10 106" xfId="25348"/>
    <cellStyle name="Comma [0] TBD-_BV226 mkt equation_Aug6 10 106" xfId="25349"/>
    <cellStyle name="Comma [0] TBD_BV226 mkt equation_Aug6 10 107" xfId="25350"/>
    <cellStyle name="Comma [0] TBD-_BV226 mkt equation_Aug6 10 107" xfId="25351"/>
    <cellStyle name="Comma [0] TBD_BV226 mkt equation_Aug6 10 108" xfId="25352"/>
    <cellStyle name="Comma [0] TBD-_BV226 mkt equation_Aug6 10 108" xfId="25353"/>
    <cellStyle name="Comma [0] TBD_BV226 mkt equation_Aug6 10 109" xfId="25354"/>
    <cellStyle name="Comma [0] TBD-_BV226 mkt equation_Aug6 10 109" xfId="25355"/>
    <cellStyle name="Comma [0] TBD_BV226 mkt equation_Aug6 10 11" xfId="25356"/>
    <cellStyle name="Comma [0] TBD-_BV226 mkt equation_Aug6 10 11" xfId="25357"/>
    <cellStyle name="Comma [0] TBD_BV226 mkt equation_Aug6 10 110" xfId="25358"/>
    <cellStyle name="Comma [0] TBD-_BV226 mkt equation_Aug6 10 110" xfId="25359"/>
    <cellStyle name="Comma [0] TBD_BV226 mkt equation_Aug6 10 111" xfId="25360"/>
    <cellStyle name="Comma [0] TBD-_BV226 mkt equation_Aug6 10 111" xfId="25361"/>
    <cellStyle name="Comma [0] TBD_BV226 mkt equation_Aug6 10 112" xfId="25362"/>
    <cellStyle name="Comma [0] TBD-_BV226 mkt equation_Aug6 10 112" xfId="25363"/>
    <cellStyle name="Comma [0] TBD_BV226 mkt equation_Aug6 10 113" xfId="25364"/>
    <cellStyle name="Comma [0] TBD-_BV226 mkt equation_Aug6 10 113" xfId="25365"/>
    <cellStyle name="Comma [0] TBD_BV226 mkt equation_Aug6 10 114" xfId="25366"/>
    <cellStyle name="Comma [0] TBD-_BV226 mkt equation_Aug6 10 114" xfId="25367"/>
    <cellStyle name="Comma [0] TBD_BV226 mkt equation_Aug6 10 115" xfId="25368"/>
    <cellStyle name="Comma [0] TBD-_BV226 mkt equation_Aug6 10 115" xfId="25369"/>
    <cellStyle name="Comma [0] TBD_BV226 mkt equation_Aug6 10 116" xfId="25370"/>
    <cellStyle name="Comma [0] TBD-_BV226 mkt equation_Aug6 10 116" xfId="25371"/>
    <cellStyle name="Comma [0] TBD_BV226 mkt equation_Aug6 10 117" xfId="25372"/>
    <cellStyle name="Comma [0] TBD-_BV226 mkt equation_Aug6 10 117" xfId="25373"/>
    <cellStyle name="Comma [0] TBD_BV226 mkt equation_Aug6 10 118" xfId="25374"/>
    <cellStyle name="Comma [0] TBD-_BV226 mkt equation_Aug6 10 118" xfId="25375"/>
    <cellStyle name="Comma [0] TBD_BV226 mkt equation_Aug6 10 119" xfId="25376"/>
    <cellStyle name="Comma [0] TBD-_BV226 mkt equation_Aug6 10 119" xfId="25377"/>
    <cellStyle name="Comma [0] TBD_BV226 mkt equation_Aug6 10 12" xfId="25378"/>
    <cellStyle name="Comma [0] TBD-_BV226 mkt equation_Aug6 10 12" xfId="25379"/>
    <cellStyle name="Comma [0] TBD_BV226 mkt equation_Aug6 10 120" xfId="25380"/>
    <cellStyle name="Comma [0] TBD-_BV226 mkt equation_Aug6 10 120" xfId="25381"/>
    <cellStyle name="Comma [0] TBD_BV226 mkt equation_Aug6 10 121" xfId="25382"/>
    <cellStyle name="Comma [0] TBD-_BV226 mkt equation_Aug6 10 121" xfId="25383"/>
    <cellStyle name="Comma [0] TBD_BV226 mkt equation_Aug6 10 122" xfId="25384"/>
    <cellStyle name="Comma [0] TBD-_BV226 mkt equation_Aug6 10 122" xfId="25385"/>
    <cellStyle name="Comma [0] TBD_BV226 mkt equation_Aug6 10 123" xfId="25386"/>
    <cellStyle name="Comma [0] TBD-_BV226 mkt equation_Aug6 10 123" xfId="25387"/>
    <cellStyle name="Comma [0] TBD_BV226 mkt equation_Aug6 10 124" xfId="25388"/>
    <cellStyle name="Comma [0] TBD-_BV226 mkt equation_Aug6 10 124" xfId="25389"/>
    <cellStyle name="Comma [0] TBD_BV226 mkt equation_Aug6 10 125" xfId="25390"/>
    <cellStyle name="Comma [0] TBD-_BV226 mkt equation_Aug6 10 125" xfId="25391"/>
    <cellStyle name="Comma [0] TBD_BV226 mkt equation_Aug6 10 126" xfId="25392"/>
    <cellStyle name="Comma [0] TBD-_BV226 mkt equation_Aug6 10 126" xfId="25393"/>
    <cellStyle name="Comma [0] TBD_BV226 mkt equation_Aug6 10 127" xfId="25394"/>
    <cellStyle name="Comma [0] TBD-_BV226 mkt equation_Aug6 10 127" xfId="25395"/>
    <cellStyle name="Comma [0] TBD_BV226 mkt equation_Aug6 10 128" xfId="25396"/>
    <cellStyle name="Comma [0] TBD-_BV226 mkt equation_Aug6 10 128" xfId="25397"/>
    <cellStyle name="Comma [0] TBD_BV226 mkt equation_Aug6 10 129" xfId="25398"/>
    <cellStyle name="Comma [0] TBD-_BV226 mkt equation_Aug6 10 129" xfId="25399"/>
    <cellStyle name="Comma [0] TBD_BV226 mkt equation_Aug6 10 13" xfId="25400"/>
    <cellStyle name="Comma [0] TBD-_BV226 mkt equation_Aug6 10 13" xfId="25401"/>
    <cellStyle name="Comma [0] TBD_BV226 mkt equation_Aug6 10 130" xfId="25402"/>
    <cellStyle name="Comma [0] TBD-_BV226 mkt equation_Aug6 10 130" xfId="25403"/>
    <cellStyle name="Comma [0] TBD_BV226 mkt equation_Aug6 10 131" xfId="25404"/>
    <cellStyle name="Comma [0] TBD-_BV226 mkt equation_Aug6 10 131" xfId="25405"/>
    <cellStyle name="Comma [0] TBD_BV226 mkt equation_Aug6 10 132" xfId="25406"/>
    <cellStyle name="Comma [0] TBD-_BV226 mkt equation_Aug6 10 132" xfId="25407"/>
    <cellStyle name="Comma [0] TBD_BV226 mkt equation_Aug6 10 133" xfId="25408"/>
    <cellStyle name="Comma [0] TBD-_BV226 mkt equation_Aug6 10 133" xfId="25409"/>
    <cellStyle name="Comma [0] TBD_BV226 mkt equation_Aug6 10 134" xfId="25410"/>
    <cellStyle name="Comma [0] TBD-_BV226 mkt equation_Aug6 10 134" xfId="25411"/>
    <cellStyle name="Comma [0] TBD_BV226 mkt equation_Aug6 10 135" xfId="25412"/>
    <cellStyle name="Comma [0] TBD-_BV226 mkt equation_Aug6 10 135" xfId="25413"/>
    <cellStyle name="Comma [0] TBD_BV226 mkt equation_Aug6 10 136" xfId="25414"/>
    <cellStyle name="Comma [0] TBD-_BV226 mkt equation_Aug6 10 136" xfId="25415"/>
    <cellStyle name="Comma [0] TBD_BV226 mkt equation_Aug6 10 137" xfId="25416"/>
    <cellStyle name="Comma [0] TBD-_BV226 mkt equation_Aug6 10 137" xfId="25417"/>
    <cellStyle name="Comma [0] TBD_BV226 mkt equation_Aug6 10 138" xfId="25418"/>
    <cellStyle name="Comma [0] TBD-_BV226 mkt equation_Aug6 10 138" xfId="25419"/>
    <cellStyle name="Comma [0] TBD_BV226 mkt equation_Aug6 10 139" xfId="25420"/>
    <cellStyle name="Comma [0] TBD-_BV226 mkt equation_Aug6 10 139" xfId="25421"/>
    <cellStyle name="Comma [0] TBD_BV226 mkt equation_Aug6 10 14" xfId="25422"/>
    <cellStyle name="Comma [0] TBD-_BV226 mkt equation_Aug6 10 14" xfId="25423"/>
    <cellStyle name="Comma [0] TBD_BV226 mkt equation_Aug6 10 140" xfId="25424"/>
    <cellStyle name="Comma [0] TBD-_BV226 mkt equation_Aug6 10 140" xfId="25425"/>
    <cellStyle name="Comma [0] TBD_BV226 mkt equation_Aug6 10 141" xfId="25426"/>
    <cellStyle name="Comma [0] TBD-_BV226 mkt equation_Aug6 10 141" xfId="25427"/>
    <cellStyle name="Comma [0] TBD_BV226 mkt equation_Aug6 10 142" xfId="25428"/>
    <cellStyle name="Comma [0] TBD-_BV226 mkt equation_Aug6 10 142" xfId="25429"/>
    <cellStyle name="Comma [0] TBD_BV226 mkt equation_Aug6 10 143" xfId="25430"/>
    <cellStyle name="Comma [0] TBD-_BV226 mkt equation_Aug6 10 143" xfId="25431"/>
    <cellStyle name="Comma [0] TBD_BV226 mkt equation_Aug6 10 144" xfId="25432"/>
    <cellStyle name="Comma [0] TBD-_BV226 mkt equation_Aug6 10 144" xfId="25433"/>
    <cellStyle name="Comma [0] TBD_BV226 mkt equation_Aug6 10 145" xfId="25434"/>
    <cellStyle name="Comma [0] TBD-_BV226 mkt equation_Aug6 10 145" xfId="25435"/>
    <cellStyle name="Comma [0] TBD_BV226 mkt equation_Aug6 10 146" xfId="25436"/>
    <cellStyle name="Comma [0] TBD-_BV226 mkt equation_Aug6 10 146" xfId="25437"/>
    <cellStyle name="Comma [0] TBD_BV226 mkt equation_Aug6 10 147" xfId="25438"/>
    <cellStyle name="Comma [0] TBD-_BV226 mkt equation_Aug6 10 147" xfId="25439"/>
    <cellStyle name="Comma [0] TBD_BV226 mkt equation_Aug6 10 148" xfId="25440"/>
    <cellStyle name="Comma [0] TBD-_BV226 mkt equation_Aug6 10 148" xfId="25441"/>
    <cellStyle name="Comma [0] TBD_BV226 mkt equation_Aug6 10 149" xfId="25442"/>
    <cellStyle name="Comma [0] TBD-_BV226 mkt equation_Aug6 10 149" xfId="25443"/>
    <cellStyle name="Comma [0] TBD_BV226 mkt equation_Aug6 10 15" xfId="25444"/>
    <cellStyle name="Comma [0] TBD-_BV226 mkt equation_Aug6 10 15" xfId="25445"/>
    <cellStyle name="Comma [0] TBD_BV226 mkt equation_Aug6 10 150" xfId="25446"/>
    <cellStyle name="Comma [0] TBD-_BV226 mkt equation_Aug6 10 150" xfId="25447"/>
    <cellStyle name="Comma [0] TBD_BV226 mkt equation_Aug6 10 151" xfId="25448"/>
    <cellStyle name="Comma [0] TBD-_BV226 mkt equation_Aug6 10 151" xfId="25449"/>
    <cellStyle name="Comma [0] TBD_BV226 mkt equation_Aug6 10 152" xfId="25450"/>
    <cellStyle name="Comma [0] TBD-_BV226 mkt equation_Aug6 10 152" xfId="25451"/>
    <cellStyle name="Comma [0] TBD_BV226 mkt equation_Aug6 10 153" xfId="25452"/>
    <cellStyle name="Comma [0] TBD-_BV226 mkt equation_Aug6 10 153" xfId="25453"/>
    <cellStyle name="Comma [0] TBD_BV226 mkt equation_Aug6 10 16" xfId="25454"/>
    <cellStyle name="Comma [0] TBD-_BV226 mkt equation_Aug6 10 16" xfId="25455"/>
    <cellStyle name="Comma [0] TBD_BV226 mkt equation_Aug6 10 17" xfId="25456"/>
    <cellStyle name="Comma [0] TBD-_BV226 mkt equation_Aug6 10 17" xfId="25457"/>
    <cellStyle name="Comma [0] TBD_BV226 mkt equation_Aug6 10 18" xfId="25458"/>
    <cellStyle name="Comma [0] TBD-_BV226 mkt equation_Aug6 10 18" xfId="25459"/>
    <cellStyle name="Comma [0] TBD_BV226 mkt equation_Aug6 10 19" xfId="25460"/>
    <cellStyle name="Comma [0] TBD-_BV226 mkt equation_Aug6 10 19" xfId="25461"/>
    <cellStyle name="Comma [0] TBD_BV226 mkt equation_Aug6 10 2" xfId="25462"/>
    <cellStyle name="Comma [0] TBD-_BV226 mkt equation_Aug6 10 2" xfId="25463"/>
    <cellStyle name="Comma [0] TBD_BV226 mkt equation_Aug6 10 20" xfId="25464"/>
    <cellStyle name="Comma [0] TBD-_BV226 mkt equation_Aug6 10 20" xfId="25465"/>
    <cellStyle name="Comma [0] TBD_BV226 mkt equation_Aug6 10 21" xfId="25466"/>
    <cellStyle name="Comma [0] TBD-_BV226 mkt equation_Aug6 10 21" xfId="25467"/>
    <cellStyle name="Comma [0] TBD_BV226 mkt equation_Aug6 10 22" xfId="25468"/>
    <cellStyle name="Comma [0] TBD-_BV226 mkt equation_Aug6 10 22" xfId="25469"/>
    <cellStyle name="Comma [0] TBD_BV226 mkt equation_Aug6 10 23" xfId="25470"/>
    <cellStyle name="Comma [0] TBD-_BV226 mkt equation_Aug6 10 23" xfId="25471"/>
    <cellStyle name="Comma [0] TBD_BV226 mkt equation_Aug6 10 24" xfId="25472"/>
    <cellStyle name="Comma [0] TBD-_BV226 mkt equation_Aug6 10 24" xfId="25473"/>
    <cellStyle name="Comma [0] TBD_BV226 mkt equation_Aug6 10 25" xfId="25474"/>
    <cellStyle name="Comma [0] TBD-_BV226 mkt equation_Aug6 10 25" xfId="25475"/>
    <cellStyle name="Comma [0] TBD_BV226 mkt equation_Aug6 10 26" xfId="25476"/>
    <cellStyle name="Comma [0] TBD-_BV226 mkt equation_Aug6 10 26" xfId="25477"/>
    <cellStyle name="Comma [0] TBD_BV226 mkt equation_Aug6 10 27" xfId="25478"/>
    <cellStyle name="Comma [0] TBD-_BV226 mkt equation_Aug6 10 27" xfId="25479"/>
    <cellStyle name="Comma [0] TBD_BV226 mkt equation_Aug6 10 28" xfId="25480"/>
    <cellStyle name="Comma [0] TBD-_BV226 mkt equation_Aug6 10 28" xfId="25481"/>
    <cellStyle name="Comma [0] TBD_BV226 mkt equation_Aug6 10 29" xfId="25482"/>
    <cellStyle name="Comma [0] TBD-_BV226 mkt equation_Aug6 10 29" xfId="25483"/>
    <cellStyle name="Comma [0] TBD_BV226 mkt equation_Aug6 10 3" xfId="25484"/>
    <cellStyle name="Comma [0] TBD-_BV226 mkt equation_Aug6 10 3" xfId="25485"/>
    <cellStyle name="Comma [0] TBD_BV226 mkt equation_Aug6 10 30" xfId="25486"/>
    <cellStyle name="Comma [0] TBD-_BV226 mkt equation_Aug6 10 30" xfId="25487"/>
    <cellStyle name="Comma [0] TBD_BV226 mkt equation_Aug6 10 31" xfId="25488"/>
    <cellStyle name="Comma [0] TBD-_BV226 mkt equation_Aug6 10 31" xfId="25489"/>
    <cellStyle name="Comma [0] TBD_BV226 mkt equation_Aug6 10 32" xfId="25490"/>
    <cellStyle name="Comma [0] TBD-_BV226 mkt equation_Aug6 10 32" xfId="25491"/>
    <cellStyle name="Comma [0] TBD_BV226 mkt equation_Aug6 10 33" xfId="25492"/>
    <cellStyle name="Comma [0] TBD-_BV226 mkt equation_Aug6 10 33" xfId="25493"/>
    <cellStyle name="Comma [0] TBD_BV226 mkt equation_Aug6 10 34" xfId="25494"/>
    <cellStyle name="Comma [0] TBD-_BV226 mkt equation_Aug6 10 34" xfId="25495"/>
    <cellStyle name="Comma [0] TBD_BV226 mkt equation_Aug6 10 35" xfId="25496"/>
    <cellStyle name="Comma [0] TBD-_BV226 mkt equation_Aug6 10 35" xfId="25497"/>
    <cellStyle name="Comma [0] TBD_BV226 mkt equation_Aug6 10 36" xfId="25498"/>
    <cellStyle name="Comma [0] TBD-_BV226 mkt equation_Aug6 10 36" xfId="25499"/>
    <cellStyle name="Comma [0] TBD_BV226 mkt equation_Aug6 10 37" xfId="25500"/>
    <cellStyle name="Comma [0] TBD-_BV226 mkt equation_Aug6 10 37" xfId="25501"/>
    <cellStyle name="Comma [0] TBD_BV226 mkt equation_Aug6 10 38" xfId="25502"/>
    <cellStyle name="Comma [0] TBD-_BV226 mkt equation_Aug6 10 38" xfId="25503"/>
    <cellStyle name="Comma [0] TBD_BV226 mkt equation_Aug6 10 39" xfId="25504"/>
    <cellStyle name="Comma [0] TBD-_BV226 mkt equation_Aug6 10 39" xfId="25505"/>
    <cellStyle name="Comma [0] TBD_BV226 mkt equation_Aug6 10 4" xfId="25506"/>
    <cellStyle name="Comma [0] TBD-_BV226 mkt equation_Aug6 10 4" xfId="25507"/>
    <cellStyle name="Comma [0] TBD_BV226 mkt equation_Aug6 10 40" xfId="25508"/>
    <cellStyle name="Comma [0] TBD-_BV226 mkt equation_Aug6 10 40" xfId="25509"/>
    <cellStyle name="Comma [0] TBD_BV226 mkt equation_Aug6 10 41" xfId="25510"/>
    <cellStyle name="Comma [0] TBD-_BV226 mkt equation_Aug6 10 41" xfId="25511"/>
    <cellStyle name="Comma [0] TBD_BV226 mkt equation_Aug6 10 42" xfId="25512"/>
    <cellStyle name="Comma [0] TBD-_BV226 mkt equation_Aug6 10 42" xfId="25513"/>
    <cellStyle name="Comma [0] TBD_BV226 mkt equation_Aug6 10 43" xfId="25514"/>
    <cellStyle name="Comma [0] TBD-_BV226 mkt equation_Aug6 10 43" xfId="25515"/>
    <cellStyle name="Comma [0] TBD_BV226 mkt equation_Aug6 10 44" xfId="25516"/>
    <cellStyle name="Comma [0] TBD-_BV226 mkt equation_Aug6 10 44" xfId="25517"/>
    <cellStyle name="Comma [0] TBD_BV226 mkt equation_Aug6 10 45" xfId="25518"/>
    <cellStyle name="Comma [0] TBD-_BV226 mkt equation_Aug6 10 45" xfId="25519"/>
    <cellStyle name="Comma [0] TBD_BV226 mkt equation_Aug6 10 46" xfId="25520"/>
    <cellStyle name="Comma [0] TBD-_BV226 mkt equation_Aug6 10 46" xfId="25521"/>
    <cellStyle name="Comma [0] TBD_BV226 mkt equation_Aug6 10 47" xfId="25522"/>
    <cellStyle name="Comma [0] TBD-_BV226 mkt equation_Aug6 10 47" xfId="25523"/>
    <cellStyle name="Comma [0] TBD_BV226 mkt equation_Aug6 10 48" xfId="25524"/>
    <cellStyle name="Comma [0] TBD-_BV226 mkt equation_Aug6 10 48" xfId="25525"/>
    <cellStyle name="Comma [0] TBD_BV226 mkt equation_Aug6 10 49" xfId="25526"/>
    <cellStyle name="Comma [0] TBD-_BV226 mkt equation_Aug6 10 49" xfId="25527"/>
    <cellStyle name="Comma [0] TBD_BV226 mkt equation_Aug6 10 5" xfId="25528"/>
    <cellStyle name="Comma [0] TBD-_BV226 mkt equation_Aug6 10 5" xfId="25529"/>
    <cellStyle name="Comma [0] TBD_BV226 mkt equation_Aug6 10 50" xfId="25530"/>
    <cellStyle name="Comma [0] TBD-_BV226 mkt equation_Aug6 10 50" xfId="25531"/>
    <cellStyle name="Comma [0] TBD_BV226 mkt equation_Aug6 10 51" xfId="25532"/>
    <cellStyle name="Comma [0] TBD-_BV226 mkt equation_Aug6 10 51" xfId="25533"/>
    <cellStyle name="Comma [0] TBD_BV226 mkt equation_Aug6 10 52" xfId="25534"/>
    <cellStyle name="Comma [0] TBD-_BV226 mkt equation_Aug6 10 52" xfId="25535"/>
    <cellStyle name="Comma [0] TBD_BV226 mkt equation_Aug6 10 53" xfId="25536"/>
    <cellStyle name="Comma [0] TBD-_BV226 mkt equation_Aug6 10 53" xfId="25537"/>
    <cellStyle name="Comma [0] TBD_BV226 mkt equation_Aug6 10 54" xfId="25538"/>
    <cellStyle name="Comma [0] TBD-_BV226 mkt equation_Aug6 10 54" xfId="25539"/>
    <cellStyle name="Comma [0] TBD_BV226 mkt equation_Aug6 10 55" xfId="25540"/>
    <cellStyle name="Comma [0] TBD-_BV226 mkt equation_Aug6 10 55" xfId="25541"/>
    <cellStyle name="Comma [0] TBD_BV226 mkt equation_Aug6 10 56" xfId="25542"/>
    <cellStyle name="Comma [0] TBD-_BV226 mkt equation_Aug6 10 56" xfId="25543"/>
    <cellStyle name="Comma [0] TBD_BV226 mkt equation_Aug6 10 57" xfId="25544"/>
    <cellStyle name="Comma [0] TBD-_BV226 mkt equation_Aug6 10 57" xfId="25545"/>
    <cellStyle name="Comma [0] TBD_BV226 mkt equation_Aug6 10 58" xfId="25546"/>
    <cellStyle name="Comma [0] TBD-_BV226 mkt equation_Aug6 10 58" xfId="25547"/>
    <cellStyle name="Comma [0] TBD_BV226 mkt equation_Aug6 10 59" xfId="25548"/>
    <cellStyle name="Comma [0] TBD-_BV226 mkt equation_Aug6 10 59" xfId="25549"/>
    <cellStyle name="Comma [0] TBD_BV226 mkt equation_Aug6 10 6" xfId="25550"/>
    <cellStyle name="Comma [0] TBD-_BV226 mkt equation_Aug6 10 6" xfId="25551"/>
    <cellStyle name="Comma [0] TBD_BV226 mkt equation_Aug6 10 60" xfId="25552"/>
    <cellStyle name="Comma [0] TBD-_BV226 mkt equation_Aug6 10 60" xfId="25553"/>
    <cellStyle name="Comma [0] TBD_BV226 mkt equation_Aug6 10 61" xfId="25554"/>
    <cellStyle name="Comma [0] TBD-_BV226 mkt equation_Aug6 10 61" xfId="25555"/>
    <cellStyle name="Comma [0] TBD_BV226 mkt equation_Aug6 10 62" xfId="25556"/>
    <cellStyle name="Comma [0] TBD-_BV226 mkt equation_Aug6 10 62" xfId="25557"/>
    <cellStyle name="Comma [0] TBD_BV226 mkt equation_Aug6 10 63" xfId="25558"/>
    <cellStyle name="Comma [0] TBD-_BV226 mkt equation_Aug6 10 63" xfId="25559"/>
    <cellStyle name="Comma [0] TBD_BV226 mkt equation_Aug6 10 64" xfId="25560"/>
    <cellStyle name="Comma [0] TBD-_BV226 mkt equation_Aug6 10 64" xfId="25561"/>
    <cellStyle name="Comma [0] TBD_BV226 mkt equation_Aug6 10 65" xfId="25562"/>
    <cellStyle name="Comma [0] TBD-_BV226 mkt equation_Aug6 10 65" xfId="25563"/>
    <cellStyle name="Comma [0] TBD_BV226 mkt equation_Aug6 10 66" xfId="25564"/>
    <cellStyle name="Comma [0] TBD-_BV226 mkt equation_Aug6 10 66" xfId="25565"/>
    <cellStyle name="Comma [0] TBD_BV226 mkt equation_Aug6 10 67" xfId="25566"/>
    <cellStyle name="Comma [0] TBD-_BV226 mkt equation_Aug6 10 67" xfId="25567"/>
    <cellStyle name="Comma [0] TBD_BV226 mkt equation_Aug6 10 68" xfId="25568"/>
    <cellStyle name="Comma [0] TBD-_BV226 mkt equation_Aug6 10 68" xfId="25569"/>
    <cellStyle name="Comma [0] TBD_BV226 mkt equation_Aug6 10 69" xfId="25570"/>
    <cellStyle name="Comma [0] TBD-_BV226 mkt equation_Aug6 10 69" xfId="25571"/>
    <cellStyle name="Comma [0] TBD_BV226 mkt equation_Aug6 10 7" xfId="25572"/>
    <cellStyle name="Comma [0] TBD-_BV226 mkt equation_Aug6 10 7" xfId="25573"/>
    <cellStyle name="Comma [0] TBD_BV226 mkt equation_Aug6 10 70" xfId="25574"/>
    <cellStyle name="Comma [0] TBD-_BV226 mkt equation_Aug6 10 70" xfId="25575"/>
    <cellStyle name="Comma [0] TBD_BV226 mkt equation_Aug6 10 71" xfId="25576"/>
    <cellStyle name="Comma [0] TBD-_BV226 mkt equation_Aug6 10 71" xfId="25577"/>
    <cellStyle name="Comma [0] TBD_BV226 mkt equation_Aug6 10 72" xfId="25578"/>
    <cellStyle name="Comma [0] TBD-_BV226 mkt equation_Aug6 10 72" xfId="25579"/>
    <cellStyle name="Comma [0] TBD_BV226 mkt equation_Aug6 10 73" xfId="25580"/>
    <cellStyle name="Comma [0] TBD-_BV226 mkt equation_Aug6 10 73" xfId="25581"/>
    <cellStyle name="Comma [0] TBD_BV226 mkt equation_Aug6 10 74" xfId="25582"/>
    <cellStyle name="Comma [0] TBD-_BV226 mkt equation_Aug6 10 74" xfId="25583"/>
    <cellStyle name="Comma [0] TBD_BV226 mkt equation_Aug6 10 75" xfId="25584"/>
    <cellStyle name="Comma [0] TBD-_BV226 mkt equation_Aug6 10 75" xfId="25585"/>
    <cellStyle name="Comma [0] TBD_BV226 mkt equation_Aug6 10 76" xfId="25586"/>
    <cellStyle name="Comma [0] TBD-_BV226 mkt equation_Aug6 10 76" xfId="25587"/>
    <cellStyle name="Comma [0] TBD_BV226 mkt equation_Aug6 10 77" xfId="25588"/>
    <cellStyle name="Comma [0] TBD-_BV226 mkt equation_Aug6 10 77" xfId="25589"/>
    <cellStyle name="Comma [0] TBD_BV226 mkt equation_Aug6 10 78" xfId="25590"/>
    <cellStyle name="Comma [0] TBD-_BV226 mkt equation_Aug6 10 78" xfId="25591"/>
    <cellStyle name="Comma [0] TBD_BV226 mkt equation_Aug6 10 79" xfId="25592"/>
    <cellStyle name="Comma [0] TBD-_BV226 mkt equation_Aug6 10 79" xfId="25593"/>
    <cellStyle name="Comma [0] TBD_BV226 mkt equation_Aug6 10 8" xfId="25594"/>
    <cellStyle name="Comma [0] TBD-_BV226 mkt equation_Aug6 10 8" xfId="25595"/>
    <cellStyle name="Comma [0] TBD_BV226 mkt equation_Aug6 10 80" xfId="25596"/>
    <cellStyle name="Comma [0] TBD-_BV226 mkt equation_Aug6 10 80" xfId="25597"/>
    <cellStyle name="Comma [0] TBD_BV226 mkt equation_Aug6 10 81" xfId="25598"/>
    <cellStyle name="Comma [0] TBD-_BV226 mkt equation_Aug6 10 81" xfId="25599"/>
    <cellStyle name="Comma [0] TBD_BV226 mkt equation_Aug6 10 82" xfId="25600"/>
    <cellStyle name="Comma [0] TBD-_BV226 mkt equation_Aug6 10 82" xfId="25601"/>
    <cellStyle name="Comma [0] TBD_BV226 mkt equation_Aug6 10 83" xfId="25602"/>
    <cellStyle name="Comma [0] TBD-_BV226 mkt equation_Aug6 10 83" xfId="25603"/>
    <cellStyle name="Comma [0] TBD_BV226 mkt equation_Aug6 10 84" xfId="25604"/>
    <cellStyle name="Comma [0] TBD-_BV226 mkt equation_Aug6 10 84" xfId="25605"/>
    <cellStyle name="Comma [0] TBD_BV226 mkt equation_Aug6 10 85" xfId="25606"/>
    <cellStyle name="Comma [0] TBD-_BV226 mkt equation_Aug6 10 85" xfId="25607"/>
    <cellStyle name="Comma [0] TBD_BV226 mkt equation_Aug6 10 86" xfId="25608"/>
    <cellStyle name="Comma [0] TBD-_BV226 mkt equation_Aug6 10 86" xfId="25609"/>
    <cellStyle name="Comma [0] TBD_BV226 mkt equation_Aug6 10 87" xfId="25610"/>
    <cellStyle name="Comma [0] TBD-_BV226 mkt equation_Aug6 10 87" xfId="25611"/>
    <cellStyle name="Comma [0] TBD_BV226 mkt equation_Aug6 10 88" xfId="25612"/>
    <cellStyle name="Comma [0] TBD-_BV226 mkt equation_Aug6 10 88" xfId="25613"/>
    <cellStyle name="Comma [0] TBD_BV226 mkt equation_Aug6 10 89" xfId="25614"/>
    <cellStyle name="Comma [0] TBD-_BV226 mkt equation_Aug6 10 89" xfId="25615"/>
    <cellStyle name="Comma [0] TBD_BV226 mkt equation_Aug6 10 9" xfId="25616"/>
    <cellStyle name="Comma [0] TBD-_BV226 mkt equation_Aug6 10 9" xfId="25617"/>
    <cellStyle name="Comma [0] TBD_BV226 mkt equation_Aug6 10 90" xfId="25618"/>
    <cellStyle name="Comma [0] TBD-_BV226 mkt equation_Aug6 10 90" xfId="25619"/>
    <cellStyle name="Comma [0] TBD_BV226 mkt equation_Aug6 10 91" xfId="25620"/>
    <cellStyle name="Comma [0] TBD-_BV226 mkt equation_Aug6 10 91" xfId="25621"/>
    <cellStyle name="Comma [0] TBD_BV226 mkt equation_Aug6 10 92" xfId="25622"/>
    <cellStyle name="Comma [0] TBD-_BV226 mkt equation_Aug6 10 92" xfId="25623"/>
    <cellStyle name="Comma [0] TBD_BV226 mkt equation_Aug6 10 93" xfId="25624"/>
    <cellStyle name="Comma [0] TBD-_BV226 mkt equation_Aug6 10 93" xfId="25625"/>
    <cellStyle name="Comma [0] TBD_BV226 mkt equation_Aug6 10 94" xfId="25626"/>
    <cellStyle name="Comma [0] TBD-_BV226 mkt equation_Aug6 10 94" xfId="25627"/>
    <cellStyle name="Comma [0] TBD_BV226 mkt equation_Aug6 10 95" xfId="25628"/>
    <cellStyle name="Comma [0] TBD-_BV226 mkt equation_Aug6 10 95" xfId="25629"/>
    <cellStyle name="Comma [0] TBD_BV226 mkt equation_Aug6 10 96" xfId="25630"/>
    <cellStyle name="Comma [0] TBD-_BV226 mkt equation_Aug6 10 96" xfId="25631"/>
    <cellStyle name="Comma [0] TBD_BV226 mkt equation_Aug6 10 97" xfId="25632"/>
    <cellStyle name="Comma [0] TBD-_BV226 mkt equation_Aug6 10 97" xfId="25633"/>
    <cellStyle name="Comma [0] TBD_BV226 mkt equation_Aug6 10 98" xfId="25634"/>
    <cellStyle name="Comma [0] TBD-_BV226 mkt equation_Aug6 10 98" xfId="25635"/>
    <cellStyle name="Comma [0] TBD_BV226 mkt equation_Aug6 10 99" xfId="25636"/>
    <cellStyle name="Comma [0] TBD-_BV226 mkt equation_Aug6 10 99" xfId="25637"/>
    <cellStyle name="Comma [0] TBD_BV226 mkt equation_Aug6 11" xfId="25638"/>
    <cellStyle name="Comma [0] TBD-_BV226 mkt equation_Aug6 11" xfId="25639"/>
    <cellStyle name="Comma [0] TBD_BV226 mkt equation_Aug6 11 10" xfId="25640"/>
    <cellStyle name="Comma [0] TBD-_BV226 mkt equation_Aug6 11 10" xfId="25641"/>
    <cellStyle name="Comma [0] TBD_BV226 mkt equation_Aug6 11 100" xfId="25642"/>
    <cellStyle name="Comma [0] TBD-_BV226 mkt equation_Aug6 11 100" xfId="25643"/>
    <cellStyle name="Comma [0] TBD_BV226 mkt equation_Aug6 11 101" xfId="25644"/>
    <cellStyle name="Comma [0] TBD-_BV226 mkt equation_Aug6 11 101" xfId="25645"/>
    <cellStyle name="Comma [0] TBD_BV226 mkt equation_Aug6 11 102" xfId="25646"/>
    <cellStyle name="Comma [0] TBD-_BV226 mkt equation_Aug6 11 102" xfId="25647"/>
    <cellStyle name="Comma [0] TBD_BV226 mkt equation_Aug6 11 103" xfId="25648"/>
    <cellStyle name="Comma [0] TBD-_BV226 mkt equation_Aug6 11 103" xfId="25649"/>
    <cellStyle name="Comma [0] TBD_BV226 mkt equation_Aug6 11 104" xfId="25650"/>
    <cellStyle name="Comma [0] TBD-_BV226 mkt equation_Aug6 11 104" xfId="25651"/>
    <cellStyle name="Comma [0] TBD_BV226 mkt equation_Aug6 11 105" xfId="25652"/>
    <cellStyle name="Comma [0] TBD-_BV226 mkt equation_Aug6 11 105" xfId="25653"/>
    <cellStyle name="Comma [0] TBD_BV226 mkt equation_Aug6 11 106" xfId="25654"/>
    <cellStyle name="Comma [0] TBD-_BV226 mkt equation_Aug6 11 106" xfId="25655"/>
    <cellStyle name="Comma [0] TBD_BV226 mkt equation_Aug6 11 107" xfId="25656"/>
    <cellStyle name="Comma [0] TBD-_BV226 mkt equation_Aug6 11 107" xfId="25657"/>
    <cellStyle name="Comma [0] TBD_BV226 mkt equation_Aug6 11 108" xfId="25658"/>
    <cellStyle name="Comma [0] TBD-_BV226 mkt equation_Aug6 11 108" xfId="25659"/>
    <cellStyle name="Comma [0] TBD_BV226 mkt equation_Aug6 11 109" xfId="25660"/>
    <cellStyle name="Comma [0] TBD-_BV226 mkt equation_Aug6 11 109" xfId="25661"/>
    <cellStyle name="Comma [0] TBD_BV226 mkt equation_Aug6 11 11" xfId="25662"/>
    <cellStyle name="Comma [0] TBD-_BV226 mkt equation_Aug6 11 11" xfId="25663"/>
    <cellStyle name="Comma [0] TBD_BV226 mkt equation_Aug6 11 110" xfId="25664"/>
    <cellStyle name="Comma [0] TBD-_BV226 mkt equation_Aug6 11 110" xfId="25665"/>
    <cellStyle name="Comma [0] TBD_BV226 mkt equation_Aug6 11 111" xfId="25666"/>
    <cellStyle name="Comma [0] TBD-_BV226 mkt equation_Aug6 11 111" xfId="25667"/>
    <cellStyle name="Comma [0] TBD_BV226 mkt equation_Aug6 11 112" xfId="25668"/>
    <cellStyle name="Comma [0] TBD-_BV226 mkt equation_Aug6 11 112" xfId="25669"/>
    <cellStyle name="Comma [0] TBD_BV226 mkt equation_Aug6 11 113" xfId="25670"/>
    <cellStyle name="Comma [0] TBD-_BV226 mkt equation_Aug6 11 113" xfId="25671"/>
    <cellStyle name="Comma [0] TBD_BV226 mkt equation_Aug6 11 114" xfId="25672"/>
    <cellStyle name="Comma [0] TBD-_BV226 mkt equation_Aug6 11 114" xfId="25673"/>
    <cellStyle name="Comma [0] TBD_BV226 mkt equation_Aug6 11 115" xfId="25674"/>
    <cellStyle name="Comma [0] TBD-_BV226 mkt equation_Aug6 11 115" xfId="25675"/>
    <cellStyle name="Comma [0] TBD_BV226 mkt equation_Aug6 11 116" xfId="25676"/>
    <cellStyle name="Comma [0] TBD-_BV226 mkt equation_Aug6 11 116" xfId="25677"/>
    <cellStyle name="Comma [0] TBD_BV226 mkt equation_Aug6 11 117" xfId="25678"/>
    <cellStyle name="Comma [0] TBD-_BV226 mkt equation_Aug6 11 117" xfId="25679"/>
    <cellStyle name="Comma [0] TBD_BV226 mkt equation_Aug6 11 118" xfId="25680"/>
    <cellStyle name="Comma [0] TBD-_BV226 mkt equation_Aug6 11 118" xfId="25681"/>
    <cellStyle name="Comma [0] TBD_BV226 mkt equation_Aug6 11 119" xfId="25682"/>
    <cellStyle name="Comma [0] TBD-_BV226 mkt equation_Aug6 11 119" xfId="25683"/>
    <cellStyle name="Comma [0] TBD_BV226 mkt equation_Aug6 11 12" xfId="25684"/>
    <cellStyle name="Comma [0] TBD-_BV226 mkt equation_Aug6 11 12" xfId="25685"/>
    <cellStyle name="Comma [0] TBD_BV226 mkt equation_Aug6 11 120" xfId="25686"/>
    <cellStyle name="Comma [0] TBD-_BV226 mkt equation_Aug6 11 120" xfId="25687"/>
    <cellStyle name="Comma [0] TBD_BV226 mkt equation_Aug6 11 121" xfId="25688"/>
    <cellStyle name="Comma [0] TBD-_BV226 mkt equation_Aug6 11 121" xfId="25689"/>
    <cellStyle name="Comma [0] TBD_BV226 mkt equation_Aug6 11 122" xfId="25690"/>
    <cellStyle name="Comma [0] TBD-_BV226 mkt equation_Aug6 11 122" xfId="25691"/>
    <cellStyle name="Comma [0] TBD_BV226 mkt equation_Aug6 11 123" xfId="25692"/>
    <cellStyle name="Comma [0] TBD-_BV226 mkt equation_Aug6 11 123" xfId="25693"/>
    <cellStyle name="Comma [0] TBD_BV226 mkt equation_Aug6 11 124" xfId="25694"/>
    <cellStyle name="Comma [0] TBD-_BV226 mkt equation_Aug6 11 124" xfId="25695"/>
    <cellStyle name="Comma [0] TBD_BV226 mkt equation_Aug6 11 125" xfId="25696"/>
    <cellStyle name="Comma [0] TBD-_BV226 mkt equation_Aug6 11 125" xfId="25697"/>
    <cellStyle name="Comma [0] TBD_BV226 mkt equation_Aug6 11 126" xfId="25698"/>
    <cellStyle name="Comma [0] TBD-_BV226 mkt equation_Aug6 11 126" xfId="25699"/>
    <cellStyle name="Comma [0] TBD_BV226 mkt equation_Aug6 11 127" xfId="25700"/>
    <cellStyle name="Comma [0] TBD-_BV226 mkt equation_Aug6 11 127" xfId="25701"/>
    <cellStyle name="Comma [0] TBD_BV226 mkt equation_Aug6 11 128" xfId="25702"/>
    <cellStyle name="Comma [0] TBD-_BV226 mkt equation_Aug6 11 128" xfId="25703"/>
    <cellStyle name="Comma [0] TBD_BV226 mkt equation_Aug6 11 129" xfId="25704"/>
    <cellStyle name="Comma [0] TBD-_BV226 mkt equation_Aug6 11 129" xfId="25705"/>
    <cellStyle name="Comma [0] TBD_BV226 mkt equation_Aug6 11 13" xfId="25706"/>
    <cellStyle name="Comma [0] TBD-_BV226 mkt equation_Aug6 11 13" xfId="25707"/>
    <cellStyle name="Comma [0] TBD_BV226 mkt equation_Aug6 11 130" xfId="25708"/>
    <cellStyle name="Comma [0] TBD-_BV226 mkt equation_Aug6 11 130" xfId="25709"/>
    <cellStyle name="Comma [0] TBD_BV226 mkt equation_Aug6 11 131" xfId="25710"/>
    <cellStyle name="Comma [0] TBD-_BV226 mkt equation_Aug6 11 131" xfId="25711"/>
    <cellStyle name="Comma [0] TBD_BV226 mkt equation_Aug6 11 132" xfId="25712"/>
    <cellStyle name="Comma [0] TBD-_BV226 mkt equation_Aug6 11 132" xfId="25713"/>
    <cellStyle name="Comma [0] TBD_BV226 mkt equation_Aug6 11 133" xfId="25714"/>
    <cellStyle name="Comma [0] TBD-_BV226 mkt equation_Aug6 11 133" xfId="25715"/>
    <cellStyle name="Comma [0] TBD_BV226 mkt equation_Aug6 11 134" xfId="25716"/>
    <cellStyle name="Comma [0] TBD-_BV226 mkt equation_Aug6 11 134" xfId="25717"/>
    <cellStyle name="Comma [0] TBD_BV226 mkt equation_Aug6 11 135" xfId="25718"/>
    <cellStyle name="Comma [0] TBD-_BV226 mkt equation_Aug6 11 135" xfId="25719"/>
    <cellStyle name="Comma [0] TBD_BV226 mkt equation_Aug6 11 136" xfId="25720"/>
    <cellStyle name="Comma [0] TBD-_BV226 mkt equation_Aug6 11 136" xfId="25721"/>
    <cellStyle name="Comma [0] TBD_BV226 mkt equation_Aug6 11 137" xfId="25722"/>
    <cellStyle name="Comma [0] TBD-_BV226 mkt equation_Aug6 11 137" xfId="25723"/>
    <cellStyle name="Comma [0] TBD_BV226 mkt equation_Aug6 11 138" xfId="25724"/>
    <cellStyle name="Comma [0] TBD-_BV226 mkt equation_Aug6 11 138" xfId="25725"/>
    <cellStyle name="Comma [0] TBD_BV226 mkt equation_Aug6 11 139" xfId="25726"/>
    <cellStyle name="Comma [0] TBD-_BV226 mkt equation_Aug6 11 139" xfId="25727"/>
    <cellStyle name="Comma [0] TBD_BV226 mkt equation_Aug6 11 14" xfId="25728"/>
    <cellStyle name="Comma [0] TBD-_BV226 mkt equation_Aug6 11 14" xfId="25729"/>
    <cellStyle name="Comma [0] TBD_BV226 mkt equation_Aug6 11 140" xfId="25730"/>
    <cellStyle name="Comma [0] TBD-_BV226 mkt equation_Aug6 11 140" xfId="25731"/>
    <cellStyle name="Comma [0] TBD_BV226 mkt equation_Aug6 11 141" xfId="25732"/>
    <cellStyle name="Comma [0] TBD-_BV226 mkt equation_Aug6 11 141" xfId="25733"/>
    <cellStyle name="Comma [0] TBD_BV226 mkt equation_Aug6 11 142" xfId="25734"/>
    <cellStyle name="Comma [0] TBD-_BV226 mkt equation_Aug6 11 142" xfId="25735"/>
    <cellStyle name="Comma [0] TBD_BV226 mkt equation_Aug6 11 143" xfId="25736"/>
    <cellStyle name="Comma [0] TBD-_BV226 mkt equation_Aug6 11 143" xfId="25737"/>
    <cellStyle name="Comma [0] TBD_BV226 mkt equation_Aug6 11 144" xfId="25738"/>
    <cellStyle name="Comma [0] TBD-_BV226 mkt equation_Aug6 11 144" xfId="25739"/>
    <cellStyle name="Comma [0] TBD_BV226 mkt equation_Aug6 11 145" xfId="25740"/>
    <cellStyle name="Comma [0] TBD-_BV226 mkt equation_Aug6 11 145" xfId="25741"/>
    <cellStyle name="Comma [0] TBD_BV226 mkt equation_Aug6 11 146" xfId="25742"/>
    <cellStyle name="Comma [0] TBD-_BV226 mkt equation_Aug6 11 146" xfId="25743"/>
    <cellStyle name="Comma [0] TBD_BV226 mkt equation_Aug6 11 147" xfId="25744"/>
    <cellStyle name="Comma [0] TBD-_BV226 mkt equation_Aug6 11 147" xfId="25745"/>
    <cellStyle name="Comma [0] TBD_BV226 mkt equation_Aug6 11 148" xfId="25746"/>
    <cellStyle name="Comma [0] TBD-_BV226 mkt equation_Aug6 11 148" xfId="25747"/>
    <cellStyle name="Comma [0] TBD_BV226 mkt equation_Aug6 11 149" xfId="25748"/>
    <cellStyle name="Comma [0] TBD-_BV226 mkt equation_Aug6 11 149" xfId="25749"/>
    <cellStyle name="Comma [0] TBD_BV226 mkt equation_Aug6 11 15" xfId="25750"/>
    <cellStyle name="Comma [0] TBD-_BV226 mkt equation_Aug6 11 15" xfId="25751"/>
    <cellStyle name="Comma [0] TBD_BV226 mkt equation_Aug6 11 150" xfId="25752"/>
    <cellStyle name="Comma [0] TBD-_BV226 mkt equation_Aug6 11 150" xfId="25753"/>
    <cellStyle name="Comma [0] TBD_BV226 mkt equation_Aug6 11 151" xfId="25754"/>
    <cellStyle name="Comma [0] TBD-_BV226 mkt equation_Aug6 11 151" xfId="25755"/>
    <cellStyle name="Comma [0] TBD_BV226 mkt equation_Aug6 11 152" xfId="25756"/>
    <cellStyle name="Comma [0] TBD-_BV226 mkt equation_Aug6 11 152" xfId="25757"/>
    <cellStyle name="Comma [0] TBD_BV226 mkt equation_Aug6 11 153" xfId="25758"/>
    <cellStyle name="Comma [0] TBD-_BV226 mkt equation_Aug6 11 153" xfId="25759"/>
    <cellStyle name="Comma [0] TBD_BV226 mkt equation_Aug6 11 16" xfId="25760"/>
    <cellStyle name="Comma [0] TBD-_BV226 mkt equation_Aug6 11 16" xfId="25761"/>
    <cellStyle name="Comma [0] TBD_BV226 mkt equation_Aug6 11 17" xfId="25762"/>
    <cellStyle name="Comma [0] TBD-_BV226 mkt equation_Aug6 11 17" xfId="25763"/>
    <cellStyle name="Comma [0] TBD_BV226 mkt equation_Aug6 11 18" xfId="25764"/>
    <cellStyle name="Comma [0] TBD-_BV226 mkt equation_Aug6 11 18" xfId="25765"/>
    <cellStyle name="Comma [0] TBD_BV226 mkt equation_Aug6 11 19" xfId="25766"/>
    <cellStyle name="Comma [0] TBD-_BV226 mkt equation_Aug6 11 19" xfId="25767"/>
    <cellStyle name="Comma [0] TBD_BV226 mkt equation_Aug6 11 2" xfId="25768"/>
    <cellStyle name="Comma [0] TBD-_BV226 mkt equation_Aug6 11 2" xfId="25769"/>
    <cellStyle name="Comma [0] TBD_BV226 mkt equation_Aug6 11 20" xfId="25770"/>
    <cellStyle name="Comma [0] TBD-_BV226 mkt equation_Aug6 11 20" xfId="25771"/>
    <cellStyle name="Comma [0] TBD_BV226 mkt equation_Aug6 11 21" xfId="25772"/>
    <cellStyle name="Comma [0] TBD-_BV226 mkt equation_Aug6 11 21" xfId="25773"/>
    <cellStyle name="Comma [0] TBD_BV226 mkt equation_Aug6 11 22" xfId="25774"/>
    <cellStyle name="Comma [0] TBD-_BV226 mkt equation_Aug6 11 22" xfId="25775"/>
    <cellStyle name="Comma [0] TBD_BV226 mkt equation_Aug6 11 23" xfId="25776"/>
    <cellStyle name="Comma [0] TBD-_BV226 mkt equation_Aug6 11 23" xfId="25777"/>
    <cellStyle name="Comma [0] TBD_BV226 mkt equation_Aug6 11 24" xfId="25778"/>
    <cellStyle name="Comma [0] TBD-_BV226 mkt equation_Aug6 11 24" xfId="25779"/>
    <cellStyle name="Comma [0] TBD_BV226 mkt equation_Aug6 11 25" xfId="25780"/>
    <cellStyle name="Comma [0] TBD-_BV226 mkt equation_Aug6 11 25" xfId="25781"/>
    <cellStyle name="Comma [0] TBD_BV226 mkt equation_Aug6 11 26" xfId="25782"/>
    <cellStyle name="Comma [0] TBD-_BV226 mkt equation_Aug6 11 26" xfId="25783"/>
    <cellStyle name="Comma [0] TBD_BV226 mkt equation_Aug6 11 27" xfId="25784"/>
    <cellStyle name="Comma [0] TBD-_BV226 mkt equation_Aug6 11 27" xfId="25785"/>
    <cellStyle name="Comma [0] TBD_BV226 mkt equation_Aug6 11 28" xfId="25786"/>
    <cellStyle name="Comma [0] TBD-_BV226 mkt equation_Aug6 11 28" xfId="25787"/>
    <cellStyle name="Comma [0] TBD_BV226 mkt equation_Aug6 11 29" xfId="25788"/>
    <cellStyle name="Comma [0] TBD-_BV226 mkt equation_Aug6 11 29" xfId="25789"/>
    <cellStyle name="Comma [0] TBD_BV226 mkt equation_Aug6 11 3" xfId="25790"/>
    <cellStyle name="Comma [0] TBD-_BV226 mkt equation_Aug6 11 3" xfId="25791"/>
    <cellStyle name="Comma [0] TBD_BV226 mkt equation_Aug6 11 30" xfId="25792"/>
    <cellStyle name="Comma [0] TBD-_BV226 mkt equation_Aug6 11 30" xfId="25793"/>
    <cellStyle name="Comma [0] TBD_BV226 mkt equation_Aug6 11 31" xfId="25794"/>
    <cellStyle name="Comma [0] TBD-_BV226 mkt equation_Aug6 11 31" xfId="25795"/>
    <cellStyle name="Comma [0] TBD_BV226 mkt equation_Aug6 11 32" xfId="25796"/>
    <cellStyle name="Comma [0] TBD-_BV226 mkt equation_Aug6 11 32" xfId="25797"/>
    <cellStyle name="Comma [0] TBD_BV226 mkt equation_Aug6 11 33" xfId="25798"/>
    <cellStyle name="Comma [0] TBD-_BV226 mkt equation_Aug6 11 33" xfId="25799"/>
    <cellStyle name="Comma [0] TBD_BV226 mkt equation_Aug6 11 34" xfId="25800"/>
    <cellStyle name="Comma [0] TBD-_BV226 mkt equation_Aug6 11 34" xfId="25801"/>
    <cellStyle name="Comma [0] TBD_BV226 mkt equation_Aug6 11 35" xfId="25802"/>
    <cellStyle name="Comma [0] TBD-_BV226 mkt equation_Aug6 11 35" xfId="25803"/>
    <cellStyle name="Comma [0] TBD_BV226 mkt equation_Aug6 11 36" xfId="25804"/>
    <cellStyle name="Comma [0] TBD-_BV226 mkt equation_Aug6 11 36" xfId="25805"/>
    <cellStyle name="Comma [0] TBD_BV226 mkt equation_Aug6 11 37" xfId="25806"/>
    <cellStyle name="Comma [0] TBD-_BV226 mkt equation_Aug6 11 37" xfId="25807"/>
    <cellStyle name="Comma [0] TBD_BV226 mkt equation_Aug6 11 38" xfId="25808"/>
    <cellStyle name="Comma [0] TBD-_BV226 mkt equation_Aug6 11 38" xfId="25809"/>
    <cellStyle name="Comma [0] TBD_BV226 mkt equation_Aug6 11 39" xfId="25810"/>
    <cellStyle name="Comma [0] TBD-_BV226 mkt equation_Aug6 11 39" xfId="25811"/>
    <cellStyle name="Comma [0] TBD_BV226 mkt equation_Aug6 11 4" xfId="25812"/>
    <cellStyle name="Comma [0] TBD-_BV226 mkt equation_Aug6 11 4" xfId="25813"/>
    <cellStyle name="Comma [0] TBD_BV226 mkt equation_Aug6 11 40" xfId="25814"/>
    <cellStyle name="Comma [0] TBD-_BV226 mkt equation_Aug6 11 40" xfId="25815"/>
    <cellStyle name="Comma [0] TBD_BV226 mkt equation_Aug6 11 41" xfId="25816"/>
    <cellStyle name="Comma [0] TBD-_BV226 mkt equation_Aug6 11 41" xfId="25817"/>
    <cellStyle name="Comma [0] TBD_BV226 mkt equation_Aug6 11 42" xfId="25818"/>
    <cellStyle name="Comma [0] TBD-_BV226 mkt equation_Aug6 11 42" xfId="25819"/>
    <cellStyle name="Comma [0] TBD_BV226 mkt equation_Aug6 11 43" xfId="25820"/>
    <cellStyle name="Comma [0] TBD-_BV226 mkt equation_Aug6 11 43" xfId="25821"/>
    <cellStyle name="Comma [0] TBD_BV226 mkt equation_Aug6 11 44" xfId="25822"/>
    <cellStyle name="Comma [0] TBD-_BV226 mkt equation_Aug6 11 44" xfId="25823"/>
    <cellStyle name="Comma [0] TBD_BV226 mkt equation_Aug6 11 45" xfId="25824"/>
    <cellStyle name="Comma [0] TBD-_BV226 mkt equation_Aug6 11 45" xfId="25825"/>
    <cellStyle name="Comma [0] TBD_BV226 mkt equation_Aug6 11 46" xfId="25826"/>
    <cellStyle name="Comma [0] TBD-_BV226 mkt equation_Aug6 11 46" xfId="25827"/>
    <cellStyle name="Comma [0] TBD_BV226 mkt equation_Aug6 11 47" xfId="25828"/>
    <cellStyle name="Comma [0] TBD-_BV226 mkt equation_Aug6 11 47" xfId="25829"/>
    <cellStyle name="Comma [0] TBD_BV226 mkt equation_Aug6 11 48" xfId="25830"/>
    <cellStyle name="Comma [0] TBD-_BV226 mkt equation_Aug6 11 48" xfId="25831"/>
    <cellStyle name="Comma [0] TBD_BV226 mkt equation_Aug6 11 49" xfId="25832"/>
    <cellStyle name="Comma [0] TBD-_BV226 mkt equation_Aug6 11 49" xfId="25833"/>
    <cellStyle name="Comma [0] TBD_BV226 mkt equation_Aug6 11 5" xfId="25834"/>
    <cellStyle name="Comma [0] TBD-_BV226 mkt equation_Aug6 11 5" xfId="25835"/>
    <cellStyle name="Comma [0] TBD_BV226 mkt equation_Aug6 11 50" xfId="25836"/>
    <cellStyle name="Comma [0] TBD-_BV226 mkt equation_Aug6 11 50" xfId="25837"/>
    <cellStyle name="Comma [0] TBD_BV226 mkt equation_Aug6 11 51" xfId="25838"/>
    <cellStyle name="Comma [0] TBD-_BV226 mkt equation_Aug6 11 51" xfId="25839"/>
    <cellStyle name="Comma [0] TBD_BV226 mkt equation_Aug6 11 52" xfId="25840"/>
    <cellStyle name="Comma [0] TBD-_BV226 mkt equation_Aug6 11 52" xfId="25841"/>
    <cellStyle name="Comma [0] TBD_BV226 mkt equation_Aug6 11 53" xfId="25842"/>
    <cellStyle name="Comma [0] TBD-_BV226 mkt equation_Aug6 11 53" xfId="25843"/>
    <cellStyle name="Comma [0] TBD_BV226 mkt equation_Aug6 11 54" xfId="25844"/>
    <cellStyle name="Comma [0] TBD-_BV226 mkt equation_Aug6 11 54" xfId="25845"/>
    <cellStyle name="Comma [0] TBD_BV226 mkt equation_Aug6 11 55" xfId="25846"/>
    <cellStyle name="Comma [0] TBD-_BV226 mkt equation_Aug6 11 55" xfId="25847"/>
    <cellStyle name="Comma [0] TBD_BV226 mkt equation_Aug6 11 56" xfId="25848"/>
    <cellStyle name="Comma [0] TBD-_BV226 mkt equation_Aug6 11 56" xfId="25849"/>
    <cellStyle name="Comma [0] TBD_BV226 mkt equation_Aug6 11 57" xfId="25850"/>
    <cellStyle name="Comma [0] TBD-_BV226 mkt equation_Aug6 11 57" xfId="25851"/>
    <cellStyle name="Comma [0] TBD_BV226 mkt equation_Aug6 11 58" xfId="25852"/>
    <cellStyle name="Comma [0] TBD-_BV226 mkt equation_Aug6 11 58" xfId="25853"/>
    <cellStyle name="Comma [0] TBD_BV226 mkt equation_Aug6 11 59" xfId="25854"/>
    <cellStyle name="Comma [0] TBD-_BV226 mkt equation_Aug6 11 59" xfId="25855"/>
    <cellStyle name="Comma [0] TBD_BV226 mkt equation_Aug6 11 6" xfId="25856"/>
    <cellStyle name="Comma [0] TBD-_BV226 mkt equation_Aug6 11 6" xfId="25857"/>
    <cellStyle name="Comma [0] TBD_BV226 mkt equation_Aug6 11 60" xfId="25858"/>
    <cellStyle name="Comma [0] TBD-_BV226 mkt equation_Aug6 11 60" xfId="25859"/>
    <cellStyle name="Comma [0] TBD_BV226 mkt equation_Aug6 11 61" xfId="25860"/>
    <cellStyle name="Comma [0] TBD-_BV226 mkt equation_Aug6 11 61" xfId="25861"/>
    <cellStyle name="Comma [0] TBD_BV226 mkt equation_Aug6 11 62" xfId="25862"/>
    <cellStyle name="Comma [0] TBD-_BV226 mkt equation_Aug6 11 62" xfId="25863"/>
    <cellStyle name="Comma [0] TBD_BV226 mkt equation_Aug6 11 63" xfId="25864"/>
    <cellStyle name="Comma [0] TBD-_BV226 mkt equation_Aug6 11 63" xfId="25865"/>
    <cellStyle name="Comma [0] TBD_BV226 mkt equation_Aug6 11 64" xfId="25866"/>
    <cellStyle name="Comma [0] TBD-_BV226 mkt equation_Aug6 11 64" xfId="25867"/>
    <cellStyle name="Comma [0] TBD_BV226 mkt equation_Aug6 11 65" xfId="25868"/>
    <cellStyle name="Comma [0] TBD-_BV226 mkt equation_Aug6 11 65" xfId="25869"/>
    <cellStyle name="Comma [0] TBD_BV226 mkt equation_Aug6 11 66" xfId="25870"/>
    <cellStyle name="Comma [0] TBD-_BV226 mkt equation_Aug6 11 66" xfId="25871"/>
    <cellStyle name="Comma [0] TBD_BV226 mkt equation_Aug6 11 67" xfId="25872"/>
    <cellStyle name="Comma [0] TBD-_BV226 mkt equation_Aug6 11 67" xfId="25873"/>
    <cellStyle name="Comma [0] TBD_BV226 mkt equation_Aug6 11 68" xfId="25874"/>
    <cellStyle name="Comma [0] TBD-_BV226 mkt equation_Aug6 11 68" xfId="25875"/>
    <cellStyle name="Comma [0] TBD_BV226 mkt equation_Aug6 11 69" xfId="25876"/>
    <cellStyle name="Comma [0] TBD-_BV226 mkt equation_Aug6 11 69" xfId="25877"/>
    <cellStyle name="Comma [0] TBD_BV226 mkt equation_Aug6 11 7" xfId="25878"/>
    <cellStyle name="Comma [0] TBD-_BV226 mkt equation_Aug6 11 7" xfId="25879"/>
    <cellStyle name="Comma [0] TBD_BV226 mkt equation_Aug6 11 70" xfId="25880"/>
    <cellStyle name="Comma [0] TBD-_BV226 mkt equation_Aug6 11 70" xfId="25881"/>
    <cellStyle name="Comma [0] TBD_BV226 mkt equation_Aug6 11 71" xfId="25882"/>
    <cellStyle name="Comma [0] TBD-_BV226 mkt equation_Aug6 11 71" xfId="25883"/>
    <cellStyle name="Comma [0] TBD_BV226 mkt equation_Aug6 11 72" xfId="25884"/>
    <cellStyle name="Comma [0] TBD-_BV226 mkt equation_Aug6 11 72" xfId="25885"/>
    <cellStyle name="Comma [0] TBD_BV226 mkt equation_Aug6 11 73" xfId="25886"/>
    <cellStyle name="Comma [0] TBD-_BV226 mkt equation_Aug6 11 73" xfId="25887"/>
    <cellStyle name="Comma [0] TBD_BV226 mkt equation_Aug6 11 74" xfId="25888"/>
    <cellStyle name="Comma [0] TBD-_BV226 mkt equation_Aug6 11 74" xfId="25889"/>
    <cellStyle name="Comma [0] TBD_BV226 mkt equation_Aug6 11 75" xfId="25890"/>
    <cellStyle name="Comma [0] TBD-_BV226 mkt equation_Aug6 11 75" xfId="25891"/>
    <cellStyle name="Comma [0] TBD_BV226 mkt equation_Aug6 11 76" xfId="25892"/>
    <cellStyle name="Comma [0] TBD-_BV226 mkt equation_Aug6 11 76" xfId="25893"/>
    <cellStyle name="Comma [0] TBD_BV226 mkt equation_Aug6 11 77" xfId="25894"/>
    <cellStyle name="Comma [0] TBD-_BV226 mkt equation_Aug6 11 77" xfId="25895"/>
    <cellStyle name="Comma [0] TBD_BV226 mkt equation_Aug6 11 78" xfId="25896"/>
    <cellStyle name="Comma [0] TBD-_BV226 mkt equation_Aug6 11 78" xfId="25897"/>
    <cellStyle name="Comma [0] TBD_BV226 mkt equation_Aug6 11 79" xfId="25898"/>
    <cellStyle name="Comma [0] TBD-_BV226 mkt equation_Aug6 11 79" xfId="25899"/>
    <cellStyle name="Comma [0] TBD_BV226 mkt equation_Aug6 11 8" xfId="25900"/>
    <cellStyle name="Comma [0] TBD-_BV226 mkt equation_Aug6 11 8" xfId="25901"/>
    <cellStyle name="Comma [0] TBD_BV226 mkt equation_Aug6 11 80" xfId="25902"/>
    <cellStyle name="Comma [0] TBD-_BV226 mkt equation_Aug6 11 80" xfId="25903"/>
    <cellStyle name="Comma [0] TBD_BV226 mkt equation_Aug6 11 81" xfId="25904"/>
    <cellStyle name="Comma [0] TBD-_BV226 mkt equation_Aug6 11 81" xfId="25905"/>
    <cellStyle name="Comma [0] TBD_BV226 mkt equation_Aug6 11 82" xfId="25906"/>
    <cellStyle name="Comma [0] TBD-_BV226 mkt equation_Aug6 11 82" xfId="25907"/>
    <cellStyle name="Comma [0] TBD_BV226 mkt equation_Aug6 11 83" xfId="25908"/>
    <cellStyle name="Comma [0] TBD-_BV226 mkt equation_Aug6 11 83" xfId="25909"/>
    <cellStyle name="Comma [0] TBD_BV226 mkt equation_Aug6 11 84" xfId="25910"/>
    <cellStyle name="Comma [0] TBD-_BV226 mkt equation_Aug6 11 84" xfId="25911"/>
    <cellStyle name="Comma [0] TBD_BV226 mkt equation_Aug6 11 85" xfId="25912"/>
    <cellStyle name="Comma [0] TBD-_BV226 mkt equation_Aug6 11 85" xfId="25913"/>
    <cellStyle name="Comma [0] TBD_BV226 mkt equation_Aug6 11 86" xfId="25914"/>
    <cellStyle name="Comma [0] TBD-_BV226 mkt equation_Aug6 11 86" xfId="25915"/>
    <cellStyle name="Comma [0] TBD_BV226 mkt equation_Aug6 11 87" xfId="25916"/>
    <cellStyle name="Comma [0] TBD-_BV226 mkt equation_Aug6 11 87" xfId="25917"/>
    <cellStyle name="Comma [0] TBD_BV226 mkt equation_Aug6 11 88" xfId="25918"/>
    <cellStyle name="Comma [0] TBD-_BV226 mkt equation_Aug6 11 88" xfId="25919"/>
    <cellStyle name="Comma [0] TBD_BV226 mkt equation_Aug6 11 89" xfId="25920"/>
    <cellStyle name="Comma [0] TBD-_BV226 mkt equation_Aug6 11 89" xfId="25921"/>
    <cellStyle name="Comma [0] TBD_BV226 mkt equation_Aug6 11 9" xfId="25922"/>
    <cellStyle name="Comma [0] TBD-_BV226 mkt equation_Aug6 11 9" xfId="25923"/>
    <cellStyle name="Comma [0] TBD_BV226 mkt equation_Aug6 11 90" xfId="25924"/>
    <cellStyle name="Comma [0] TBD-_BV226 mkt equation_Aug6 11 90" xfId="25925"/>
    <cellStyle name="Comma [0] TBD_BV226 mkt equation_Aug6 11 91" xfId="25926"/>
    <cellStyle name="Comma [0] TBD-_BV226 mkt equation_Aug6 11 91" xfId="25927"/>
    <cellStyle name="Comma [0] TBD_BV226 mkt equation_Aug6 11 92" xfId="25928"/>
    <cellStyle name="Comma [0] TBD-_BV226 mkt equation_Aug6 11 92" xfId="25929"/>
    <cellStyle name="Comma [0] TBD_BV226 mkt equation_Aug6 11 93" xfId="25930"/>
    <cellStyle name="Comma [0] TBD-_BV226 mkt equation_Aug6 11 93" xfId="25931"/>
    <cellStyle name="Comma [0] TBD_BV226 mkt equation_Aug6 11 94" xfId="25932"/>
    <cellStyle name="Comma [0] TBD-_BV226 mkt equation_Aug6 11 94" xfId="25933"/>
    <cellStyle name="Comma [0] TBD_BV226 mkt equation_Aug6 11 95" xfId="25934"/>
    <cellStyle name="Comma [0] TBD-_BV226 mkt equation_Aug6 11 95" xfId="25935"/>
    <cellStyle name="Comma [0] TBD_BV226 mkt equation_Aug6 11 96" xfId="25936"/>
    <cellStyle name="Comma [0] TBD-_BV226 mkt equation_Aug6 11 96" xfId="25937"/>
    <cellStyle name="Comma [0] TBD_BV226 mkt equation_Aug6 11 97" xfId="25938"/>
    <cellStyle name="Comma [0] TBD-_BV226 mkt equation_Aug6 11 97" xfId="25939"/>
    <cellStyle name="Comma [0] TBD_BV226 mkt equation_Aug6 11 98" xfId="25940"/>
    <cellStyle name="Comma [0] TBD-_BV226 mkt equation_Aug6 11 98" xfId="25941"/>
    <cellStyle name="Comma [0] TBD_BV226 mkt equation_Aug6 11 99" xfId="25942"/>
    <cellStyle name="Comma [0] TBD-_BV226 mkt equation_Aug6 11 99" xfId="25943"/>
    <cellStyle name="Comma [0] TBD_BV226 mkt equation_Aug6 12" xfId="25944"/>
    <cellStyle name="Comma [0] TBD-_BV226 mkt equation_Aug6 12" xfId="25945"/>
    <cellStyle name="Comma [0] TBD_BV226 mkt equation_Aug6 12 10" xfId="25946"/>
    <cellStyle name="Comma [0] TBD-_BV226 mkt equation_Aug6 12 10" xfId="25947"/>
    <cellStyle name="Comma [0] TBD_BV226 mkt equation_Aug6 12 100" xfId="25948"/>
    <cellStyle name="Comma [0] TBD-_BV226 mkt equation_Aug6 12 100" xfId="25949"/>
    <cellStyle name="Comma [0] TBD_BV226 mkt equation_Aug6 12 101" xfId="25950"/>
    <cellStyle name="Comma [0] TBD-_BV226 mkt equation_Aug6 12 101" xfId="25951"/>
    <cellStyle name="Comma [0] TBD_BV226 mkt equation_Aug6 12 102" xfId="25952"/>
    <cellStyle name="Comma [0] TBD-_BV226 mkt equation_Aug6 12 102" xfId="25953"/>
    <cellStyle name="Comma [0] TBD_BV226 mkt equation_Aug6 12 103" xfId="25954"/>
    <cellStyle name="Comma [0] TBD-_BV226 mkt equation_Aug6 12 103" xfId="25955"/>
    <cellStyle name="Comma [0] TBD_BV226 mkt equation_Aug6 12 104" xfId="25956"/>
    <cellStyle name="Comma [0] TBD-_BV226 mkt equation_Aug6 12 104" xfId="25957"/>
    <cellStyle name="Comma [0] TBD_BV226 mkt equation_Aug6 12 105" xfId="25958"/>
    <cellStyle name="Comma [0] TBD-_BV226 mkt equation_Aug6 12 105" xfId="25959"/>
    <cellStyle name="Comma [0] TBD_BV226 mkt equation_Aug6 12 106" xfId="25960"/>
    <cellStyle name="Comma [0] TBD-_BV226 mkt equation_Aug6 12 106" xfId="25961"/>
    <cellStyle name="Comma [0] TBD_BV226 mkt equation_Aug6 12 107" xfId="25962"/>
    <cellStyle name="Comma [0] TBD-_BV226 mkt equation_Aug6 12 107" xfId="25963"/>
    <cellStyle name="Comma [0] TBD_BV226 mkt equation_Aug6 12 108" xfId="25964"/>
    <cellStyle name="Comma [0] TBD-_BV226 mkt equation_Aug6 12 108" xfId="25965"/>
    <cellStyle name="Comma [0] TBD_BV226 mkt equation_Aug6 12 109" xfId="25966"/>
    <cellStyle name="Comma [0] TBD-_BV226 mkt equation_Aug6 12 109" xfId="25967"/>
    <cellStyle name="Comma [0] TBD_BV226 mkt equation_Aug6 12 11" xfId="25968"/>
    <cellStyle name="Comma [0] TBD-_BV226 mkt equation_Aug6 12 11" xfId="25969"/>
    <cellStyle name="Comma [0] TBD_BV226 mkt equation_Aug6 12 110" xfId="25970"/>
    <cellStyle name="Comma [0] TBD-_BV226 mkt equation_Aug6 12 110" xfId="25971"/>
    <cellStyle name="Comma [0] TBD_BV226 mkt equation_Aug6 12 111" xfId="25972"/>
    <cellStyle name="Comma [0] TBD-_BV226 mkt equation_Aug6 12 111" xfId="25973"/>
    <cellStyle name="Comma [0] TBD_BV226 mkt equation_Aug6 12 112" xfId="25974"/>
    <cellStyle name="Comma [0] TBD-_BV226 mkt equation_Aug6 12 112" xfId="25975"/>
    <cellStyle name="Comma [0] TBD_BV226 mkt equation_Aug6 12 113" xfId="25976"/>
    <cellStyle name="Comma [0] TBD-_BV226 mkt equation_Aug6 12 113" xfId="25977"/>
    <cellStyle name="Comma [0] TBD_BV226 mkt equation_Aug6 12 114" xfId="25978"/>
    <cellStyle name="Comma [0] TBD-_BV226 mkt equation_Aug6 12 114" xfId="25979"/>
    <cellStyle name="Comma [0] TBD_BV226 mkt equation_Aug6 12 115" xfId="25980"/>
    <cellStyle name="Comma [0] TBD-_BV226 mkt equation_Aug6 12 115" xfId="25981"/>
    <cellStyle name="Comma [0] TBD_BV226 mkt equation_Aug6 12 116" xfId="25982"/>
    <cellStyle name="Comma [0] TBD-_BV226 mkt equation_Aug6 12 116" xfId="25983"/>
    <cellStyle name="Comma [0] TBD_BV226 mkt equation_Aug6 12 117" xfId="25984"/>
    <cellStyle name="Comma [0] TBD-_BV226 mkt equation_Aug6 12 117" xfId="25985"/>
    <cellStyle name="Comma [0] TBD_BV226 mkt equation_Aug6 12 118" xfId="25986"/>
    <cellStyle name="Comma [0] TBD-_BV226 mkt equation_Aug6 12 118" xfId="25987"/>
    <cellStyle name="Comma [0] TBD_BV226 mkt equation_Aug6 12 119" xfId="25988"/>
    <cellStyle name="Comma [0] TBD-_BV226 mkt equation_Aug6 12 119" xfId="25989"/>
    <cellStyle name="Comma [0] TBD_BV226 mkt equation_Aug6 12 12" xfId="25990"/>
    <cellStyle name="Comma [0] TBD-_BV226 mkt equation_Aug6 12 12" xfId="25991"/>
    <cellStyle name="Comma [0] TBD_BV226 mkt equation_Aug6 12 120" xfId="25992"/>
    <cellStyle name="Comma [0] TBD-_BV226 mkt equation_Aug6 12 120" xfId="25993"/>
    <cellStyle name="Comma [0] TBD_BV226 mkt equation_Aug6 12 121" xfId="25994"/>
    <cellStyle name="Comma [0] TBD-_BV226 mkt equation_Aug6 12 121" xfId="25995"/>
    <cellStyle name="Comma [0] TBD_BV226 mkt equation_Aug6 12 122" xfId="25996"/>
    <cellStyle name="Comma [0] TBD-_BV226 mkt equation_Aug6 12 122" xfId="25997"/>
    <cellStyle name="Comma [0] TBD_BV226 mkt equation_Aug6 12 123" xfId="25998"/>
    <cellStyle name="Comma [0] TBD-_BV226 mkt equation_Aug6 12 123" xfId="25999"/>
    <cellStyle name="Comma [0] TBD_BV226 mkt equation_Aug6 12 124" xfId="26000"/>
    <cellStyle name="Comma [0] TBD-_BV226 mkt equation_Aug6 12 124" xfId="26001"/>
    <cellStyle name="Comma [0] TBD_BV226 mkt equation_Aug6 12 125" xfId="26002"/>
    <cellStyle name="Comma [0] TBD-_BV226 mkt equation_Aug6 12 125" xfId="26003"/>
    <cellStyle name="Comma [0] TBD_BV226 mkt equation_Aug6 12 126" xfId="26004"/>
    <cellStyle name="Comma [0] TBD-_BV226 mkt equation_Aug6 12 126" xfId="26005"/>
    <cellStyle name="Comma [0] TBD_BV226 mkt equation_Aug6 12 127" xfId="26006"/>
    <cellStyle name="Comma [0] TBD-_BV226 mkt equation_Aug6 12 127" xfId="26007"/>
    <cellStyle name="Comma [0] TBD_BV226 mkt equation_Aug6 12 128" xfId="26008"/>
    <cellStyle name="Comma [0] TBD-_BV226 mkt equation_Aug6 12 128" xfId="26009"/>
    <cellStyle name="Comma [0] TBD_BV226 mkt equation_Aug6 12 129" xfId="26010"/>
    <cellStyle name="Comma [0] TBD-_BV226 mkt equation_Aug6 12 129" xfId="26011"/>
    <cellStyle name="Comma [0] TBD_BV226 mkt equation_Aug6 12 13" xfId="26012"/>
    <cellStyle name="Comma [0] TBD-_BV226 mkt equation_Aug6 12 13" xfId="26013"/>
    <cellStyle name="Comma [0] TBD_BV226 mkt equation_Aug6 12 130" xfId="26014"/>
    <cellStyle name="Comma [0] TBD-_BV226 mkt equation_Aug6 12 130" xfId="26015"/>
    <cellStyle name="Comma [0] TBD_BV226 mkt equation_Aug6 12 131" xfId="26016"/>
    <cellStyle name="Comma [0] TBD-_BV226 mkt equation_Aug6 12 131" xfId="26017"/>
    <cellStyle name="Comma [0] TBD_BV226 mkt equation_Aug6 12 132" xfId="26018"/>
    <cellStyle name="Comma [0] TBD-_BV226 mkt equation_Aug6 12 132" xfId="26019"/>
    <cellStyle name="Comma [0] TBD_BV226 mkt equation_Aug6 12 133" xfId="26020"/>
    <cellStyle name="Comma [0] TBD-_BV226 mkt equation_Aug6 12 133" xfId="26021"/>
    <cellStyle name="Comma [0] TBD_BV226 mkt equation_Aug6 12 134" xfId="26022"/>
    <cellStyle name="Comma [0] TBD-_BV226 mkt equation_Aug6 12 134" xfId="26023"/>
    <cellStyle name="Comma [0] TBD_BV226 mkt equation_Aug6 12 135" xfId="26024"/>
    <cellStyle name="Comma [0] TBD-_BV226 mkt equation_Aug6 12 135" xfId="26025"/>
    <cellStyle name="Comma [0] TBD_BV226 mkt equation_Aug6 12 136" xfId="26026"/>
    <cellStyle name="Comma [0] TBD-_BV226 mkt equation_Aug6 12 136" xfId="26027"/>
    <cellStyle name="Comma [0] TBD_BV226 mkt equation_Aug6 12 137" xfId="26028"/>
    <cellStyle name="Comma [0] TBD-_BV226 mkt equation_Aug6 12 137" xfId="26029"/>
    <cellStyle name="Comma [0] TBD_BV226 mkt equation_Aug6 12 138" xfId="26030"/>
    <cellStyle name="Comma [0] TBD-_BV226 mkt equation_Aug6 12 138" xfId="26031"/>
    <cellStyle name="Comma [0] TBD_BV226 mkt equation_Aug6 12 139" xfId="26032"/>
    <cellStyle name="Comma [0] TBD-_BV226 mkt equation_Aug6 12 139" xfId="26033"/>
    <cellStyle name="Comma [0] TBD_BV226 mkt equation_Aug6 12 14" xfId="26034"/>
    <cellStyle name="Comma [0] TBD-_BV226 mkt equation_Aug6 12 14" xfId="26035"/>
    <cellStyle name="Comma [0] TBD_BV226 mkt equation_Aug6 12 140" xfId="26036"/>
    <cellStyle name="Comma [0] TBD-_BV226 mkt equation_Aug6 12 140" xfId="26037"/>
    <cellStyle name="Comma [0] TBD_BV226 mkt equation_Aug6 12 141" xfId="26038"/>
    <cellStyle name="Comma [0] TBD-_BV226 mkt equation_Aug6 12 141" xfId="26039"/>
    <cellStyle name="Comma [0] TBD_BV226 mkt equation_Aug6 12 142" xfId="26040"/>
    <cellStyle name="Comma [0] TBD-_BV226 mkt equation_Aug6 12 142" xfId="26041"/>
    <cellStyle name="Comma [0] TBD_BV226 mkt equation_Aug6 12 143" xfId="26042"/>
    <cellStyle name="Comma [0] TBD-_BV226 mkt equation_Aug6 12 143" xfId="26043"/>
    <cellStyle name="Comma [0] TBD_BV226 mkt equation_Aug6 12 144" xfId="26044"/>
    <cellStyle name="Comma [0] TBD-_BV226 mkt equation_Aug6 12 144" xfId="26045"/>
    <cellStyle name="Comma [0] TBD_BV226 mkt equation_Aug6 12 145" xfId="26046"/>
    <cellStyle name="Comma [0] TBD-_BV226 mkt equation_Aug6 12 145" xfId="26047"/>
    <cellStyle name="Comma [0] TBD_BV226 mkt equation_Aug6 12 146" xfId="26048"/>
    <cellStyle name="Comma [0] TBD-_BV226 mkt equation_Aug6 12 146" xfId="26049"/>
    <cellStyle name="Comma [0] TBD_BV226 mkt equation_Aug6 12 147" xfId="26050"/>
    <cellStyle name="Comma [0] TBD-_BV226 mkt equation_Aug6 12 147" xfId="26051"/>
    <cellStyle name="Comma [0] TBD_BV226 mkt equation_Aug6 12 148" xfId="26052"/>
    <cellStyle name="Comma [0] TBD-_BV226 mkt equation_Aug6 12 148" xfId="26053"/>
    <cellStyle name="Comma [0] TBD_BV226 mkt equation_Aug6 12 149" xfId="26054"/>
    <cellStyle name="Comma [0] TBD-_BV226 mkt equation_Aug6 12 149" xfId="26055"/>
    <cellStyle name="Comma [0] TBD_BV226 mkt equation_Aug6 12 15" xfId="26056"/>
    <cellStyle name="Comma [0] TBD-_BV226 mkt equation_Aug6 12 15" xfId="26057"/>
    <cellStyle name="Comma [0] TBD_BV226 mkt equation_Aug6 12 150" xfId="26058"/>
    <cellStyle name="Comma [0] TBD-_BV226 mkt equation_Aug6 12 150" xfId="26059"/>
    <cellStyle name="Comma [0] TBD_BV226 mkt equation_Aug6 12 151" xfId="26060"/>
    <cellStyle name="Comma [0] TBD-_BV226 mkt equation_Aug6 12 151" xfId="26061"/>
    <cellStyle name="Comma [0] TBD_BV226 mkt equation_Aug6 12 152" xfId="26062"/>
    <cellStyle name="Comma [0] TBD-_BV226 mkt equation_Aug6 12 152" xfId="26063"/>
    <cellStyle name="Comma [0] TBD_BV226 mkt equation_Aug6 12 153" xfId="26064"/>
    <cellStyle name="Comma [0] TBD-_BV226 mkt equation_Aug6 12 153" xfId="26065"/>
    <cellStyle name="Comma [0] TBD_BV226 mkt equation_Aug6 12 16" xfId="26066"/>
    <cellStyle name="Comma [0] TBD-_BV226 mkt equation_Aug6 12 16" xfId="26067"/>
    <cellStyle name="Comma [0] TBD_BV226 mkt equation_Aug6 12 17" xfId="26068"/>
    <cellStyle name="Comma [0] TBD-_BV226 mkt equation_Aug6 12 17" xfId="26069"/>
    <cellStyle name="Comma [0] TBD_BV226 mkt equation_Aug6 12 18" xfId="26070"/>
    <cellStyle name="Comma [0] TBD-_BV226 mkt equation_Aug6 12 18" xfId="26071"/>
    <cellStyle name="Comma [0] TBD_BV226 mkt equation_Aug6 12 19" xfId="26072"/>
    <cellStyle name="Comma [0] TBD-_BV226 mkt equation_Aug6 12 19" xfId="26073"/>
    <cellStyle name="Comma [0] TBD_BV226 mkt equation_Aug6 12 2" xfId="26074"/>
    <cellStyle name="Comma [0] TBD-_BV226 mkt equation_Aug6 12 2" xfId="26075"/>
    <cellStyle name="Comma [0] TBD_BV226 mkt equation_Aug6 12 20" xfId="26076"/>
    <cellStyle name="Comma [0] TBD-_BV226 mkt equation_Aug6 12 20" xfId="26077"/>
    <cellStyle name="Comma [0] TBD_BV226 mkt equation_Aug6 12 21" xfId="26078"/>
    <cellStyle name="Comma [0] TBD-_BV226 mkt equation_Aug6 12 21" xfId="26079"/>
    <cellStyle name="Comma [0] TBD_BV226 mkt equation_Aug6 12 22" xfId="26080"/>
    <cellStyle name="Comma [0] TBD-_BV226 mkt equation_Aug6 12 22" xfId="26081"/>
    <cellStyle name="Comma [0] TBD_BV226 mkt equation_Aug6 12 23" xfId="26082"/>
    <cellStyle name="Comma [0] TBD-_BV226 mkt equation_Aug6 12 23" xfId="26083"/>
    <cellStyle name="Comma [0] TBD_BV226 mkt equation_Aug6 12 24" xfId="26084"/>
    <cellStyle name="Comma [0] TBD-_BV226 mkt equation_Aug6 12 24" xfId="26085"/>
    <cellStyle name="Comma [0] TBD_BV226 mkt equation_Aug6 12 25" xfId="26086"/>
    <cellStyle name="Comma [0] TBD-_BV226 mkt equation_Aug6 12 25" xfId="26087"/>
    <cellStyle name="Comma [0] TBD_BV226 mkt equation_Aug6 12 26" xfId="26088"/>
    <cellStyle name="Comma [0] TBD-_BV226 mkt equation_Aug6 12 26" xfId="26089"/>
    <cellStyle name="Comma [0] TBD_BV226 mkt equation_Aug6 12 27" xfId="26090"/>
    <cellStyle name="Comma [0] TBD-_BV226 mkt equation_Aug6 12 27" xfId="26091"/>
    <cellStyle name="Comma [0] TBD_BV226 mkt equation_Aug6 12 28" xfId="26092"/>
    <cellStyle name="Comma [0] TBD-_BV226 mkt equation_Aug6 12 28" xfId="26093"/>
    <cellStyle name="Comma [0] TBD_BV226 mkt equation_Aug6 12 29" xfId="26094"/>
    <cellStyle name="Comma [0] TBD-_BV226 mkt equation_Aug6 12 29" xfId="26095"/>
    <cellStyle name="Comma [0] TBD_BV226 mkt equation_Aug6 12 3" xfId="26096"/>
    <cellStyle name="Comma [0] TBD-_BV226 mkt equation_Aug6 12 3" xfId="26097"/>
    <cellStyle name="Comma [0] TBD_BV226 mkt equation_Aug6 12 30" xfId="26098"/>
    <cellStyle name="Comma [0] TBD-_BV226 mkt equation_Aug6 12 30" xfId="26099"/>
    <cellStyle name="Comma [0] TBD_BV226 mkt equation_Aug6 12 31" xfId="26100"/>
    <cellStyle name="Comma [0] TBD-_BV226 mkt equation_Aug6 12 31" xfId="26101"/>
    <cellStyle name="Comma [0] TBD_BV226 mkt equation_Aug6 12 32" xfId="26102"/>
    <cellStyle name="Comma [0] TBD-_BV226 mkt equation_Aug6 12 32" xfId="26103"/>
    <cellStyle name="Comma [0] TBD_BV226 mkt equation_Aug6 12 33" xfId="26104"/>
    <cellStyle name="Comma [0] TBD-_BV226 mkt equation_Aug6 12 33" xfId="26105"/>
    <cellStyle name="Comma [0] TBD_BV226 mkt equation_Aug6 12 34" xfId="26106"/>
    <cellStyle name="Comma [0] TBD-_BV226 mkt equation_Aug6 12 34" xfId="26107"/>
    <cellStyle name="Comma [0] TBD_BV226 mkt equation_Aug6 12 35" xfId="26108"/>
    <cellStyle name="Comma [0] TBD-_BV226 mkt equation_Aug6 12 35" xfId="26109"/>
    <cellStyle name="Comma [0] TBD_BV226 mkt equation_Aug6 12 36" xfId="26110"/>
    <cellStyle name="Comma [0] TBD-_BV226 mkt equation_Aug6 12 36" xfId="26111"/>
    <cellStyle name="Comma [0] TBD_BV226 mkt equation_Aug6 12 37" xfId="26112"/>
    <cellStyle name="Comma [0] TBD-_BV226 mkt equation_Aug6 12 37" xfId="26113"/>
    <cellStyle name="Comma [0] TBD_BV226 mkt equation_Aug6 12 38" xfId="26114"/>
    <cellStyle name="Comma [0] TBD-_BV226 mkt equation_Aug6 12 38" xfId="26115"/>
    <cellStyle name="Comma [0] TBD_BV226 mkt equation_Aug6 12 39" xfId="26116"/>
    <cellStyle name="Comma [0] TBD-_BV226 mkt equation_Aug6 12 39" xfId="26117"/>
    <cellStyle name="Comma [0] TBD_BV226 mkt equation_Aug6 12 4" xfId="26118"/>
    <cellStyle name="Comma [0] TBD-_BV226 mkt equation_Aug6 12 4" xfId="26119"/>
    <cellStyle name="Comma [0] TBD_BV226 mkt equation_Aug6 12 40" xfId="26120"/>
    <cellStyle name="Comma [0] TBD-_BV226 mkt equation_Aug6 12 40" xfId="26121"/>
    <cellStyle name="Comma [0] TBD_BV226 mkt equation_Aug6 12 41" xfId="26122"/>
    <cellStyle name="Comma [0] TBD-_BV226 mkt equation_Aug6 12 41" xfId="26123"/>
    <cellStyle name="Comma [0] TBD_BV226 mkt equation_Aug6 12 42" xfId="26124"/>
    <cellStyle name="Comma [0] TBD-_BV226 mkt equation_Aug6 12 42" xfId="26125"/>
    <cellStyle name="Comma [0] TBD_BV226 mkt equation_Aug6 12 43" xfId="26126"/>
    <cellStyle name="Comma [0] TBD-_BV226 mkt equation_Aug6 12 43" xfId="26127"/>
    <cellStyle name="Comma [0] TBD_BV226 mkt equation_Aug6 12 44" xfId="26128"/>
    <cellStyle name="Comma [0] TBD-_BV226 mkt equation_Aug6 12 44" xfId="26129"/>
    <cellStyle name="Comma [0] TBD_BV226 mkt equation_Aug6 12 45" xfId="26130"/>
    <cellStyle name="Comma [0] TBD-_BV226 mkt equation_Aug6 12 45" xfId="26131"/>
    <cellStyle name="Comma [0] TBD_BV226 mkt equation_Aug6 12 46" xfId="26132"/>
    <cellStyle name="Comma [0] TBD-_BV226 mkt equation_Aug6 12 46" xfId="26133"/>
    <cellStyle name="Comma [0] TBD_BV226 mkt equation_Aug6 12 47" xfId="26134"/>
    <cellStyle name="Comma [0] TBD-_BV226 mkt equation_Aug6 12 47" xfId="26135"/>
    <cellStyle name="Comma [0] TBD_BV226 mkt equation_Aug6 12 48" xfId="26136"/>
    <cellStyle name="Comma [0] TBD-_BV226 mkt equation_Aug6 12 48" xfId="26137"/>
    <cellStyle name="Comma [0] TBD_BV226 mkt equation_Aug6 12 49" xfId="26138"/>
    <cellStyle name="Comma [0] TBD-_BV226 mkt equation_Aug6 12 49" xfId="26139"/>
    <cellStyle name="Comma [0] TBD_BV226 mkt equation_Aug6 12 5" xfId="26140"/>
    <cellStyle name="Comma [0] TBD-_BV226 mkt equation_Aug6 12 5" xfId="26141"/>
    <cellStyle name="Comma [0] TBD_BV226 mkt equation_Aug6 12 50" xfId="26142"/>
    <cellStyle name="Comma [0] TBD-_BV226 mkt equation_Aug6 12 50" xfId="26143"/>
    <cellStyle name="Comma [0] TBD_BV226 mkt equation_Aug6 12 51" xfId="26144"/>
    <cellStyle name="Comma [0] TBD-_BV226 mkt equation_Aug6 12 51" xfId="26145"/>
    <cellStyle name="Comma [0] TBD_BV226 mkt equation_Aug6 12 52" xfId="26146"/>
    <cellStyle name="Comma [0] TBD-_BV226 mkt equation_Aug6 12 52" xfId="26147"/>
    <cellStyle name="Comma [0] TBD_BV226 mkt equation_Aug6 12 53" xfId="26148"/>
    <cellStyle name="Comma [0] TBD-_BV226 mkt equation_Aug6 12 53" xfId="26149"/>
    <cellStyle name="Comma [0] TBD_BV226 mkt equation_Aug6 12 54" xfId="26150"/>
    <cellStyle name="Comma [0] TBD-_BV226 mkt equation_Aug6 12 54" xfId="26151"/>
    <cellStyle name="Comma [0] TBD_BV226 mkt equation_Aug6 12 55" xfId="26152"/>
    <cellStyle name="Comma [0] TBD-_BV226 mkt equation_Aug6 12 55" xfId="26153"/>
    <cellStyle name="Comma [0] TBD_BV226 mkt equation_Aug6 12 56" xfId="26154"/>
    <cellStyle name="Comma [0] TBD-_BV226 mkt equation_Aug6 12 56" xfId="26155"/>
    <cellStyle name="Comma [0] TBD_BV226 mkt equation_Aug6 12 57" xfId="26156"/>
    <cellStyle name="Comma [0] TBD-_BV226 mkt equation_Aug6 12 57" xfId="26157"/>
    <cellStyle name="Comma [0] TBD_BV226 mkt equation_Aug6 12 58" xfId="26158"/>
    <cellStyle name="Comma [0] TBD-_BV226 mkt equation_Aug6 12 58" xfId="26159"/>
    <cellStyle name="Comma [0] TBD_BV226 mkt equation_Aug6 12 59" xfId="26160"/>
    <cellStyle name="Comma [0] TBD-_BV226 mkt equation_Aug6 12 59" xfId="26161"/>
    <cellStyle name="Comma [0] TBD_BV226 mkt equation_Aug6 12 6" xfId="26162"/>
    <cellStyle name="Comma [0] TBD-_BV226 mkt equation_Aug6 12 6" xfId="26163"/>
    <cellStyle name="Comma [0] TBD_BV226 mkt equation_Aug6 12 60" xfId="26164"/>
    <cellStyle name="Comma [0] TBD-_BV226 mkt equation_Aug6 12 60" xfId="26165"/>
    <cellStyle name="Comma [0] TBD_BV226 mkt equation_Aug6 12 61" xfId="26166"/>
    <cellStyle name="Comma [0] TBD-_BV226 mkt equation_Aug6 12 61" xfId="26167"/>
    <cellStyle name="Comma [0] TBD_BV226 mkt equation_Aug6 12 62" xfId="26168"/>
    <cellStyle name="Comma [0] TBD-_BV226 mkt equation_Aug6 12 62" xfId="26169"/>
    <cellStyle name="Comma [0] TBD_BV226 mkt equation_Aug6 12 63" xfId="26170"/>
    <cellStyle name="Comma [0] TBD-_BV226 mkt equation_Aug6 12 63" xfId="26171"/>
    <cellStyle name="Comma [0] TBD_BV226 mkt equation_Aug6 12 64" xfId="26172"/>
    <cellStyle name="Comma [0] TBD-_BV226 mkt equation_Aug6 12 64" xfId="26173"/>
    <cellStyle name="Comma [0] TBD_BV226 mkt equation_Aug6 12 65" xfId="26174"/>
    <cellStyle name="Comma [0] TBD-_BV226 mkt equation_Aug6 12 65" xfId="26175"/>
    <cellStyle name="Comma [0] TBD_BV226 mkt equation_Aug6 12 66" xfId="26176"/>
    <cellStyle name="Comma [0] TBD-_BV226 mkt equation_Aug6 12 66" xfId="26177"/>
    <cellStyle name="Comma [0] TBD_BV226 mkt equation_Aug6 12 67" xfId="26178"/>
    <cellStyle name="Comma [0] TBD-_BV226 mkt equation_Aug6 12 67" xfId="26179"/>
    <cellStyle name="Comma [0] TBD_BV226 mkt equation_Aug6 12 68" xfId="26180"/>
    <cellStyle name="Comma [0] TBD-_BV226 mkt equation_Aug6 12 68" xfId="26181"/>
    <cellStyle name="Comma [0] TBD_BV226 mkt equation_Aug6 12 69" xfId="26182"/>
    <cellStyle name="Comma [0] TBD-_BV226 mkt equation_Aug6 12 69" xfId="26183"/>
    <cellStyle name="Comma [0] TBD_BV226 mkt equation_Aug6 12 7" xfId="26184"/>
    <cellStyle name="Comma [0] TBD-_BV226 mkt equation_Aug6 12 7" xfId="26185"/>
    <cellStyle name="Comma [0] TBD_BV226 mkt equation_Aug6 12 70" xfId="26186"/>
    <cellStyle name="Comma [0] TBD-_BV226 mkt equation_Aug6 12 70" xfId="26187"/>
    <cellStyle name="Comma [0] TBD_BV226 mkt equation_Aug6 12 71" xfId="26188"/>
    <cellStyle name="Comma [0] TBD-_BV226 mkt equation_Aug6 12 71" xfId="26189"/>
    <cellStyle name="Comma [0] TBD_BV226 mkt equation_Aug6 12 72" xfId="26190"/>
    <cellStyle name="Comma [0] TBD-_BV226 mkt equation_Aug6 12 72" xfId="26191"/>
    <cellStyle name="Comma [0] TBD_BV226 mkt equation_Aug6 12 73" xfId="26192"/>
    <cellStyle name="Comma [0] TBD-_BV226 mkt equation_Aug6 12 73" xfId="26193"/>
    <cellStyle name="Comma [0] TBD_BV226 mkt equation_Aug6 12 74" xfId="26194"/>
    <cellStyle name="Comma [0] TBD-_BV226 mkt equation_Aug6 12 74" xfId="26195"/>
    <cellStyle name="Comma [0] TBD_BV226 mkt equation_Aug6 12 75" xfId="26196"/>
    <cellStyle name="Comma [0] TBD-_BV226 mkt equation_Aug6 12 75" xfId="26197"/>
    <cellStyle name="Comma [0] TBD_BV226 mkt equation_Aug6 12 76" xfId="26198"/>
    <cellStyle name="Comma [0] TBD-_BV226 mkt equation_Aug6 12 76" xfId="26199"/>
    <cellStyle name="Comma [0] TBD_BV226 mkt equation_Aug6 12 77" xfId="26200"/>
    <cellStyle name="Comma [0] TBD-_BV226 mkt equation_Aug6 12 77" xfId="26201"/>
    <cellStyle name="Comma [0] TBD_BV226 mkt equation_Aug6 12 78" xfId="26202"/>
    <cellStyle name="Comma [0] TBD-_BV226 mkt equation_Aug6 12 78" xfId="26203"/>
    <cellStyle name="Comma [0] TBD_BV226 mkt equation_Aug6 12 79" xfId="26204"/>
    <cellStyle name="Comma [0] TBD-_BV226 mkt equation_Aug6 12 79" xfId="26205"/>
    <cellStyle name="Comma [0] TBD_BV226 mkt equation_Aug6 12 8" xfId="26206"/>
    <cellStyle name="Comma [0] TBD-_BV226 mkt equation_Aug6 12 8" xfId="26207"/>
    <cellStyle name="Comma [0] TBD_BV226 mkt equation_Aug6 12 80" xfId="26208"/>
    <cellStyle name="Comma [0] TBD-_BV226 mkt equation_Aug6 12 80" xfId="26209"/>
    <cellStyle name="Comma [0] TBD_BV226 mkt equation_Aug6 12 81" xfId="26210"/>
    <cellStyle name="Comma [0] TBD-_BV226 mkt equation_Aug6 12 81" xfId="26211"/>
    <cellStyle name="Comma [0] TBD_BV226 mkt equation_Aug6 12 82" xfId="26212"/>
    <cellStyle name="Comma [0] TBD-_BV226 mkt equation_Aug6 12 82" xfId="26213"/>
    <cellStyle name="Comma [0] TBD_BV226 mkt equation_Aug6 12 83" xfId="26214"/>
    <cellStyle name="Comma [0] TBD-_BV226 mkt equation_Aug6 12 83" xfId="26215"/>
    <cellStyle name="Comma [0] TBD_BV226 mkt equation_Aug6 12 84" xfId="26216"/>
    <cellStyle name="Comma [0] TBD-_BV226 mkt equation_Aug6 12 84" xfId="26217"/>
    <cellStyle name="Comma [0] TBD_BV226 mkt equation_Aug6 12 85" xfId="26218"/>
    <cellStyle name="Comma [0] TBD-_BV226 mkt equation_Aug6 12 85" xfId="26219"/>
    <cellStyle name="Comma [0] TBD_BV226 mkt equation_Aug6 12 86" xfId="26220"/>
    <cellStyle name="Comma [0] TBD-_BV226 mkt equation_Aug6 12 86" xfId="26221"/>
    <cellStyle name="Comma [0] TBD_BV226 mkt equation_Aug6 12 87" xfId="26222"/>
    <cellStyle name="Comma [0] TBD-_BV226 mkt equation_Aug6 12 87" xfId="26223"/>
    <cellStyle name="Comma [0] TBD_BV226 mkt equation_Aug6 12 88" xfId="26224"/>
    <cellStyle name="Comma [0] TBD-_BV226 mkt equation_Aug6 12 88" xfId="26225"/>
    <cellStyle name="Comma [0] TBD_BV226 mkt equation_Aug6 12 89" xfId="26226"/>
    <cellStyle name="Comma [0] TBD-_BV226 mkt equation_Aug6 12 89" xfId="26227"/>
    <cellStyle name="Comma [0] TBD_BV226 mkt equation_Aug6 12 9" xfId="26228"/>
    <cellStyle name="Comma [0] TBD-_BV226 mkt equation_Aug6 12 9" xfId="26229"/>
    <cellStyle name="Comma [0] TBD_BV226 mkt equation_Aug6 12 90" xfId="26230"/>
    <cellStyle name="Comma [0] TBD-_BV226 mkt equation_Aug6 12 90" xfId="26231"/>
    <cellStyle name="Comma [0] TBD_BV226 mkt equation_Aug6 12 91" xfId="26232"/>
    <cellStyle name="Comma [0] TBD-_BV226 mkt equation_Aug6 12 91" xfId="26233"/>
    <cellStyle name="Comma [0] TBD_BV226 mkt equation_Aug6 12 92" xfId="26234"/>
    <cellStyle name="Comma [0] TBD-_BV226 mkt equation_Aug6 12 92" xfId="26235"/>
    <cellStyle name="Comma [0] TBD_BV226 mkt equation_Aug6 12 93" xfId="26236"/>
    <cellStyle name="Comma [0] TBD-_BV226 mkt equation_Aug6 12 93" xfId="26237"/>
    <cellStyle name="Comma [0] TBD_BV226 mkt equation_Aug6 12 94" xfId="26238"/>
    <cellStyle name="Comma [0] TBD-_BV226 mkt equation_Aug6 12 94" xfId="26239"/>
    <cellStyle name="Comma [0] TBD_BV226 mkt equation_Aug6 12 95" xfId="26240"/>
    <cellStyle name="Comma [0] TBD-_BV226 mkt equation_Aug6 12 95" xfId="26241"/>
    <cellStyle name="Comma [0] TBD_BV226 mkt equation_Aug6 12 96" xfId="26242"/>
    <cellStyle name="Comma [0] TBD-_BV226 mkt equation_Aug6 12 96" xfId="26243"/>
    <cellStyle name="Comma [0] TBD_BV226 mkt equation_Aug6 12 97" xfId="26244"/>
    <cellStyle name="Comma [0] TBD-_BV226 mkt equation_Aug6 12 97" xfId="26245"/>
    <cellStyle name="Comma [0] TBD_BV226 mkt equation_Aug6 12 98" xfId="26246"/>
    <cellStyle name="Comma [0] TBD-_BV226 mkt equation_Aug6 12 98" xfId="26247"/>
    <cellStyle name="Comma [0] TBD_BV226 mkt equation_Aug6 12 99" xfId="26248"/>
    <cellStyle name="Comma [0] TBD-_BV226 mkt equation_Aug6 12 99" xfId="26249"/>
    <cellStyle name="Comma [0] TBD_BV226 mkt equation_Aug6 13" xfId="26250"/>
    <cellStyle name="Comma [0] TBD-_BV226 mkt equation_Aug6 13" xfId="26251"/>
    <cellStyle name="Comma [0] TBD_BV226 mkt equation_Aug6 13 10" xfId="26252"/>
    <cellStyle name="Comma [0] TBD-_BV226 mkt equation_Aug6 13 10" xfId="26253"/>
    <cellStyle name="Comma [0] TBD_BV226 mkt equation_Aug6 13 100" xfId="26254"/>
    <cellStyle name="Comma [0] TBD-_BV226 mkt equation_Aug6 13 100" xfId="26255"/>
    <cellStyle name="Comma [0] TBD_BV226 mkt equation_Aug6 13 101" xfId="26256"/>
    <cellStyle name="Comma [0] TBD-_BV226 mkt equation_Aug6 13 101" xfId="26257"/>
    <cellStyle name="Comma [0] TBD_BV226 mkt equation_Aug6 13 102" xfId="26258"/>
    <cellStyle name="Comma [0] TBD-_BV226 mkt equation_Aug6 13 102" xfId="26259"/>
    <cellStyle name="Comma [0] TBD_BV226 mkt equation_Aug6 13 103" xfId="26260"/>
    <cellStyle name="Comma [0] TBD-_BV226 mkt equation_Aug6 13 103" xfId="26261"/>
    <cellStyle name="Comma [0] TBD_BV226 mkt equation_Aug6 13 104" xfId="26262"/>
    <cellStyle name="Comma [0] TBD-_BV226 mkt equation_Aug6 13 104" xfId="26263"/>
    <cellStyle name="Comma [0] TBD_BV226 mkt equation_Aug6 13 105" xfId="26264"/>
    <cellStyle name="Comma [0] TBD-_BV226 mkt equation_Aug6 13 105" xfId="26265"/>
    <cellStyle name="Comma [0] TBD_BV226 mkt equation_Aug6 13 106" xfId="26266"/>
    <cellStyle name="Comma [0] TBD-_BV226 mkt equation_Aug6 13 106" xfId="26267"/>
    <cellStyle name="Comma [0] TBD_BV226 mkt equation_Aug6 13 107" xfId="26268"/>
    <cellStyle name="Comma [0] TBD-_BV226 mkt equation_Aug6 13 107" xfId="26269"/>
    <cellStyle name="Comma [0] TBD_BV226 mkt equation_Aug6 13 108" xfId="26270"/>
    <cellStyle name="Comma [0] TBD-_BV226 mkt equation_Aug6 13 108" xfId="26271"/>
    <cellStyle name="Comma [0] TBD_BV226 mkt equation_Aug6 13 109" xfId="26272"/>
    <cellStyle name="Comma [0] TBD-_BV226 mkt equation_Aug6 13 109" xfId="26273"/>
    <cellStyle name="Comma [0] TBD_BV226 mkt equation_Aug6 13 11" xfId="26274"/>
    <cellStyle name="Comma [0] TBD-_BV226 mkt equation_Aug6 13 11" xfId="26275"/>
    <cellStyle name="Comma [0] TBD_BV226 mkt equation_Aug6 13 110" xfId="26276"/>
    <cellStyle name="Comma [0] TBD-_BV226 mkt equation_Aug6 13 110" xfId="26277"/>
    <cellStyle name="Comma [0] TBD_BV226 mkt equation_Aug6 13 111" xfId="26278"/>
    <cellStyle name="Comma [0] TBD-_BV226 mkt equation_Aug6 13 111" xfId="26279"/>
    <cellStyle name="Comma [0] TBD_BV226 mkt equation_Aug6 13 112" xfId="26280"/>
    <cellStyle name="Comma [0] TBD-_BV226 mkt equation_Aug6 13 112" xfId="26281"/>
    <cellStyle name="Comma [0] TBD_BV226 mkt equation_Aug6 13 113" xfId="26282"/>
    <cellStyle name="Comma [0] TBD-_BV226 mkt equation_Aug6 13 113" xfId="26283"/>
    <cellStyle name="Comma [0] TBD_BV226 mkt equation_Aug6 13 114" xfId="26284"/>
    <cellStyle name="Comma [0] TBD-_BV226 mkt equation_Aug6 13 114" xfId="26285"/>
    <cellStyle name="Comma [0] TBD_BV226 mkt equation_Aug6 13 115" xfId="26286"/>
    <cellStyle name="Comma [0] TBD-_BV226 mkt equation_Aug6 13 115" xfId="26287"/>
    <cellStyle name="Comma [0] TBD_BV226 mkt equation_Aug6 13 116" xfId="26288"/>
    <cellStyle name="Comma [0] TBD-_BV226 mkt equation_Aug6 13 116" xfId="26289"/>
    <cellStyle name="Comma [0] TBD_BV226 mkt equation_Aug6 13 117" xfId="26290"/>
    <cellStyle name="Comma [0] TBD-_BV226 mkt equation_Aug6 13 117" xfId="26291"/>
    <cellStyle name="Comma [0] TBD_BV226 mkt equation_Aug6 13 118" xfId="26292"/>
    <cellStyle name="Comma [0] TBD-_BV226 mkt equation_Aug6 13 118" xfId="26293"/>
    <cellStyle name="Comma [0] TBD_BV226 mkt equation_Aug6 13 119" xfId="26294"/>
    <cellStyle name="Comma [0] TBD-_BV226 mkt equation_Aug6 13 119" xfId="26295"/>
    <cellStyle name="Comma [0] TBD_BV226 mkt equation_Aug6 13 12" xfId="26296"/>
    <cellStyle name="Comma [0] TBD-_BV226 mkt equation_Aug6 13 12" xfId="26297"/>
    <cellStyle name="Comma [0] TBD_BV226 mkt equation_Aug6 13 120" xfId="26298"/>
    <cellStyle name="Comma [0] TBD-_BV226 mkt equation_Aug6 13 120" xfId="26299"/>
    <cellStyle name="Comma [0] TBD_BV226 mkt equation_Aug6 13 121" xfId="26300"/>
    <cellStyle name="Comma [0] TBD-_BV226 mkt equation_Aug6 13 121" xfId="26301"/>
    <cellStyle name="Comma [0] TBD_BV226 mkt equation_Aug6 13 122" xfId="26302"/>
    <cellStyle name="Comma [0] TBD-_BV226 mkt equation_Aug6 13 122" xfId="26303"/>
    <cellStyle name="Comma [0] TBD_BV226 mkt equation_Aug6 13 123" xfId="26304"/>
    <cellStyle name="Comma [0] TBD-_BV226 mkt equation_Aug6 13 123" xfId="26305"/>
    <cellStyle name="Comma [0] TBD_BV226 mkt equation_Aug6 13 124" xfId="26306"/>
    <cellStyle name="Comma [0] TBD-_BV226 mkt equation_Aug6 13 124" xfId="26307"/>
    <cellStyle name="Comma [0] TBD_BV226 mkt equation_Aug6 13 125" xfId="26308"/>
    <cellStyle name="Comma [0] TBD-_BV226 mkt equation_Aug6 13 125" xfId="26309"/>
    <cellStyle name="Comma [0] TBD_BV226 mkt equation_Aug6 13 126" xfId="26310"/>
    <cellStyle name="Comma [0] TBD-_BV226 mkt equation_Aug6 13 126" xfId="26311"/>
    <cellStyle name="Comma [0] TBD_BV226 mkt equation_Aug6 13 127" xfId="26312"/>
    <cellStyle name="Comma [0] TBD-_BV226 mkt equation_Aug6 13 127" xfId="26313"/>
    <cellStyle name="Comma [0] TBD_BV226 mkt equation_Aug6 13 128" xfId="26314"/>
    <cellStyle name="Comma [0] TBD-_BV226 mkt equation_Aug6 13 128" xfId="26315"/>
    <cellStyle name="Comma [0] TBD_BV226 mkt equation_Aug6 13 129" xfId="26316"/>
    <cellStyle name="Comma [0] TBD-_BV226 mkt equation_Aug6 13 129" xfId="26317"/>
    <cellStyle name="Comma [0] TBD_BV226 mkt equation_Aug6 13 13" xfId="26318"/>
    <cellStyle name="Comma [0] TBD-_BV226 mkt equation_Aug6 13 13" xfId="26319"/>
    <cellStyle name="Comma [0] TBD_BV226 mkt equation_Aug6 13 130" xfId="26320"/>
    <cellStyle name="Comma [0] TBD-_BV226 mkt equation_Aug6 13 130" xfId="26321"/>
    <cellStyle name="Comma [0] TBD_BV226 mkt equation_Aug6 13 131" xfId="26322"/>
    <cellStyle name="Comma [0] TBD-_BV226 mkt equation_Aug6 13 131" xfId="26323"/>
    <cellStyle name="Comma [0] TBD_BV226 mkt equation_Aug6 13 132" xfId="26324"/>
    <cellStyle name="Comma [0] TBD-_BV226 mkt equation_Aug6 13 132" xfId="26325"/>
    <cellStyle name="Comma [0] TBD_BV226 mkt equation_Aug6 13 133" xfId="26326"/>
    <cellStyle name="Comma [0] TBD-_BV226 mkt equation_Aug6 13 133" xfId="26327"/>
    <cellStyle name="Comma [0] TBD_BV226 mkt equation_Aug6 13 134" xfId="26328"/>
    <cellStyle name="Comma [0] TBD-_BV226 mkt equation_Aug6 13 134" xfId="26329"/>
    <cellStyle name="Comma [0] TBD_BV226 mkt equation_Aug6 13 135" xfId="26330"/>
    <cellStyle name="Comma [0] TBD-_BV226 mkt equation_Aug6 13 135" xfId="26331"/>
    <cellStyle name="Comma [0] TBD_BV226 mkt equation_Aug6 13 136" xfId="26332"/>
    <cellStyle name="Comma [0] TBD-_BV226 mkt equation_Aug6 13 136" xfId="26333"/>
    <cellStyle name="Comma [0] TBD_BV226 mkt equation_Aug6 13 137" xfId="26334"/>
    <cellStyle name="Comma [0] TBD-_BV226 mkt equation_Aug6 13 137" xfId="26335"/>
    <cellStyle name="Comma [0] TBD_BV226 mkt equation_Aug6 13 138" xfId="26336"/>
    <cellStyle name="Comma [0] TBD-_BV226 mkt equation_Aug6 13 138" xfId="26337"/>
    <cellStyle name="Comma [0] TBD_BV226 mkt equation_Aug6 13 139" xfId="26338"/>
    <cellStyle name="Comma [0] TBD-_BV226 mkt equation_Aug6 13 139" xfId="26339"/>
    <cellStyle name="Comma [0] TBD_BV226 mkt equation_Aug6 13 14" xfId="26340"/>
    <cellStyle name="Comma [0] TBD-_BV226 mkt equation_Aug6 13 14" xfId="26341"/>
    <cellStyle name="Comma [0] TBD_BV226 mkt equation_Aug6 13 140" xfId="26342"/>
    <cellStyle name="Comma [0] TBD-_BV226 mkt equation_Aug6 13 140" xfId="26343"/>
    <cellStyle name="Comma [0] TBD_BV226 mkt equation_Aug6 13 141" xfId="26344"/>
    <cellStyle name="Comma [0] TBD-_BV226 mkt equation_Aug6 13 141" xfId="26345"/>
    <cellStyle name="Comma [0] TBD_BV226 mkt equation_Aug6 13 142" xfId="26346"/>
    <cellStyle name="Comma [0] TBD-_BV226 mkt equation_Aug6 13 142" xfId="26347"/>
    <cellStyle name="Comma [0] TBD_BV226 mkt equation_Aug6 13 143" xfId="26348"/>
    <cellStyle name="Comma [0] TBD-_BV226 mkt equation_Aug6 13 143" xfId="26349"/>
    <cellStyle name="Comma [0] TBD_BV226 mkt equation_Aug6 13 144" xfId="26350"/>
    <cellStyle name="Comma [0] TBD-_BV226 mkt equation_Aug6 13 144" xfId="26351"/>
    <cellStyle name="Comma [0] TBD_BV226 mkt equation_Aug6 13 145" xfId="26352"/>
    <cellStyle name="Comma [0] TBD-_BV226 mkt equation_Aug6 13 145" xfId="26353"/>
    <cellStyle name="Comma [0] TBD_BV226 mkt equation_Aug6 13 146" xfId="26354"/>
    <cellStyle name="Comma [0] TBD-_BV226 mkt equation_Aug6 13 146" xfId="26355"/>
    <cellStyle name="Comma [0] TBD_BV226 mkt equation_Aug6 13 147" xfId="26356"/>
    <cellStyle name="Comma [0] TBD-_BV226 mkt equation_Aug6 13 147" xfId="26357"/>
    <cellStyle name="Comma [0] TBD_BV226 mkt equation_Aug6 13 148" xfId="26358"/>
    <cellStyle name="Comma [0] TBD-_BV226 mkt equation_Aug6 13 148" xfId="26359"/>
    <cellStyle name="Comma [0] TBD_BV226 mkt equation_Aug6 13 149" xfId="26360"/>
    <cellStyle name="Comma [0] TBD-_BV226 mkt equation_Aug6 13 149" xfId="26361"/>
    <cellStyle name="Comma [0] TBD_BV226 mkt equation_Aug6 13 15" xfId="26362"/>
    <cellStyle name="Comma [0] TBD-_BV226 mkt equation_Aug6 13 15" xfId="26363"/>
    <cellStyle name="Comma [0] TBD_BV226 mkt equation_Aug6 13 150" xfId="26364"/>
    <cellStyle name="Comma [0] TBD-_BV226 mkt equation_Aug6 13 150" xfId="26365"/>
    <cellStyle name="Comma [0] TBD_BV226 mkt equation_Aug6 13 151" xfId="26366"/>
    <cellStyle name="Comma [0] TBD-_BV226 mkt equation_Aug6 13 151" xfId="26367"/>
    <cellStyle name="Comma [0] TBD_BV226 mkt equation_Aug6 13 152" xfId="26368"/>
    <cellStyle name="Comma [0] TBD-_BV226 mkt equation_Aug6 13 152" xfId="26369"/>
    <cellStyle name="Comma [0] TBD_BV226 mkt equation_Aug6 13 153" xfId="26370"/>
    <cellStyle name="Comma [0] TBD-_BV226 mkt equation_Aug6 13 153" xfId="26371"/>
    <cellStyle name="Comma [0] TBD_BV226 mkt equation_Aug6 13 16" xfId="26372"/>
    <cellStyle name="Comma [0] TBD-_BV226 mkt equation_Aug6 13 16" xfId="26373"/>
    <cellStyle name="Comma [0] TBD_BV226 mkt equation_Aug6 13 17" xfId="26374"/>
    <cellStyle name="Comma [0] TBD-_BV226 mkt equation_Aug6 13 17" xfId="26375"/>
    <cellStyle name="Comma [0] TBD_BV226 mkt equation_Aug6 13 18" xfId="26376"/>
    <cellStyle name="Comma [0] TBD-_BV226 mkt equation_Aug6 13 18" xfId="26377"/>
    <cellStyle name="Comma [0] TBD_BV226 mkt equation_Aug6 13 19" xfId="26378"/>
    <cellStyle name="Comma [0] TBD-_BV226 mkt equation_Aug6 13 19" xfId="26379"/>
    <cellStyle name="Comma [0] TBD_BV226 mkt equation_Aug6 13 2" xfId="26380"/>
    <cellStyle name="Comma [0] TBD-_BV226 mkt equation_Aug6 13 2" xfId="26381"/>
    <cellStyle name="Comma [0] TBD_BV226 mkt equation_Aug6 13 20" xfId="26382"/>
    <cellStyle name="Comma [0] TBD-_BV226 mkt equation_Aug6 13 20" xfId="26383"/>
    <cellStyle name="Comma [0] TBD_BV226 mkt equation_Aug6 13 21" xfId="26384"/>
    <cellStyle name="Comma [0] TBD-_BV226 mkt equation_Aug6 13 21" xfId="26385"/>
    <cellStyle name="Comma [0] TBD_BV226 mkt equation_Aug6 13 22" xfId="26386"/>
    <cellStyle name="Comma [0] TBD-_BV226 mkt equation_Aug6 13 22" xfId="26387"/>
    <cellStyle name="Comma [0] TBD_BV226 mkt equation_Aug6 13 23" xfId="26388"/>
    <cellStyle name="Comma [0] TBD-_BV226 mkt equation_Aug6 13 23" xfId="26389"/>
    <cellStyle name="Comma [0] TBD_BV226 mkt equation_Aug6 13 24" xfId="26390"/>
    <cellStyle name="Comma [0] TBD-_BV226 mkt equation_Aug6 13 24" xfId="26391"/>
    <cellStyle name="Comma [0] TBD_BV226 mkt equation_Aug6 13 25" xfId="26392"/>
    <cellStyle name="Comma [0] TBD-_BV226 mkt equation_Aug6 13 25" xfId="26393"/>
    <cellStyle name="Comma [0] TBD_BV226 mkt equation_Aug6 13 26" xfId="26394"/>
    <cellStyle name="Comma [0] TBD-_BV226 mkt equation_Aug6 13 26" xfId="26395"/>
    <cellStyle name="Comma [0] TBD_BV226 mkt equation_Aug6 13 27" xfId="26396"/>
    <cellStyle name="Comma [0] TBD-_BV226 mkt equation_Aug6 13 27" xfId="26397"/>
    <cellStyle name="Comma [0] TBD_BV226 mkt equation_Aug6 13 28" xfId="26398"/>
    <cellStyle name="Comma [0] TBD-_BV226 mkt equation_Aug6 13 28" xfId="26399"/>
    <cellStyle name="Comma [0] TBD_BV226 mkt equation_Aug6 13 29" xfId="26400"/>
    <cellStyle name="Comma [0] TBD-_BV226 mkt equation_Aug6 13 29" xfId="26401"/>
    <cellStyle name="Comma [0] TBD_BV226 mkt equation_Aug6 13 3" xfId="26402"/>
    <cellStyle name="Comma [0] TBD-_BV226 mkt equation_Aug6 13 3" xfId="26403"/>
    <cellStyle name="Comma [0] TBD_BV226 mkt equation_Aug6 13 30" xfId="26404"/>
    <cellStyle name="Comma [0] TBD-_BV226 mkt equation_Aug6 13 30" xfId="26405"/>
    <cellStyle name="Comma [0] TBD_BV226 mkt equation_Aug6 13 31" xfId="26406"/>
    <cellStyle name="Comma [0] TBD-_BV226 mkt equation_Aug6 13 31" xfId="26407"/>
    <cellStyle name="Comma [0] TBD_BV226 mkt equation_Aug6 13 32" xfId="26408"/>
    <cellStyle name="Comma [0] TBD-_BV226 mkt equation_Aug6 13 32" xfId="26409"/>
    <cellStyle name="Comma [0] TBD_BV226 mkt equation_Aug6 13 33" xfId="26410"/>
    <cellStyle name="Comma [0] TBD-_BV226 mkt equation_Aug6 13 33" xfId="26411"/>
    <cellStyle name="Comma [0] TBD_BV226 mkt equation_Aug6 13 34" xfId="26412"/>
    <cellStyle name="Comma [0] TBD-_BV226 mkt equation_Aug6 13 34" xfId="26413"/>
    <cellStyle name="Comma [0] TBD_BV226 mkt equation_Aug6 13 35" xfId="26414"/>
    <cellStyle name="Comma [0] TBD-_BV226 mkt equation_Aug6 13 35" xfId="26415"/>
    <cellStyle name="Comma [0] TBD_BV226 mkt equation_Aug6 13 36" xfId="26416"/>
    <cellStyle name="Comma [0] TBD-_BV226 mkt equation_Aug6 13 36" xfId="26417"/>
    <cellStyle name="Comma [0] TBD_BV226 mkt equation_Aug6 13 37" xfId="26418"/>
    <cellStyle name="Comma [0] TBD-_BV226 mkt equation_Aug6 13 37" xfId="26419"/>
    <cellStyle name="Comma [0] TBD_BV226 mkt equation_Aug6 13 38" xfId="26420"/>
    <cellStyle name="Comma [0] TBD-_BV226 mkt equation_Aug6 13 38" xfId="26421"/>
    <cellStyle name="Comma [0] TBD_BV226 mkt equation_Aug6 13 39" xfId="26422"/>
    <cellStyle name="Comma [0] TBD-_BV226 mkt equation_Aug6 13 39" xfId="26423"/>
    <cellStyle name="Comma [0] TBD_BV226 mkt equation_Aug6 13 4" xfId="26424"/>
    <cellStyle name="Comma [0] TBD-_BV226 mkt equation_Aug6 13 4" xfId="26425"/>
    <cellStyle name="Comma [0] TBD_BV226 mkt equation_Aug6 13 40" xfId="26426"/>
    <cellStyle name="Comma [0] TBD-_BV226 mkt equation_Aug6 13 40" xfId="26427"/>
    <cellStyle name="Comma [0] TBD_BV226 mkt equation_Aug6 13 41" xfId="26428"/>
    <cellStyle name="Comma [0] TBD-_BV226 mkt equation_Aug6 13 41" xfId="26429"/>
    <cellStyle name="Comma [0] TBD_BV226 mkt equation_Aug6 13 42" xfId="26430"/>
    <cellStyle name="Comma [0] TBD-_BV226 mkt equation_Aug6 13 42" xfId="26431"/>
    <cellStyle name="Comma [0] TBD_BV226 mkt equation_Aug6 13 43" xfId="26432"/>
    <cellStyle name="Comma [0] TBD-_BV226 mkt equation_Aug6 13 43" xfId="26433"/>
    <cellStyle name="Comma [0] TBD_BV226 mkt equation_Aug6 13 44" xfId="26434"/>
    <cellStyle name="Comma [0] TBD-_BV226 mkt equation_Aug6 13 44" xfId="26435"/>
    <cellStyle name="Comma [0] TBD_BV226 mkt equation_Aug6 13 45" xfId="26436"/>
    <cellStyle name="Comma [0] TBD-_BV226 mkt equation_Aug6 13 45" xfId="26437"/>
    <cellStyle name="Comma [0] TBD_BV226 mkt equation_Aug6 13 46" xfId="26438"/>
    <cellStyle name="Comma [0] TBD-_BV226 mkt equation_Aug6 13 46" xfId="26439"/>
    <cellStyle name="Comma [0] TBD_BV226 mkt equation_Aug6 13 47" xfId="26440"/>
    <cellStyle name="Comma [0] TBD-_BV226 mkt equation_Aug6 13 47" xfId="26441"/>
    <cellStyle name="Comma [0] TBD_BV226 mkt equation_Aug6 13 48" xfId="26442"/>
    <cellStyle name="Comma [0] TBD-_BV226 mkt equation_Aug6 13 48" xfId="26443"/>
    <cellStyle name="Comma [0] TBD_BV226 mkt equation_Aug6 13 49" xfId="26444"/>
    <cellStyle name="Comma [0] TBD-_BV226 mkt equation_Aug6 13 49" xfId="26445"/>
    <cellStyle name="Comma [0] TBD_BV226 mkt equation_Aug6 13 5" xfId="26446"/>
    <cellStyle name="Comma [0] TBD-_BV226 mkt equation_Aug6 13 5" xfId="26447"/>
    <cellStyle name="Comma [0] TBD_BV226 mkt equation_Aug6 13 50" xfId="26448"/>
    <cellStyle name="Comma [0] TBD-_BV226 mkt equation_Aug6 13 50" xfId="26449"/>
    <cellStyle name="Comma [0] TBD_BV226 mkt equation_Aug6 13 51" xfId="26450"/>
    <cellStyle name="Comma [0] TBD-_BV226 mkt equation_Aug6 13 51" xfId="26451"/>
    <cellStyle name="Comma [0] TBD_BV226 mkt equation_Aug6 13 52" xfId="26452"/>
    <cellStyle name="Comma [0] TBD-_BV226 mkt equation_Aug6 13 52" xfId="26453"/>
    <cellStyle name="Comma [0] TBD_BV226 mkt equation_Aug6 13 53" xfId="26454"/>
    <cellStyle name="Comma [0] TBD-_BV226 mkt equation_Aug6 13 53" xfId="26455"/>
    <cellStyle name="Comma [0] TBD_BV226 mkt equation_Aug6 13 54" xfId="26456"/>
    <cellStyle name="Comma [0] TBD-_BV226 mkt equation_Aug6 13 54" xfId="26457"/>
    <cellStyle name="Comma [0] TBD_BV226 mkt equation_Aug6 13 55" xfId="26458"/>
    <cellStyle name="Comma [0] TBD-_BV226 mkt equation_Aug6 13 55" xfId="26459"/>
    <cellStyle name="Comma [0] TBD_BV226 mkt equation_Aug6 13 56" xfId="26460"/>
    <cellStyle name="Comma [0] TBD-_BV226 mkt equation_Aug6 13 56" xfId="26461"/>
    <cellStyle name="Comma [0] TBD_BV226 mkt equation_Aug6 13 57" xfId="26462"/>
    <cellStyle name="Comma [0] TBD-_BV226 mkt equation_Aug6 13 57" xfId="26463"/>
    <cellStyle name="Comma [0] TBD_BV226 mkt equation_Aug6 13 58" xfId="26464"/>
    <cellStyle name="Comma [0] TBD-_BV226 mkt equation_Aug6 13 58" xfId="26465"/>
    <cellStyle name="Comma [0] TBD_BV226 mkt equation_Aug6 13 59" xfId="26466"/>
    <cellStyle name="Comma [0] TBD-_BV226 mkt equation_Aug6 13 59" xfId="26467"/>
    <cellStyle name="Comma [0] TBD_BV226 mkt equation_Aug6 13 6" xfId="26468"/>
    <cellStyle name="Comma [0] TBD-_BV226 mkt equation_Aug6 13 6" xfId="26469"/>
    <cellStyle name="Comma [0] TBD_BV226 mkt equation_Aug6 13 60" xfId="26470"/>
    <cellStyle name="Comma [0] TBD-_BV226 mkt equation_Aug6 13 60" xfId="26471"/>
    <cellStyle name="Comma [0] TBD_BV226 mkt equation_Aug6 13 61" xfId="26472"/>
    <cellStyle name="Comma [0] TBD-_BV226 mkt equation_Aug6 13 61" xfId="26473"/>
    <cellStyle name="Comma [0] TBD_BV226 mkt equation_Aug6 13 62" xfId="26474"/>
    <cellStyle name="Comma [0] TBD-_BV226 mkt equation_Aug6 13 62" xfId="26475"/>
    <cellStyle name="Comma [0] TBD_BV226 mkt equation_Aug6 13 63" xfId="26476"/>
    <cellStyle name="Comma [0] TBD-_BV226 mkt equation_Aug6 13 63" xfId="26477"/>
    <cellStyle name="Comma [0] TBD_BV226 mkt equation_Aug6 13 64" xfId="26478"/>
    <cellStyle name="Comma [0] TBD-_BV226 mkt equation_Aug6 13 64" xfId="26479"/>
    <cellStyle name="Comma [0] TBD_BV226 mkt equation_Aug6 13 65" xfId="26480"/>
    <cellStyle name="Comma [0] TBD-_BV226 mkt equation_Aug6 13 65" xfId="26481"/>
    <cellStyle name="Comma [0] TBD_BV226 mkt equation_Aug6 13 66" xfId="26482"/>
    <cellStyle name="Comma [0] TBD-_BV226 mkt equation_Aug6 13 66" xfId="26483"/>
    <cellStyle name="Comma [0] TBD_BV226 mkt equation_Aug6 13 67" xfId="26484"/>
    <cellStyle name="Comma [0] TBD-_BV226 mkt equation_Aug6 13 67" xfId="26485"/>
    <cellStyle name="Comma [0] TBD_BV226 mkt equation_Aug6 13 68" xfId="26486"/>
    <cellStyle name="Comma [0] TBD-_BV226 mkt equation_Aug6 13 68" xfId="26487"/>
    <cellStyle name="Comma [0] TBD_BV226 mkt equation_Aug6 13 69" xfId="26488"/>
    <cellStyle name="Comma [0] TBD-_BV226 mkt equation_Aug6 13 69" xfId="26489"/>
    <cellStyle name="Comma [0] TBD_BV226 mkt equation_Aug6 13 7" xfId="26490"/>
    <cellStyle name="Comma [0] TBD-_BV226 mkt equation_Aug6 13 7" xfId="26491"/>
    <cellStyle name="Comma [0] TBD_BV226 mkt equation_Aug6 13 70" xfId="26492"/>
    <cellStyle name="Comma [0] TBD-_BV226 mkt equation_Aug6 13 70" xfId="26493"/>
    <cellStyle name="Comma [0] TBD_BV226 mkt equation_Aug6 13 71" xfId="26494"/>
    <cellStyle name="Comma [0] TBD-_BV226 mkt equation_Aug6 13 71" xfId="26495"/>
    <cellStyle name="Comma [0] TBD_BV226 mkt equation_Aug6 13 72" xfId="26496"/>
    <cellStyle name="Comma [0] TBD-_BV226 mkt equation_Aug6 13 72" xfId="26497"/>
    <cellStyle name="Comma [0] TBD_BV226 mkt equation_Aug6 13 73" xfId="26498"/>
    <cellStyle name="Comma [0] TBD-_BV226 mkt equation_Aug6 13 73" xfId="26499"/>
    <cellStyle name="Comma [0] TBD_BV226 mkt equation_Aug6 13 74" xfId="26500"/>
    <cellStyle name="Comma [0] TBD-_BV226 mkt equation_Aug6 13 74" xfId="26501"/>
    <cellStyle name="Comma [0] TBD_BV226 mkt equation_Aug6 13 75" xfId="26502"/>
    <cellStyle name="Comma [0] TBD-_BV226 mkt equation_Aug6 13 75" xfId="26503"/>
    <cellStyle name="Comma [0] TBD_BV226 mkt equation_Aug6 13 76" xfId="26504"/>
    <cellStyle name="Comma [0] TBD-_BV226 mkt equation_Aug6 13 76" xfId="26505"/>
    <cellStyle name="Comma [0] TBD_BV226 mkt equation_Aug6 13 77" xfId="26506"/>
    <cellStyle name="Comma [0] TBD-_BV226 mkt equation_Aug6 13 77" xfId="26507"/>
    <cellStyle name="Comma [0] TBD_BV226 mkt equation_Aug6 13 78" xfId="26508"/>
    <cellStyle name="Comma [0] TBD-_BV226 mkt equation_Aug6 13 78" xfId="26509"/>
    <cellStyle name="Comma [0] TBD_BV226 mkt equation_Aug6 13 79" xfId="26510"/>
    <cellStyle name="Comma [0] TBD-_BV226 mkt equation_Aug6 13 79" xfId="26511"/>
    <cellStyle name="Comma [0] TBD_BV226 mkt equation_Aug6 13 8" xfId="26512"/>
    <cellStyle name="Comma [0] TBD-_BV226 mkt equation_Aug6 13 8" xfId="26513"/>
    <cellStyle name="Comma [0] TBD_BV226 mkt equation_Aug6 13 80" xfId="26514"/>
    <cellStyle name="Comma [0] TBD-_BV226 mkt equation_Aug6 13 80" xfId="26515"/>
    <cellStyle name="Comma [0] TBD_BV226 mkt equation_Aug6 13 81" xfId="26516"/>
    <cellStyle name="Comma [0] TBD-_BV226 mkt equation_Aug6 13 81" xfId="26517"/>
    <cellStyle name="Comma [0] TBD_BV226 mkt equation_Aug6 13 82" xfId="26518"/>
    <cellStyle name="Comma [0] TBD-_BV226 mkt equation_Aug6 13 82" xfId="26519"/>
    <cellStyle name="Comma [0] TBD_BV226 mkt equation_Aug6 13 83" xfId="26520"/>
    <cellStyle name="Comma [0] TBD-_BV226 mkt equation_Aug6 13 83" xfId="26521"/>
    <cellStyle name="Comma [0] TBD_BV226 mkt equation_Aug6 13 84" xfId="26522"/>
    <cellStyle name="Comma [0] TBD-_BV226 mkt equation_Aug6 13 84" xfId="26523"/>
    <cellStyle name="Comma [0] TBD_BV226 mkt equation_Aug6 13 85" xfId="26524"/>
    <cellStyle name="Comma [0] TBD-_BV226 mkt equation_Aug6 13 85" xfId="26525"/>
    <cellStyle name="Comma [0] TBD_BV226 mkt equation_Aug6 13 86" xfId="26526"/>
    <cellStyle name="Comma [0] TBD-_BV226 mkt equation_Aug6 13 86" xfId="26527"/>
    <cellStyle name="Comma [0] TBD_BV226 mkt equation_Aug6 13 87" xfId="26528"/>
    <cellStyle name="Comma [0] TBD-_BV226 mkt equation_Aug6 13 87" xfId="26529"/>
    <cellStyle name="Comma [0] TBD_BV226 mkt equation_Aug6 13 88" xfId="26530"/>
    <cellStyle name="Comma [0] TBD-_BV226 mkt equation_Aug6 13 88" xfId="26531"/>
    <cellStyle name="Comma [0] TBD_BV226 mkt equation_Aug6 13 89" xfId="26532"/>
    <cellStyle name="Comma [0] TBD-_BV226 mkt equation_Aug6 13 89" xfId="26533"/>
    <cellStyle name="Comma [0] TBD_BV226 mkt equation_Aug6 13 9" xfId="26534"/>
    <cellStyle name="Comma [0] TBD-_BV226 mkt equation_Aug6 13 9" xfId="26535"/>
    <cellStyle name="Comma [0] TBD_BV226 mkt equation_Aug6 13 90" xfId="26536"/>
    <cellStyle name="Comma [0] TBD-_BV226 mkt equation_Aug6 13 90" xfId="26537"/>
    <cellStyle name="Comma [0] TBD_BV226 mkt equation_Aug6 13 91" xfId="26538"/>
    <cellStyle name="Comma [0] TBD-_BV226 mkt equation_Aug6 13 91" xfId="26539"/>
    <cellStyle name="Comma [0] TBD_BV226 mkt equation_Aug6 13 92" xfId="26540"/>
    <cellStyle name="Comma [0] TBD-_BV226 mkt equation_Aug6 13 92" xfId="26541"/>
    <cellStyle name="Comma [0] TBD_BV226 mkt equation_Aug6 13 93" xfId="26542"/>
    <cellStyle name="Comma [0] TBD-_BV226 mkt equation_Aug6 13 93" xfId="26543"/>
    <cellStyle name="Comma [0] TBD_BV226 mkt equation_Aug6 13 94" xfId="26544"/>
    <cellStyle name="Comma [0] TBD-_BV226 mkt equation_Aug6 13 94" xfId="26545"/>
    <cellStyle name="Comma [0] TBD_BV226 mkt equation_Aug6 13 95" xfId="26546"/>
    <cellStyle name="Comma [0] TBD-_BV226 mkt equation_Aug6 13 95" xfId="26547"/>
    <cellStyle name="Comma [0] TBD_BV226 mkt equation_Aug6 13 96" xfId="26548"/>
    <cellStyle name="Comma [0] TBD-_BV226 mkt equation_Aug6 13 96" xfId="26549"/>
    <cellStyle name="Comma [0] TBD_BV226 mkt equation_Aug6 13 97" xfId="26550"/>
    <cellStyle name="Comma [0] TBD-_BV226 mkt equation_Aug6 13 97" xfId="26551"/>
    <cellStyle name="Comma [0] TBD_BV226 mkt equation_Aug6 13 98" xfId="26552"/>
    <cellStyle name="Comma [0] TBD-_BV226 mkt equation_Aug6 13 98" xfId="26553"/>
    <cellStyle name="Comma [0] TBD_BV226 mkt equation_Aug6 13 99" xfId="26554"/>
    <cellStyle name="Comma [0] TBD-_BV226 mkt equation_Aug6 13 99" xfId="26555"/>
    <cellStyle name="Comma [0] TBD_BV226 mkt equation_Aug6 14" xfId="26556"/>
    <cellStyle name="Comma [0] TBD-_BV226 mkt equation_Aug6 14" xfId="26557"/>
    <cellStyle name="Comma [0] TBD_BV226 mkt equation_Aug6 14 10" xfId="26558"/>
    <cellStyle name="Comma [0] TBD-_BV226 mkt equation_Aug6 14 10" xfId="26559"/>
    <cellStyle name="Comma [0] TBD_BV226 mkt equation_Aug6 14 100" xfId="26560"/>
    <cellStyle name="Comma [0] TBD-_BV226 mkt equation_Aug6 14 100" xfId="26561"/>
    <cellStyle name="Comma [0] TBD_BV226 mkt equation_Aug6 14 101" xfId="26562"/>
    <cellStyle name="Comma [0] TBD-_BV226 mkt equation_Aug6 14 101" xfId="26563"/>
    <cellStyle name="Comma [0] TBD_BV226 mkt equation_Aug6 14 102" xfId="26564"/>
    <cellStyle name="Comma [0] TBD-_BV226 mkt equation_Aug6 14 102" xfId="26565"/>
    <cellStyle name="Comma [0] TBD_BV226 mkt equation_Aug6 14 103" xfId="26566"/>
    <cellStyle name="Comma [0] TBD-_BV226 mkt equation_Aug6 14 103" xfId="26567"/>
    <cellStyle name="Comma [0] TBD_BV226 mkt equation_Aug6 14 104" xfId="26568"/>
    <cellStyle name="Comma [0] TBD-_BV226 mkt equation_Aug6 14 104" xfId="26569"/>
    <cellStyle name="Comma [0] TBD_BV226 mkt equation_Aug6 14 105" xfId="26570"/>
    <cellStyle name="Comma [0] TBD-_BV226 mkt equation_Aug6 14 105" xfId="26571"/>
    <cellStyle name="Comma [0] TBD_BV226 mkt equation_Aug6 14 106" xfId="26572"/>
    <cellStyle name="Comma [0] TBD-_BV226 mkt equation_Aug6 14 106" xfId="26573"/>
    <cellStyle name="Comma [0] TBD_BV226 mkt equation_Aug6 14 107" xfId="26574"/>
    <cellStyle name="Comma [0] TBD-_BV226 mkt equation_Aug6 14 107" xfId="26575"/>
    <cellStyle name="Comma [0] TBD_BV226 mkt equation_Aug6 14 108" xfId="26576"/>
    <cellStyle name="Comma [0] TBD-_BV226 mkt equation_Aug6 14 108" xfId="26577"/>
    <cellStyle name="Comma [0] TBD_BV226 mkt equation_Aug6 14 109" xfId="26578"/>
    <cellStyle name="Comma [0] TBD-_BV226 mkt equation_Aug6 14 109" xfId="26579"/>
    <cellStyle name="Comma [0] TBD_BV226 mkt equation_Aug6 14 11" xfId="26580"/>
    <cellStyle name="Comma [0] TBD-_BV226 mkt equation_Aug6 14 11" xfId="26581"/>
    <cellStyle name="Comma [0] TBD_BV226 mkt equation_Aug6 14 110" xfId="26582"/>
    <cellStyle name="Comma [0] TBD-_BV226 mkt equation_Aug6 14 110" xfId="26583"/>
    <cellStyle name="Comma [0] TBD_BV226 mkt equation_Aug6 14 111" xfId="26584"/>
    <cellStyle name="Comma [0] TBD-_BV226 mkt equation_Aug6 14 111" xfId="26585"/>
    <cellStyle name="Comma [0] TBD_BV226 mkt equation_Aug6 14 112" xfId="26586"/>
    <cellStyle name="Comma [0] TBD-_BV226 mkt equation_Aug6 14 112" xfId="26587"/>
    <cellStyle name="Comma [0] TBD_BV226 mkt equation_Aug6 14 113" xfId="26588"/>
    <cellStyle name="Comma [0] TBD-_BV226 mkt equation_Aug6 14 113" xfId="26589"/>
    <cellStyle name="Comma [0] TBD_BV226 mkt equation_Aug6 14 114" xfId="26590"/>
    <cellStyle name="Comma [0] TBD-_BV226 mkt equation_Aug6 14 114" xfId="26591"/>
    <cellStyle name="Comma [0] TBD_BV226 mkt equation_Aug6 14 115" xfId="26592"/>
    <cellStyle name="Comma [0] TBD-_BV226 mkt equation_Aug6 14 115" xfId="26593"/>
    <cellStyle name="Comma [0] TBD_BV226 mkt equation_Aug6 14 116" xfId="26594"/>
    <cellStyle name="Comma [0] TBD-_BV226 mkt equation_Aug6 14 116" xfId="26595"/>
    <cellStyle name="Comma [0] TBD_BV226 mkt equation_Aug6 14 117" xfId="26596"/>
    <cellStyle name="Comma [0] TBD-_BV226 mkt equation_Aug6 14 117" xfId="26597"/>
    <cellStyle name="Comma [0] TBD_BV226 mkt equation_Aug6 14 118" xfId="26598"/>
    <cellStyle name="Comma [0] TBD-_BV226 mkt equation_Aug6 14 118" xfId="26599"/>
    <cellStyle name="Comma [0] TBD_BV226 mkt equation_Aug6 14 119" xfId="26600"/>
    <cellStyle name="Comma [0] TBD-_BV226 mkt equation_Aug6 14 119" xfId="26601"/>
    <cellStyle name="Comma [0] TBD_BV226 mkt equation_Aug6 14 12" xfId="26602"/>
    <cellStyle name="Comma [0] TBD-_BV226 mkt equation_Aug6 14 12" xfId="26603"/>
    <cellStyle name="Comma [0] TBD_BV226 mkt equation_Aug6 14 120" xfId="26604"/>
    <cellStyle name="Comma [0] TBD-_BV226 mkt equation_Aug6 14 120" xfId="26605"/>
    <cellStyle name="Comma [0] TBD_BV226 mkt equation_Aug6 14 121" xfId="26606"/>
    <cellStyle name="Comma [0] TBD-_BV226 mkt equation_Aug6 14 121" xfId="26607"/>
    <cellStyle name="Comma [0] TBD_BV226 mkt equation_Aug6 14 122" xfId="26608"/>
    <cellStyle name="Comma [0] TBD-_BV226 mkt equation_Aug6 14 122" xfId="26609"/>
    <cellStyle name="Comma [0] TBD_BV226 mkt equation_Aug6 14 123" xfId="26610"/>
    <cellStyle name="Comma [0] TBD-_BV226 mkt equation_Aug6 14 123" xfId="26611"/>
    <cellStyle name="Comma [0] TBD_BV226 mkt equation_Aug6 14 124" xfId="26612"/>
    <cellStyle name="Comma [0] TBD-_BV226 mkt equation_Aug6 14 124" xfId="26613"/>
    <cellStyle name="Comma [0] TBD_BV226 mkt equation_Aug6 14 125" xfId="26614"/>
    <cellStyle name="Comma [0] TBD-_BV226 mkt equation_Aug6 14 125" xfId="26615"/>
    <cellStyle name="Comma [0] TBD_BV226 mkt equation_Aug6 14 126" xfId="26616"/>
    <cellStyle name="Comma [0] TBD-_BV226 mkt equation_Aug6 14 126" xfId="26617"/>
    <cellStyle name="Comma [0] TBD_BV226 mkt equation_Aug6 14 127" xfId="26618"/>
    <cellStyle name="Comma [0] TBD-_BV226 mkt equation_Aug6 14 127" xfId="26619"/>
    <cellStyle name="Comma [0] TBD_BV226 mkt equation_Aug6 14 128" xfId="26620"/>
    <cellStyle name="Comma [0] TBD-_BV226 mkt equation_Aug6 14 128" xfId="26621"/>
    <cellStyle name="Comma [0] TBD_BV226 mkt equation_Aug6 14 129" xfId="26622"/>
    <cellStyle name="Comma [0] TBD-_BV226 mkt equation_Aug6 14 129" xfId="26623"/>
    <cellStyle name="Comma [0] TBD_BV226 mkt equation_Aug6 14 13" xfId="26624"/>
    <cellStyle name="Comma [0] TBD-_BV226 mkt equation_Aug6 14 13" xfId="26625"/>
    <cellStyle name="Comma [0] TBD_BV226 mkt equation_Aug6 14 130" xfId="26626"/>
    <cellStyle name="Comma [0] TBD-_BV226 mkt equation_Aug6 14 130" xfId="26627"/>
    <cellStyle name="Comma [0] TBD_BV226 mkt equation_Aug6 14 131" xfId="26628"/>
    <cellStyle name="Comma [0] TBD-_BV226 mkt equation_Aug6 14 131" xfId="26629"/>
    <cellStyle name="Comma [0] TBD_BV226 mkt equation_Aug6 14 132" xfId="26630"/>
    <cellStyle name="Comma [0] TBD-_BV226 mkt equation_Aug6 14 132" xfId="26631"/>
    <cellStyle name="Comma [0] TBD_BV226 mkt equation_Aug6 14 133" xfId="26632"/>
    <cellStyle name="Comma [0] TBD-_BV226 mkt equation_Aug6 14 133" xfId="26633"/>
    <cellStyle name="Comma [0] TBD_BV226 mkt equation_Aug6 14 134" xfId="26634"/>
    <cellStyle name="Comma [0] TBD-_BV226 mkt equation_Aug6 14 134" xfId="26635"/>
    <cellStyle name="Comma [0] TBD_BV226 mkt equation_Aug6 14 135" xfId="26636"/>
    <cellStyle name="Comma [0] TBD-_BV226 mkt equation_Aug6 14 135" xfId="26637"/>
    <cellStyle name="Comma [0] TBD_BV226 mkt equation_Aug6 14 136" xfId="26638"/>
    <cellStyle name="Comma [0] TBD-_BV226 mkt equation_Aug6 14 136" xfId="26639"/>
    <cellStyle name="Comma [0] TBD_BV226 mkt equation_Aug6 14 137" xfId="26640"/>
    <cellStyle name="Comma [0] TBD-_BV226 mkt equation_Aug6 14 137" xfId="26641"/>
    <cellStyle name="Comma [0] TBD_BV226 mkt equation_Aug6 14 138" xfId="26642"/>
    <cellStyle name="Comma [0] TBD-_BV226 mkt equation_Aug6 14 138" xfId="26643"/>
    <cellStyle name="Comma [0] TBD_BV226 mkt equation_Aug6 14 139" xfId="26644"/>
    <cellStyle name="Comma [0] TBD-_BV226 mkt equation_Aug6 14 139" xfId="26645"/>
    <cellStyle name="Comma [0] TBD_BV226 mkt equation_Aug6 14 14" xfId="26646"/>
    <cellStyle name="Comma [0] TBD-_BV226 mkt equation_Aug6 14 14" xfId="26647"/>
    <cellStyle name="Comma [0] TBD_BV226 mkt equation_Aug6 14 140" xfId="26648"/>
    <cellStyle name="Comma [0] TBD-_BV226 mkt equation_Aug6 14 140" xfId="26649"/>
    <cellStyle name="Comma [0] TBD_BV226 mkt equation_Aug6 14 141" xfId="26650"/>
    <cellStyle name="Comma [0] TBD-_BV226 mkt equation_Aug6 14 141" xfId="26651"/>
    <cellStyle name="Comma [0] TBD_BV226 mkt equation_Aug6 14 142" xfId="26652"/>
    <cellStyle name="Comma [0] TBD-_BV226 mkt equation_Aug6 14 142" xfId="26653"/>
    <cellStyle name="Comma [0] TBD_BV226 mkt equation_Aug6 14 143" xfId="26654"/>
    <cellStyle name="Comma [0] TBD-_BV226 mkt equation_Aug6 14 143" xfId="26655"/>
    <cellStyle name="Comma [0] TBD_BV226 mkt equation_Aug6 14 144" xfId="26656"/>
    <cellStyle name="Comma [0] TBD-_BV226 mkt equation_Aug6 14 144" xfId="26657"/>
    <cellStyle name="Comma [0] TBD_BV226 mkt equation_Aug6 14 145" xfId="26658"/>
    <cellStyle name="Comma [0] TBD-_BV226 mkt equation_Aug6 14 145" xfId="26659"/>
    <cellStyle name="Comma [0] TBD_BV226 mkt equation_Aug6 14 146" xfId="26660"/>
    <cellStyle name="Comma [0] TBD-_BV226 mkt equation_Aug6 14 146" xfId="26661"/>
    <cellStyle name="Comma [0] TBD_BV226 mkt equation_Aug6 14 147" xfId="26662"/>
    <cellStyle name="Comma [0] TBD-_BV226 mkt equation_Aug6 14 147" xfId="26663"/>
    <cellStyle name="Comma [0] TBD_BV226 mkt equation_Aug6 14 148" xfId="26664"/>
    <cellStyle name="Comma [0] TBD-_BV226 mkt equation_Aug6 14 148" xfId="26665"/>
    <cellStyle name="Comma [0] TBD_BV226 mkt equation_Aug6 14 149" xfId="26666"/>
    <cellStyle name="Comma [0] TBD-_BV226 mkt equation_Aug6 14 149" xfId="26667"/>
    <cellStyle name="Comma [0] TBD_BV226 mkt equation_Aug6 14 15" xfId="26668"/>
    <cellStyle name="Comma [0] TBD-_BV226 mkt equation_Aug6 14 15" xfId="26669"/>
    <cellStyle name="Comma [0] TBD_BV226 mkt equation_Aug6 14 150" xfId="26670"/>
    <cellStyle name="Comma [0] TBD-_BV226 mkt equation_Aug6 14 150" xfId="26671"/>
    <cellStyle name="Comma [0] TBD_BV226 mkt equation_Aug6 14 151" xfId="26672"/>
    <cellStyle name="Comma [0] TBD-_BV226 mkt equation_Aug6 14 151" xfId="26673"/>
    <cellStyle name="Comma [0] TBD_BV226 mkt equation_Aug6 14 152" xfId="26674"/>
    <cellStyle name="Comma [0] TBD-_BV226 mkt equation_Aug6 14 152" xfId="26675"/>
    <cellStyle name="Comma [0] TBD_BV226 mkt equation_Aug6 14 153" xfId="26676"/>
    <cellStyle name="Comma [0] TBD-_BV226 mkt equation_Aug6 14 153" xfId="26677"/>
    <cellStyle name="Comma [0] TBD_BV226 mkt equation_Aug6 14 16" xfId="26678"/>
    <cellStyle name="Comma [0] TBD-_BV226 mkt equation_Aug6 14 16" xfId="26679"/>
    <cellStyle name="Comma [0] TBD_BV226 mkt equation_Aug6 14 17" xfId="26680"/>
    <cellStyle name="Comma [0] TBD-_BV226 mkt equation_Aug6 14 17" xfId="26681"/>
    <cellStyle name="Comma [0] TBD_BV226 mkt equation_Aug6 14 18" xfId="26682"/>
    <cellStyle name="Comma [0] TBD-_BV226 mkt equation_Aug6 14 18" xfId="26683"/>
    <cellStyle name="Comma [0] TBD_BV226 mkt equation_Aug6 14 19" xfId="26684"/>
    <cellStyle name="Comma [0] TBD-_BV226 mkt equation_Aug6 14 19" xfId="26685"/>
    <cellStyle name="Comma [0] TBD_BV226 mkt equation_Aug6 14 2" xfId="26686"/>
    <cellStyle name="Comma [0] TBD-_BV226 mkt equation_Aug6 14 2" xfId="26687"/>
    <cellStyle name="Comma [0] TBD_BV226 mkt equation_Aug6 14 20" xfId="26688"/>
    <cellStyle name="Comma [0] TBD-_BV226 mkt equation_Aug6 14 20" xfId="26689"/>
    <cellStyle name="Comma [0] TBD_BV226 mkt equation_Aug6 14 21" xfId="26690"/>
    <cellStyle name="Comma [0] TBD-_BV226 mkt equation_Aug6 14 21" xfId="26691"/>
    <cellStyle name="Comma [0] TBD_BV226 mkt equation_Aug6 14 22" xfId="26692"/>
    <cellStyle name="Comma [0] TBD-_BV226 mkt equation_Aug6 14 22" xfId="26693"/>
    <cellStyle name="Comma [0] TBD_BV226 mkt equation_Aug6 14 23" xfId="26694"/>
    <cellStyle name="Comma [0] TBD-_BV226 mkt equation_Aug6 14 23" xfId="26695"/>
    <cellStyle name="Comma [0] TBD_BV226 mkt equation_Aug6 14 24" xfId="26696"/>
    <cellStyle name="Comma [0] TBD-_BV226 mkt equation_Aug6 14 24" xfId="26697"/>
    <cellStyle name="Comma [0] TBD_BV226 mkt equation_Aug6 14 25" xfId="26698"/>
    <cellStyle name="Comma [0] TBD-_BV226 mkt equation_Aug6 14 25" xfId="26699"/>
    <cellStyle name="Comma [0] TBD_BV226 mkt equation_Aug6 14 26" xfId="26700"/>
    <cellStyle name="Comma [0] TBD-_BV226 mkt equation_Aug6 14 26" xfId="26701"/>
    <cellStyle name="Comma [0] TBD_BV226 mkt equation_Aug6 14 27" xfId="26702"/>
    <cellStyle name="Comma [0] TBD-_BV226 mkt equation_Aug6 14 27" xfId="26703"/>
    <cellStyle name="Comma [0] TBD_BV226 mkt equation_Aug6 14 28" xfId="26704"/>
    <cellStyle name="Comma [0] TBD-_BV226 mkt equation_Aug6 14 28" xfId="26705"/>
    <cellStyle name="Comma [0] TBD_BV226 mkt equation_Aug6 14 29" xfId="26706"/>
    <cellStyle name="Comma [0] TBD-_BV226 mkt equation_Aug6 14 29" xfId="26707"/>
    <cellStyle name="Comma [0] TBD_BV226 mkt equation_Aug6 14 3" xfId="26708"/>
    <cellStyle name="Comma [0] TBD-_BV226 mkt equation_Aug6 14 3" xfId="26709"/>
    <cellStyle name="Comma [0] TBD_BV226 mkt equation_Aug6 14 30" xfId="26710"/>
    <cellStyle name="Comma [0] TBD-_BV226 mkt equation_Aug6 14 30" xfId="26711"/>
    <cellStyle name="Comma [0] TBD_BV226 mkt equation_Aug6 14 31" xfId="26712"/>
    <cellStyle name="Comma [0] TBD-_BV226 mkt equation_Aug6 14 31" xfId="26713"/>
    <cellStyle name="Comma [0] TBD_BV226 mkt equation_Aug6 14 32" xfId="26714"/>
    <cellStyle name="Comma [0] TBD-_BV226 mkt equation_Aug6 14 32" xfId="26715"/>
    <cellStyle name="Comma [0] TBD_BV226 mkt equation_Aug6 14 33" xfId="26716"/>
    <cellStyle name="Comma [0] TBD-_BV226 mkt equation_Aug6 14 33" xfId="26717"/>
    <cellStyle name="Comma [0] TBD_BV226 mkt equation_Aug6 14 34" xfId="26718"/>
    <cellStyle name="Comma [0] TBD-_BV226 mkt equation_Aug6 14 34" xfId="26719"/>
    <cellStyle name="Comma [0] TBD_BV226 mkt equation_Aug6 14 35" xfId="26720"/>
    <cellStyle name="Comma [0] TBD-_BV226 mkt equation_Aug6 14 35" xfId="26721"/>
    <cellStyle name="Comma [0] TBD_BV226 mkt equation_Aug6 14 36" xfId="26722"/>
    <cellStyle name="Comma [0] TBD-_BV226 mkt equation_Aug6 14 36" xfId="26723"/>
    <cellStyle name="Comma [0] TBD_BV226 mkt equation_Aug6 14 37" xfId="26724"/>
    <cellStyle name="Comma [0] TBD-_BV226 mkt equation_Aug6 14 37" xfId="26725"/>
    <cellStyle name="Comma [0] TBD_BV226 mkt equation_Aug6 14 38" xfId="26726"/>
    <cellStyle name="Comma [0] TBD-_BV226 mkt equation_Aug6 14 38" xfId="26727"/>
    <cellStyle name="Comma [0] TBD_BV226 mkt equation_Aug6 14 39" xfId="26728"/>
    <cellStyle name="Comma [0] TBD-_BV226 mkt equation_Aug6 14 39" xfId="26729"/>
    <cellStyle name="Comma [0] TBD_BV226 mkt equation_Aug6 14 4" xfId="26730"/>
    <cellStyle name="Comma [0] TBD-_BV226 mkt equation_Aug6 14 4" xfId="26731"/>
    <cellStyle name="Comma [0] TBD_BV226 mkt equation_Aug6 14 40" xfId="26732"/>
    <cellStyle name="Comma [0] TBD-_BV226 mkt equation_Aug6 14 40" xfId="26733"/>
    <cellStyle name="Comma [0] TBD_BV226 mkt equation_Aug6 14 41" xfId="26734"/>
    <cellStyle name="Comma [0] TBD-_BV226 mkt equation_Aug6 14 41" xfId="26735"/>
    <cellStyle name="Comma [0] TBD_BV226 mkt equation_Aug6 14 42" xfId="26736"/>
    <cellStyle name="Comma [0] TBD-_BV226 mkt equation_Aug6 14 42" xfId="26737"/>
    <cellStyle name="Comma [0] TBD_BV226 mkt equation_Aug6 14 43" xfId="26738"/>
    <cellStyle name="Comma [0] TBD-_BV226 mkt equation_Aug6 14 43" xfId="26739"/>
    <cellStyle name="Comma [0] TBD_BV226 mkt equation_Aug6 14 44" xfId="26740"/>
    <cellStyle name="Comma [0] TBD-_BV226 mkt equation_Aug6 14 44" xfId="26741"/>
    <cellStyle name="Comma [0] TBD_BV226 mkt equation_Aug6 14 45" xfId="26742"/>
    <cellStyle name="Comma [0] TBD-_BV226 mkt equation_Aug6 14 45" xfId="26743"/>
    <cellStyle name="Comma [0] TBD_BV226 mkt equation_Aug6 14 46" xfId="26744"/>
    <cellStyle name="Comma [0] TBD-_BV226 mkt equation_Aug6 14 46" xfId="26745"/>
    <cellStyle name="Comma [0] TBD_BV226 mkt equation_Aug6 14 47" xfId="26746"/>
    <cellStyle name="Comma [0] TBD-_BV226 mkt equation_Aug6 14 47" xfId="26747"/>
    <cellStyle name="Comma [0] TBD_BV226 mkt equation_Aug6 14 48" xfId="26748"/>
    <cellStyle name="Comma [0] TBD-_BV226 mkt equation_Aug6 14 48" xfId="26749"/>
    <cellStyle name="Comma [0] TBD_BV226 mkt equation_Aug6 14 49" xfId="26750"/>
    <cellStyle name="Comma [0] TBD-_BV226 mkt equation_Aug6 14 49" xfId="26751"/>
    <cellStyle name="Comma [0] TBD_BV226 mkt equation_Aug6 14 5" xfId="26752"/>
    <cellStyle name="Comma [0] TBD-_BV226 mkt equation_Aug6 14 5" xfId="26753"/>
    <cellStyle name="Comma [0] TBD_BV226 mkt equation_Aug6 14 50" xfId="26754"/>
    <cellStyle name="Comma [0] TBD-_BV226 mkt equation_Aug6 14 50" xfId="26755"/>
    <cellStyle name="Comma [0] TBD_BV226 mkt equation_Aug6 14 51" xfId="26756"/>
    <cellStyle name="Comma [0] TBD-_BV226 mkt equation_Aug6 14 51" xfId="26757"/>
    <cellStyle name="Comma [0] TBD_BV226 mkt equation_Aug6 14 52" xfId="26758"/>
    <cellStyle name="Comma [0] TBD-_BV226 mkt equation_Aug6 14 52" xfId="26759"/>
    <cellStyle name="Comma [0] TBD_BV226 mkt equation_Aug6 14 53" xfId="26760"/>
    <cellStyle name="Comma [0] TBD-_BV226 mkt equation_Aug6 14 53" xfId="26761"/>
    <cellStyle name="Comma [0] TBD_BV226 mkt equation_Aug6 14 54" xfId="26762"/>
    <cellStyle name="Comma [0] TBD-_BV226 mkt equation_Aug6 14 54" xfId="26763"/>
    <cellStyle name="Comma [0] TBD_BV226 mkt equation_Aug6 14 55" xfId="26764"/>
    <cellStyle name="Comma [0] TBD-_BV226 mkt equation_Aug6 14 55" xfId="26765"/>
    <cellStyle name="Comma [0] TBD_BV226 mkt equation_Aug6 14 56" xfId="26766"/>
    <cellStyle name="Comma [0] TBD-_BV226 mkt equation_Aug6 14 56" xfId="26767"/>
    <cellStyle name="Comma [0] TBD_BV226 mkt equation_Aug6 14 57" xfId="26768"/>
    <cellStyle name="Comma [0] TBD-_BV226 mkt equation_Aug6 14 57" xfId="26769"/>
    <cellStyle name="Comma [0] TBD_BV226 mkt equation_Aug6 14 58" xfId="26770"/>
    <cellStyle name="Comma [0] TBD-_BV226 mkt equation_Aug6 14 58" xfId="26771"/>
    <cellStyle name="Comma [0] TBD_BV226 mkt equation_Aug6 14 59" xfId="26772"/>
    <cellStyle name="Comma [0] TBD-_BV226 mkt equation_Aug6 14 59" xfId="26773"/>
    <cellStyle name="Comma [0] TBD_BV226 mkt equation_Aug6 14 6" xfId="26774"/>
    <cellStyle name="Comma [0] TBD-_BV226 mkt equation_Aug6 14 6" xfId="26775"/>
    <cellStyle name="Comma [0] TBD_BV226 mkt equation_Aug6 14 60" xfId="26776"/>
    <cellStyle name="Comma [0] TBD-_BV226 mkt equation_Aug6 14 60" xfId="26777"/>
    <cellStyle name="Comma [0] TBD_BV226 mkt equation_Aug6 14 61" xfId="26778"/>
    <cellStyle name="Comma [0] TBD-_BV226 mkt equation_Aug6 14 61" xfId="26779"/>
    <cellStyle name="Comma [0] TBD_BV226 mkt equation_Aug6 14 62" xfId="26780"/>
    <cellStyle name="Comma [0] TBD-_BV226 mkt equation_Aug6 14 62" xfId="26781"/>
    <cellStyle name="Comma [0] TBD_BV226 mkt equation_Aug6 14 63" xfId="26782"/>
    <cellStyle name="Comma [0] TBD-_BV226 mkt equation_Aug6 14 63" xfId="26783"/>
    <cellStyle name="Comma [0] TBD_BV226 mkt equation_Aug6 14 64" xfId="26784"/>
    <cellStyle name="Comma [0] TBD-_BV226 mkt equation_Aug6 14 64" xfId="26785"/>
    <cellStyle name="Comma [0] TBD_BV226 mkt equation_Aug6 14 65" xfId="26786"/>
    <cellStyle name="Comma [0] TBD-_BV226 mkt equation_Aug6 14 65" xfId="26787"/>
    <cellStyle name="Comma [0] TBD_BV226 mkt equation_Aug6 14 66" xfId="26788"/>
    <cellStyle name="Comma [0] TBD-_BV226 mkt equation_Aug6 14 66" xfId="26789"/>
    <cellStyle name="Comma [0] TBD_BV226 mkt equation_Aug6 14 67" xfId="26790"/>
    <cellStyle name="Comma [0] TBD-_BV226 mkt equation_Aug6 14 67" xfId="26791"/>
    <cellStyle name="Comma [0] TBD_BV226 mkt equation_Aug6 14 68" xfId="26792"/>
    <cellStyle name="Comma [0] TBD-_BV226 mkt equation_Aug6 14 68" xfId="26793"/>
    <cellStyle name="Comma [0] TBD_BV226 mkt equation_Aug6 14 69" xfId="26794"/>
    <cellStyle name="Comma [0] TBD-_BV226 mkt equation_Aug6 14 69" xfId="26795"/>
    <cellStyle name="Comma [0] TBD_BV226 mkt equation_Aug6 14 7" xfId="26796"/>
    <cellStyle name="Comma [0] TBD-_BV226 mkt equation_Aug6 14 7" xfId="26797"/>
    <cellStyle name="Comma [0] TBD_BV226 mkt equation_Aug6 14 70" xfId="26798"/>
    <cellStyle name="Comma [0] TBD-_BV226 mkt equation_Aug6 14 70" xfId="26799"/>
    <cellStyle name="Comma [0] TBD_BV226 mkt equation_Aug6 14 71" xfId="26800"/>
    <cellStyle name="Comma [0] TBD-_BV226 mkt equation_Aug6 14 71" xfId="26801"/>
    <cellStyle name="Comma [0] TBD_BV226 mkt equation_Aug6 14 72" xfId="26802"/>
    <cellStyle name="Comma [0] TBD-_BV226 mkt equation_Aug6 14 72" xfId="26803"/>
    <cellStyle name="Comma [0] TBD_BV226 mkt equation_Aug6 14 73" xfId="26804"/>
    <cellStyle name="Comma [0] TBD-_BV226 mkt equation_Aug6 14 73" xfId="26805"/>
    <cellStyle name="Comma [0] TBD_BV226 mkt equation_Aug6 14 74" xfId="26806"/>
    <cellStyle name="Comma [0] TBD-_BV226 mkt equation_Aug6 14 74" xfId="26807"/>
    <cellStyle name="Comma [0] TBD_BV226 mkt equation_Aug6 14 75" xfId="26808"/>
    <cellStyle name="Comma [0] TBD-_BV226 mkt equation_Aug6 14 75" xfId="26809"/>
    <cellStyle name="Comma [0] TBD_BV226 mkt equation_Aug6 14 76" xfId="26810"/>
    <cellStyle name="Comma [0] TBD-_BV226 mkt equation_Aug6 14 76" xfId="26811"/>
    <cellStyle name="Comma [0] TBD_BV226 mkt equation_Aug6 14 77" xfId="26812"/>
    <cellStyle name="Comma [0] TBD-_BV226 mkt equation_Aug6 14 77" xfId="26813"/>
    <cellStyle name="Comma [0] TBD_BV226 mkt equation_Aug6 14 78" xfId="26814"/>
    <cellStyle name="Comma [0] TBD-_BV226 mkt equation_Aug6 14 78" xfId="26815"/>
    <cellStyle name="Comma [0] TBD_BV226 mkt equation_Aug6 14 79" xfId="26816"/>
    <cellStyle name="Comma [0] TBD-_BV226 mkt equation_Aug6 14 79" xfId="26817"/>
    <cellStyle name="Comma [0] TBD_BV226 mkt equation_Aug6 14 8" xfId="26818"/>
    <cellStyle name="Comma [0] TBD-_BV226 mkt equation_Aug6 14 8" xfId="26819"/>
    <cellStyle name="Comma [0] TBD_BV226 mkt equation_Aug6 14 80" xfId="26820"/>
    <cellStyle name="Comma [0] TBD-_BV226 mkt equation_Aug6 14 80" xfId="26821"/>
    <cellStyle name="Comma [0] TBD_BV226 mkt equation_Aug6 14 81" xfId="26822"/>
    <cellStyle name="Comma [0] TBD-_BV226 mkt equation_Aug6 14 81" xfId="26823"/>
    <cellStyle name="Comma [0] TBD_BV226 mkt equation_Aug6 14 82" xfId="26824"/>
    <cellStyle name="Comma [0] TBD-_BV226 mkt equation_Aug6 14 82" xfId="26825"/>
    <cellStyle name="Comma [0] TBD_BV226 mkt equation_Aug6 14 83" xfId="26826"/>
    <cellStyle name="Comma [0] TBD-_BV226 mkt equation_Aug6 14 83" xfId="26827"/>
    <cellStyle name="Comma [0] TBD_BV226 mkt equation_Aug6 14 84" xfId="26828"/>
    <cellStyle name="Comma [0] TBD-_BV226 mkt equation_Aug6 14 84" xfId="26829"/>
    <cellStyle name="Comma [0] TBD_BV226 mkt equation_Aug6 14 85" xfId="26830"/>
    <cellStyle name="Comma [0] TBD-_BV226 mkt equation_Aug6 14 85" xfId="26831"/>
    <cellStyle name="Comma [0] TBD_BV226 mkt equation_Aug6 14 86" xfId="26832"/>
    <cellStyle name="Comma [0] TBD-_BV226 mkt equation_Aug6 14 86" xfId="26833"/>
    <cellStyle name="Comma [0] TBD_BV226 mkt equation_Aug6 14 87" xfId="26834"/>
    <cellStyle name="Comma [0] TBD-_BV226 mkt equation_Aug6 14 87" xfId="26835"/>
    <cellStyle name="Comma [0] TBD_BV226 mkt equation_Aug6 14 88" xfId="26836"/>
    <cellStyle name="Comma [0] TBD-_BV226 mkt equation_Aug6 14 88" xfId="26837"/>
    <cellStyle name="Comma [0] TBD_BV226 mkt equation_Aug6 14 89" xfId="26838"/>
    <cellStyle name="Comma [0] TBD-_BV226 mkt equation_Aug6 14 89" xfId="26839"/>
    <cellStyle name="Comma [0] TBD_BV226 mkt equation_Aug6 14 9" xfId="26840"/>
    <cellStyle name="Comma [0] TBD-_BV226 mkt equation_Aug6 14 9" xfId="26841"/>
    <cellStyle name="Comma [0] TBD_BV226 mkt equation_Aug6 14 90" xfId="26842"/>
    <cellStyle name="Comma [0] TBD-_BV226 mkt equation_Aug6 14 90" xfId="26843"/>
    <cellStyle name="Comma [0] TBD_BV226 mkt equation_Aug6 14 91" xfId="26844"/>
    <cellStyle name="Comma [0] TBD-_BV226 mkt equation_Aug6 14 91" xfId="26845"/>
    <cellStyle name="Comma [0] TBD_BV226 mkt equation_Aug6 14 92" xfId="26846"/>
    <cellStyle name="Comma [0] TBD-_BV226 mkt equation_Aug6 14 92" xfId="26847"/>
    <cellStyle name="Comma [0] TBD_BV226 mkt equation_Aug6 14 93" xfId="26848"/>
    <cellStyle name="Comma [0] TBD-_BV226 mkt equation_Aug6 14 93" xfId="26849"/>
    <cellStyle name="Comma [0] TBD_BV226 mkt equation_Aug6 14 94" xfId="26850"/>
    <cellStyle name="Comma [0] TBD-_BV226 mkt equation_Aug6 14 94" xfId="26851"/>
    <cellStyle name="Comma [0] TBD_BV226 mkt equation_Aug6 14 95" xfId="26852"/>
    <cellStyle name="Comma [0] TBD-_BV226 mkt equation_Aug6 14 95" xfId="26853"/>
    <cellStyle name="Comma [0] TBD_BV226 mkt equation_Aug6 14 96" xfId="26854"/>
    <cellStyle name="Comma [0] TBD-_BV226 mkt equation_Aug6 14 96" xfId="26855"/>
    <cellStyle name="Comma [0] TBD_BV226 mkt equation_Aug6 14 97" xfId="26856"/>
    <cellStyle name="Comma [0] TBD-_BV226 mkt equation_Aug6 14 97" xfId="26857"/>
    <cellStyle name="Comma [0] TBD_BV226 mkt equation_Aug6 14 98" xfId="26858"/>
    <cellStyle name="Comma [0] TBD-_BV226 mkt equation_Aug6 14 98" xfId="26859"/>
    <cellStyle name="Comma [0] TBD_BV226 mkt equation_Aug6 14 99" xfId="26860"/>
    <cellStyle name="Comma [0] TBD-_BV226 mkt equation_Aug6 14 99" xfId="26861"/>
    <cellStyle name="Comma [0] TBD_BV226 mkt equation_Aug6 2" xfId="26862"/>
    <cellStyle name="Comma [0] TBD-_BV226 mkt equation_Aug6 2" xfId="26863"/>
    <cellStyle name="Comma [0] TBD_BV226 mkt equation_Aug6 2 10" xfId="26864"/>
    <cellStyle name="Comma [0] TBD-_BV226 mkt equation_Aug6 2 10" xfId="26865"/>
    <cellStyle name="Comma [0] TBD_BV226 mkt equation_Aug6 2 100" xfId="26866"/>
    <cellStyle name="Comma [0] TBD-_BV226 mkt equation_Aug6 2 100" xfId="26867"/>
    <cellStyle name="Comma [0] TBD_BV226 mkt equation_Aug6 2 101" xfId="26868"/>
    <cellStyle name="Comma [0] TBD-_BV226 mkt equation_Aug6 2 101" xfId="26869"/>
    <cellStyle name="Comma [0] TBD_BV226 mkt equation_Aug6 2 102" xfId="26870"/>
    <cellStyle name="Comma [0] TBD-_BV226 mkt equation_Aug6 2 102" xfId="26871"/>
    <cellStyle name="Comma [0] TBD_BV226 mkt equation_Aug6 2 103" xfId="26872"/>
    <cellStyle name="Comma [0] TBD-_BV226 mkt equation_Aug6 2 103" xfId="26873"/>
    <cellStyle name="Comma [0] TBD_BV226 mkt equation_Aug6 2 104" xfId="26874"/>
    <cellStyle name="Comma [0] TBD-_BV226 mkt equation_Aug6 2 104" xfId="26875"/>
    <cellStyle name="Comma [0] TBD_BV226 mkt equation_Aug6 2 105" xfId="26876"/>
    <cellStyle name="Comma [0] TBD-_BV226 mkt equation_Aug6 2 105" xfId="26877"/>
    <cellStyle name="Comma [0] TBD_BV226 mkt equation_Aug6 2 106" xfId="26878"/>
    <cellStyle name="Comma [0] TBD-_BV226 mkt equation_Aug6 2 106" xfId="26879"/>
    <cellStyle name="Comma [0] TBD_BV226 mkt equation_Aug6 2 107" xfId="26880"/>
    <cellStyle name="Comma [0] TBD-_BV226 mkt equation_Aug6 2 107" xfId="26881"/>
    <cellStyle name="Comma [0] TBD_BV226 mkt equation_Aug6 2 108" xfId="26882"/>
    <cellStyle name="Comma [0] TBD-_BV226 mkt equation_Aug6 2 108" xfId="26883"/>
    <cellStyle name="Comma [0] TBD_BV226 mkt equation_Aug6 2 109" xfId="26884"/>
    <cellStyle name="Comma [0] TBD-_BV226 mkt equation_Aug6 2 109" xfId="26885"/>
    <cellStyle name="Comma [0] TBD_BV226 mkt equation_Aug6 2 11" xfId="26886"/>
    <cellStyle name="Comma [0] TBD-_BV226 mkt equation_Aug6 2 11" xfId="26887"/>
    <cellStyle name="Comma [0] TBD_BV226 mkt equation_Aug6 2 110" xfId="26888"/>
    <cellStyle name="Comma [0] TBD-_BV226 mkt equation_Aug6 2 110" xfId="26889"/>
    <cellStyle name="Comma [0] TBD_BV226 mkt equation_Aug6 2 111" xfId="26890"/>
    <cellStyle name="Comma [0] TBD-_BV226 mkt equation_Aug6 2 111" xfId="26891"/>
    <cellStyle name="Comma [0] TBD_BV226 mkt equation_Aug6 2 112" xfId="26892"/>
    <cellStyle name="Comma [0] TBD-_BV226 mkt equation_Aug6 2 112" xfId="26893"/>
    <cellStyle name="Comma [0] TBD_BV226 mkt equation_Aug6 2 113" xfId="26894"/>
    <cellStyle name="Comma [0] TBD-_BV226 mkt equation_Aug6 2 113" xfId="26895"/>
    <cellStyle name="Comma [0] TBD_BV226 mkt equation_Aug6 2 114" xfId="26896"/>
    <cellStyle name="Comma [0] TBD-_BV226 mkt equation_Aug6 2 114" xfId="26897"/>
    <cellStyle name="Comma [0] TBD_BV226 mkt equation_Aug6 2 115" xfId="26898"/>
    <cellStyle name="Comma [0] TBD-_BV226 mkt equation_Aug6 2 115" xfId="26899"/>
    <cellStyle name="Comma [0] TBD_BV226 mkt equation_Aug6 2 116" xfId="26900"/>
    <cellStyle name="Comma [0] TBD-_BV226 mkt equation_Aug6 2 116" xfId="26901"/>
    <cellStyle name="Comma [0] TBD_BV226 mkt equation_Aug6 2 117" xfId="26902"/>
    <cellStyle name="Comma [0] TBD-_BV226 mkt equation_Aug6 2 117" xfId="26903"/>
    <cellStyle name="Comma [0] TBD_BV226 mkt equation_Aug6 2 118" xfId="26904"/>
    <cellStyle name="Comma [0] TBD-_BV226 mkt equation_Aug6 2 118" xfId="26905"/>
    <cellStyle name="Comma [0] TBD_BV226 mkt equation_Aug6 2 119" xfId="26906"/>
    <cellStyle name="Comma [0] TBD-_BV226 mkt equation_Aug6 2 119" xfId="26907"/>
    <cellStyle name="Comma [0] TBD_BV226 mkt equation_Aug6 2 12" xfId="26908"/>
    <cellStyle name="Comma [0] TBD-_BV226 mkt equation_Aug6 2 12" xfId="26909"/>
    <cellStyle name="Comma [0] TBD_BV226 mkt equation_Aug6 2 120" xfId="26910"/>
    <cellStyle name="Comma [0] TBD-_BV226 mkt equation_Aug6 2 120" xfId="26911"/>
    <cellStyle name="Comma [0] TBD_BV226 mkt equation_Aug6 2 121" xfId="26912"/>
    <cellStyle name="Comma [0] TBD-_BV226 mkt equation_Aug6 2 121" xfId="26913"/>
    <cellStyle name="Comma [0] TBD_BV226 mkt equation_Aug6 2 122" xfId="26914"/>
    <cellStyle name="Comma [0] TBD-_BV226 mkt equation_Aug6 2 122" xfId="26915"/>
    <cellStyle name="Comma [0] TBD_BV226 mkt equation_Aug6 2 123" xfId="26916"/>
    <cellStyle name="Comma [0] TBD-_BV226 mkt equation_Aug6 2 123" xfId="26917"/>
    <cellStyle name="Comma [0] TBD_BV226 mkt equation_Aug6 2 124" xfId="26918"/>
    <cellStyle name="Comma [0] TBD-_BV226 mkt equation_Aug6 2 124" xfId="26919"/>
    <cellStyle name="Comma [0] TBD_BV226 mkt equation_Aug6 2 125" xfId="26920"/>
    <cellStyle name="Comma [0] TBD-_BV226 mkt equation_Aug6 2 125" xfId="26921"/>
    <cellStyle name="Comma [0] TBD_BV226 mkt equation_Aug6 2 126" xfId="26922"/>
    <cellStyle name="Comma [0] TBD-_BV226 mkt equation_Aug6 2 126" xfId="26923"/>
    <cellStyle name="Comma [0] TBD_BV226 mkt equation_Aug6 2 127" xfId="26924"/>
    <cellStyle name="Comma [0] TBD-_BV226 mkt equation_Aug6 2 127" xfId="26925"/>
    <cellStyle name="Comma [0] TBD_BV226 mkt equation_Aug6 2 128" xfId="26926"/>
    <cellStyle name="Comma [0] TBD-_BV226 mkt equation_Aug6 2 128" xfId="26927"/>
    <cellStyle name="Comma [0] TBD_BV226 mkt equation_Aug6 2 129" xfId="26928"/>
    <cellStyle name="Comma [0] TBD-_BV226 mkt equation_Aug6 2 129" xfId="26929"/>
    <cellStyle name="Comma [0] TBD_BV226 mkt equation_Aug6 2 13" xfId="26930"/>
    <cellStyle name="Comma [0] TBD-_BV226 mkt equation_Aug6 2 13" xfId="26931"/>
    <cellStyle name="Comma [0] TBD_BV226 mkt equation_Aug6 2 130" xfId="26932"/>
    <cellStyle name="Comma [0] TBD-_BV226 mkt equation_Aug6 2 130" xfId="26933"/>
    <cellStyle name="Comma [0] TBD_BV226 mkt equation_Aug6 2 131" xfId="26934"/>
    <cellStyle name="Comma [0] TBD-_BV226 mkt equation_Aug6 2 131" xfId="26935"/>
    <cellStyle name="Comma [0] TBD_BV226 mkt equation_Aug6 2 132" xfId="26936"/>
    <cellStyle name="Comma [0] TBD-_BV226 mkt equation_Aug6 2 132" xfId="26937"/>
    <cellStyle name="Comma [0] TBD_BV226 mkt equation_Aug6 2 133" xfId="26938"/>
    <cellStyle name="Comma [0] TBD-_BV226 mkt equation_Aug6 2 133" xfId="26939"/>
    <cellStyle name="Comma [0] TBD_BV226 mkt equation_Aug6 2 134" xfId="26940"/>
    <cellStyle name="Comma [0] TBD-_BV226 mkt equation_Aug6 2 134" xfId="26941"/>
    <cellStyle name="Comma [0] TBD_BV226 mkt equation_Aug6 2 135" xfId="26942"/>
    <cellStyle name="Comma [0] TBD-_BV226 mkt equation_Aug6 2 135" xfId="26943"/>
    <cellStyle name="Comma [0] TBD_BV226 mkt equation_Aug6 2 136" xfId="26944"/>
    <cellStyle name="Comma [0] TBD-_BV226 mkt equation_Aug6 2 136" xfId="26945"/>
    <cellStyle name="Comma [0] TBD_BV226 mkt equation_Aug6 2 137" xfId="26946"/>
    <cellStyle name="Comma [0] TBD-_BV226 mkt equation_Aug6 2 137" xfId="26947"/>
    <cellStyle name="Comma [0] TBD_BV226 mkt equation_Aug6 2 138" xfId="26948"/>
    <cellStyle name="Comma [0] TBD-_BV226 mkt equation_Aug6 2 138" xfId="26949"/>
    <cellStyle name="Comma [0] TBD_BV226 mkt equation_Aug6 2 139" xfId="26950"/>
    <cellStyle name="Comma [0] TBD-_BV226 mkt equation_Aug6 2 139" xfId="26951"/>
    <cellStyle name="Comma [0] TBD_BV226 mkt equation_Aug6 2 14" xfId="26952"/>
    <cellStyle name="Comma [0] TBD-_BV226 mkt equation_Aug6 2 14" xfId="26953"/>
    <cellStyle name="Comma [0] TBD_BV226 mkt equation_Aug6 2 140" xfId="26954"/>
    <cellStyle name="Comma [0] TBD-_BV226 mkt equation_Aug6 2 140" xfId="26955"/>
    <cellStyle name="Comma [0] TBD_BV226 mkt equation_Aug6 2 141" xfId="26956"/>
    <cellStyle name="Comma [0] TBD-_BV226 mkt equation_Aug6 2 141" xfId="26957"/>
    <cellStyle name="Comma [0] TBD_BV226 mkt equation_Aug6 2 142" xfId="26958"/>
    <cellStyle name="Comma [0] TBD-_BV226 mkt equation_Aug6 2 142" xfId="26959"/>
    <cellStyle name="Comma [0] TBD_BV226 mkt equation_Aug6 2 143" xfId="26960"/>
    <cellStyle name="Comma [0] TBD-_BV226 mkt equation_Aug6 2 143" xfId="26961"/>
    <cellStyle name="Comma [0] TBD_BV226 mkt equation_Aug6 2 144" xfId="26962"/>
    <cellStyle name="Comma [0] TBD-_BV226 mkt equation_Aug6 2 144" xfId="26963"/>
    <cellStyle name="Comma [0] TBD_BV226 mkt equation_Aug6 2 145" xfId="26964"/>
    <cellStyle name="Comma [0] TBD-_BV226 mkt equation_Aug6 2 145" xfId="26965"/>
    <cellStyle name="Comma [0] TBD_BV226 mkt equation_Aug6 2 146" xfId="26966"/>
    <cellStyle name="Comma [0] TBD-_BV226 mkt equation_Aug6 2 146" xfId="26967"/>
    <cellStyle name="Comma [0] TBD_BV226 mkt equation_Aug6 2 147" xfId="26968"/>
    <cellStyle name="Comma [0] TBD-_BV226 mkt equation_Aug6 2 147" xfId="26969"/>
    <cellStyle name="Comma [0] TBD_BV226 mkt equation_Aug6 2 148" xfId="26970"/>
    <cellStyle name="Comma [0] TBD-_BV226 mkt equation_Aug6 2 148" xfId="26971"/>
    <cellStyle name="Comma [0] TBD_BV226 mkt equation_Aug6 2 149" xfId="26972"/>
    <cellStyle name="Comma [0] TBD-_BV226 mkt equation_Aug6 2 149" xfId="26973"/>
    <cellStyle name="Comma [0] TBD_BV226 mkt equation_Aug6 2 15" xfId="26974"/>
    <cellStyle name="Comma [0] TBD-_BV226 mkt equation_Aug6 2 15" xfId="26975"/>
    <cellStyle name="Comma [0] TBD_BV226 mkt equation_Aug6 2 150" xfId="26976"/>
    <cellStyle name="Comma [0] TBD-_BV226 mkt equation_Aug6 2 150" xfId="26977"/>
    <cellStyle name="Comma [0] TBD_BV226 mkt equation_Aug6 2 151" xfId="26978"/>
    <cellStyle name="Comma [0] TBD-_BV226 mkt equation_Aug6 2 151" xfId="26979"/>
    <cellStyle name="Comma [0] TBD_BV226 mkt equation_Aug6 2 152" xfId="26980"/>
    <cellStyle name="Comma [0] TBD-_BV226 mkt equation_Aug6 2 152" xfId="26981"/>
    <cellStyle name="Comma [0] TBD_BV226 mkt equation_Aug6 2 153" xfId="26982"/>
    <cellStyle name="Comma [0] TBD-_BV226 mkt equation_Aug6 2 153" xfId="26983"/>
    <cellStyle name="Comma [0] TBD_BV226 mkt equation_Aug6 2 16" xfId="26984"/>
    <cellStyle name="Comma [0] TBD-_BV226 mkt equation_Aug6 2 16" xfId="26985"/>
    <cellStyle name="Comma [0] TBD_BV226 mkt equation_Aug6 2 17" xfId="26986"/>
    <cellStyle name="Comma [0] TBD-_BV226 mkt equation_Aug6 2 17" xfId="26987"/>
    <cellStyle name="Comma [0] TBD_BV226 mkt equation_Aug6 2 18" xfId="26988"/>
    <cellStyle name="Comma [0] TBD-_BV226 mkt equation_Aug6 2 18" xfId="26989"/>
    <cellStyle name="Comma [0] TBD_BV226 mkt equation_Aug6 2 19" xfId="26990"/>
    <cellStyle name="Comma [0] TBD-_BV226 mkt equation_Aug6 2 19" xfId="26991"/>
    <cellStyle name="Comma [0] TBD_BV226 mkt equation_Aug6 2 2" xfId="26992"/>
    <cellStyle name="Comma [0] TBD-_BV226 mkt equation_Aug6 2 2" xfId="26993"/>
    <cellStyle name="Comma [0] TBD_BV226 mkt equation_Aug6 2 2 2" xfId="26994"/>
    <cellStyle name="Comma [0] TBD-_BV226 mkt equation_Aug6 2 2 2" xfId="26995"/>
    <cellStyle name="Comma [0] TBD_BV226 mkt equation_Aug6 2 20" xfId="26996"/>
    <cellStyle name="Comma [0] TBD-_BV226 mkt equation_Aug6 2 20" xfId="26997"/>
    <cellStyle name="Comma [0] TBD_BV226 mkt equation_Aug6 2 21" xfId="26998"/>
    <cellStyle name="Comma [0] TBD-_BV226 mkt equation_Aug6 2 21" xfId="26999"/>
    <cellStyle name="Comma [0] TBD_BV226 mkt equation_Aug6 2 22" xfId="27000"/>
    <cellStyle name="Comma [0] TBD-_BV226 mkt equation_Aug6 2 22" xfId="27001"/>
    <cellStyle name="Comma [0] TBD_BV226 mkt equation_Aug6 2 23" xfId="27002"/>
    <cellStyle name="Comma [0] TBD-_BV226 mkt equation_Aug6 2 23" xfId="27003"/>
    <cellStyle name="Comma [0] TBD_BV226 mkt equation_Aug6 2 24" xfId="27004"/>
    <cellStyle name="Comma [0] TBD-_BV226 mkt equation_Aug6 2 24" xfId="27005"/>
    <cellStyle name="Comma [0] TBD_BV226 mkt equation_Aug6 2 25" xfId="27006"/>
    <cellStyle name="Comma [0] TBD-_BV226 mkt equation_Aug6 2 25" xfId="27007"/>
    <cellStyle name="Comma [0] TBD_BV226 mkt equation_Aug6 2 26" xfId="27008"/>
    <cellStyle name="Comma [0] TBD-_BV226 mkt equation_Aug6 2 26" xfId="27009"/>
    <cellStyle name="Comma [0] TBD_BV226 mkt equation_Aug6 2 27" xfId="27010"/>
    <cellStyle name="Comma [0] TBD-_BV226 mkt equation_Aug6 2 27" xfId="27011"/>
    <cellStyle name="Comma [0] TBD_BV226 mkt equation_Aug6 2 28" xfId="27012"/>
    <cellStyle name="Comma [0] TBD-_BV226 mkt equation_Aug6 2 28" xfId="27013"/>
    <cellStyle name="Comma [0] TBD_BV226 mkt equation_Aug6 2 29" xfId="27014"/>
    <cellStyle name="Comma [0] TBD-_BV226 mkt equation_Aug6 2 29" xfId="27015"/>
    <cellStyle name="Comma [0] TBD_BV226 mkt equation_Aug6 2 3" xfId="27016"/>
    <cellStyle name="Comma [0] TBD-_BV226 mkt equation_Aug6 2 3" xfId="27017"/>
    <cellStyle name="Comma [0] TBD_BV226 mkt equation_Aug6 2 30" xfId="27018"/>
    <cellStyle name="Comma [0] TBD-_BV226 mkt equation_Aug6 2 30" xfId="27019"/>
    <cellStyle name="Comma [0] TBD_BV226 mkt equation_Aug6 2 31" xfId="27020"/>
    <cellStyle name="Comma [0] TBD-_BV226 mkt equation_Aug6 2 31" xfId="27021"/>
    <cellStyle name="Comma [0] TBD_BV226 mkt equation_Aug6 2 32" xfId="27022"/>
    <cellStyle name="Comma [0] TBD-_BV226 mkt equation_Aug6 2 32" xfId="27023"/>
    <cellStyle name="Comma [0] TBD_BV226 mkt equation_Aug6 2 33" xfId="27024"/>
    <cellStyle name="Comma [0] TBD-_BV226 mkt equation_Aug6 2 33" xfId="27025"/>
    <cellStyle name="Comma [0] TBD_BV226 mkt equation_Aug6 2 34" xfId="27026"/>
    <cellStyle name="Comma [0] TBD-_BV226 mkt equation_Aug6 2 34" xfId="27027"/>
    <cellStyle name="Comma [0] TBD_BV226 mkt equation_Aug6 2 35" xfId="27028"/>
    <cellStyle name="Comma [0] TBD-_BV226 mkt equation_Aug6 2 35" xfId="27029"/>
    <cellStyle name="Comma [0] TBD_BV226 mkt equation_Aug6 2 36" xfId="27030"/>
    <cellStyle name="Comma [0] TBD-_BV226 mkt equation_Aug6 2 36" xfId="27031"/>
    <cellStyle name="Comma [0] TBD_BV226 mkt equation_Aug6 2 37" xfId="27032"/>
    <cellStyle name="Comma [0] TBD-_BV226 mkt equation_Aug6 2 37" xfId="27033"/>
    <cellStyle name="Comma [0] TBD_BV226 mkt equation_Aug6 2 38" xfId="27034"/>
    <cellStyle name="Comma [0] TBD-_BV226 mkt equation_Aug6 2 38" xfId="27035"/>
    <cellStyle name="Comma [0] TBD_BV226 mkt equation_Aug6 2 39" xfId="27036"/>
    <cellStyle name="Comma [0] TBD-_BV226 mkt equation_Aug6 2 39" xfId="27037"/>
    <cellStyle name="Comma [0] TBD_BV226 mkt equation_Aug6 2 4" xfId="27038"/>
    <cellStyle name="Comma [0] TBD-_BV226 mkt equation_Aug6 2 4" xfId="27039"/>
    <cellStyle name="Comma [0] TBD_BV226 mkt equation_Aug6 2 40" xfId="27040"/>
    <cellStyle name="Comma [0] TBD-_BV226 mkt equation_Aug6 2 40" xfId="27041"/>
    <cellStyle name="Comma [0] TBD_BV226 mkt equation_Aug6 2 41" xfId="27042"/>
    <cellStyle name="Comma [0] TBD-_BV226 mkt equation_Aug6 2 41" xfId="27043"/>
    <cellStyle name="Comma [0] TBD_BV226 mkt equation_Aug6 2 42" xfId="27044"/>
    <cellStyle name="Comma [0] TBD-_BV226 mkt equation_Aug6 2 42" xfId="27045"/>
    <cellStyle name="Comma [0] TBD_BV226 mkt equation_Aug6 2 43" xfId="27046"/>
    <cellStyle name="Comma [0] TBD-_BV226 mkt equation_Aug6 2 43" xfId="27047"/>
    <cellStyle name="Comma [0] TBD_BV226 mkt equation_Aug6 2 44" xfId="27048"/>
    <cellStyle name="Comma [0] TBD-_BV226 mkt equation_Aug6 2 44" xfId="27049"/>
    <cellStyle name="Comma [0] TBD_BV226 mkt equation_Aug6 2 45" xfId="27050"/>
    <cellStyle name="Comma [0] TBD-_BV226 mkt equation_Aug6 2 45" xfId="27051"/>
    <cellStyle name="Comma [0] TBD_BV226 mkt equation_Aug6 2 46" xfId="27052"/>
    <cellStyle name="Comma [0] TBD-_BV226 mkt equation_Aug6 2 46" xfId="27053"/>
    <cellStyle name="Comma [0] TBD_BV226 mkt equation_Aug6 2 47" xfId="27054"/>
    <cellStyle name="Comma [0] TBD-_BV226 mkt equation_Aug6 2 47" xfId="27055"/>
    <cellStyle name="Comma [0] TBD_BV226 mkt equation_Aug6 2 48" xfId="27056"/>
    <cellStyle name="Comma [0] TBD-_BV226 mkt equation_Aug6 2 48" xfId="27057"/>
    <cellStyle name="Comma [0] TBD_BV226 mkt equation_Aug6 2 49" xfId="27058"/>
    <cellStyle name="Comma [0] TBD-_BV226 mkt equation_Aug6 2 49" xfId="27059"/>
    <cellStyle name="Comma [0] TBD_BV226 mkt equation_Aug6 2 5" xfId="27060"/>
    <cellStyle name="Comma [0] TBD-_BV226 mkt equation_Aug6 2 5" xfId="27061"/>
    <cellStyle name="Comma [0] TBD_BV226 mkt equation_Aug6 2 50" xfId="27062"/>
    <cellStyle name="Comma [0] TBD-_BV226 mkt equation_Aug6 2 50" xfId="27063"/>
    <cellStyle name="Comma [0] TBD_BV226 mkt equation_Aug6 2 51" xfId="27064"/>
    <cellStyle name="Comma [0] TBD-_BV226 mkt equation_Aug6 2 51" xfId="27065"/>
    <cellStyle name="Comma [0] TBD_BV226 mkt equation_Aug6 2 52" xfId="27066"/>
    <cellStyle name="Comma [0] TBD-_BV226 mkt equation_Aug6 2 52" xfId="27067"/>
    <cellStyle name="Comma [0] TBD_BV226 mkt equation_Aug6 2 53" xfId="27068"/>
    <cellStyle name="Comma [0] TBD-_BV226 mkt equation_Aug6 2 53" xfId="27069"/>
    <cellStyle name="Comma [0] TBD_BV226 mkt equation_Aug6 2 54" xfId="27070"/>
    <cellStyle name="Comma [0] TBD-_BV226 mkt equation_Aug6 2 54" xfId="27071"/>
    <cellStyle name="Comma [0] TBD_BV226 mkt equation_Aug6 2 55" xfId="27072"/>
    <cellStyle name="Comma [0] TBD-_BV226 mkt equation_Aug6 2 55" xfId="27073"/>
    <cellStyle name="Comma [0] TBD_BV226 mkt equation_Aug6 2 56" xfId="27074"/>
    <cellStyle name="Comma [0] TBD-_BV226 mkt equation_Aug6 2 56" xfId="27075"/>
    <cellStyle name="Comma [0] TBD_BV226 mkt equation_Aug6 2 57" xfId="27076"/>
    <cellStyle name="Comma [0] TBD-_BV226 mkt equation_Aug6 2 57" xfId="27077"/>
    <cellStyle name="Comma [0] TBD_BV226 mkt equation_Aug6 2 58" xfId="27078"/>
    <cellStyle name="Comma [0] TBD-_BV226 mkt equation_Aug6 2 58" xfId="27079"/>
    <cellStyle name="Comma [0] TBD_BV226 mkt equation_Aug6 2 59" xfId="27080"/>
    <cellStyle name="Comma [0] TBD-_BV226 mkt equation_Aug6 2 59" xfId="27081"/>
    <cellStyle name="Comma [0] TBD_BV226 mkt equation_Aug6 2 6" xfId="27082"/>
    <cellStyle name="Comma [0] TBD-_BV226 mkt equation_Aug6 2 6" xfId="27083"/>
    <cellStyle name="Comma [0] TBD_BV226 mkt equation_Aug6 2 60" xfId="27084"/>
    <cellStyle name="Comma [0] TBD-_BV226 mkt equation_Aug6 2 60" xfId="27085"/>
    <cellStyle name="Comma [0] TBD_BV226 mkt equation_Aug6 2 61" xfId="27086"/>
    <cellStyle name="Comma [0] TBD-_BV226 mkt equation_Aug6 2 61" xfId="27087"/>
    <cellStyle name="Comma [0] TBD_BV226 mkt equation_Aug6 2 62" xfId="27088"/>
    <cellStyle name="Comma [0] TBD-_BV226 mkt equation_Aug6 2 62" xfId="27089"/>
    <cellStyle name="Comma [0] TBD_BV226 mkt equation_Aug6 2 63" xfId="27090"/>
    <cellStyle name="Comma [0] TBD-_BV226 mkt equation_Aug6 2 63" xfId="27091"/>
    <cellStyle name="Comma [0] TBD_BV226 mkt equation_Aug6 2 64" xfId="27092"/>
    <cellStyle name="Comma [0] TBD-_BV226 mkt equation_Aug6 2 64" xfId="27093"/>
    <cellStyle name="Comma [0] TBD_BV226 mkt equation_Aug6 2 65" xfId="27094"/>
    <cellStyle name="Comma [0] TBD-_BV226 mkt equation_Aug6 2 65" xfId="27095"/>
    <cellStyle name="Comma [0] TBD_BV226 mkt equation_Aug6 2 66" xfId="27096"/>
    <cellStyle name="Comma [0] TBD-_BV226 mkt equation_Aug6 2 66" xfId="27097"/>
    <cellStyle name="Comma [0] TBD_BV226 mkt equation_Aug6 2 67" xfId="27098"/>
    <cellStyle name="Comma [0] TBD-_BV226 mkt equation_Aug6 2 67" xfId="27099"/>
    <cellStyle name="Comma [0] TBD_BV226 mkt equation_Aug6 2 68" xfId="27100"/>
    <cellStyle name="Comma [0] TBD-_BV226 mkt equation_Aug6 2 68" xfId="27101"/>
    <cellStyle name="Comma [0] TBD_BV226 mkt equation_Aug6 2 69" xfId="27102"/>
    <cellStyle name="Comma [0] TBD-_BV226 mkt equation_Aug6 2 69" xfId="27103"/>
    <cellStyle name="Comma [0] TBD_BV226 mkt equation_Aug6 2 7" xfId="27104"/>
    <cellStyle name="Comma [0] TBD-_BV226 mkt equation_Aug6 2 7" xfId="27105"/>
    <cellStyle name="Comma [0] TBD_BV226 mkt equation_Aug6 2 70" xfId="27106"/>
    <cellStyle name="Comma [0] TBD-_BV226 mkt equation_Aug6 2 70" xfId="27107"/>
    <cellStyle name="Comma [0] TBD_BV226 mkt equation_Aug6 2 71" xfId="27108"/>
    <cellStyle name="Comma [0] TBD-_BV226 mkt equation_Aug6 2 71" xfId="27109"/>
    <cellStyle name="Comma [0] TBD_BV226 mkt equation_Aug6 2 72" xfId="27110"/>
    <cellStyle name="Comma [0] TBD-_BV226 mkt equation_Aug6 2 72" xfId="27111"/>
    <cellStyle name="Comma [0] TBD_BV226 mkt equation_Aug6 2 73" xfId="27112"/>
    <cellStyle name="Comma [0] TBD-_BV226 mkt equation_Aug6 2 73" xfId="27113"/>
    <cellStyle name="Comma [0] TBD_BV226 mkt equation_Aug6 2 74" xfId="27114"/>
    <cellStyle name="Comma [0] TBD-_BV226 mkt equation_Aug6 2 74" xfId="27115"/>
    <cellStyle name="Comma [0] TBD_BV226 mkt equation_Aug6 2 75" xfId="27116"/>
    <cellStyle name="Comma [0] TBD-_BV226 mkt equation_Aug6 2 75" xfId="27117"/>
    <cellStyle name="Comma [0] TBD_BV226 mkt equation_Aug6 2 76" xfId="27118"/>
    <cellStyle name="Comma [0] TBD-_BV226 mkt equation_Aug6 2 76" xfId="27119"/>
    <cellStyle name="Comma [0] TBD_BV226 mkt equation_Aug6 2 77" xfId="27120"/>
    <cellStyle name="Comma [0] TBD-_BV226 mkt equation_Aug6 2 77" xfId="27121"/>
    <cellStyle name="Comma [0] TBD_BV226 mkt equation_Aug6 2 78" xfId="27122"/>
    <cellStyle name="Comma [0] TBD-_BV226 mkt equation_Aug6 2 78" xfId="27123"/>
    <cellStyle name="Comma [0] TBD_BV226 mkt equation_Aug6 2 79" xfId="27124"/>
    <cellStyle name="Comma [0] TBD-_BV226 mkt equation_Aug6 2 79" xfId="27125"/>
    <cellStyle name="Comma [0] TBD_BV226 mkt equation_Aug6 2 8" xfId="27126"/>
    <cellStyle name="Comma [0] TBD-_BV226 mkt equation_Aug6 2 8" xfId="27127"/>
    <cellStyle name="Comma [0] TBD_BV226 mkt equation_Aug6 2 80" xfId="27128"/>
    <cellStyle name="Comma [0] TBD-_BV226 mkt equation_Aug6 2 80" xfId="27129"/>
    <cellStyle name="Comma [0] TBD_BV226 mkt equation_Aug6 2 81" xfId="27130"/>
    <cellStyle name="Comma [0] TBD-_BV226 mkt equation_Aug6 2 81" xfId="27131"/>
    <cellStyle name="Comma [0] TBD_BV226 mkt equation_Aug6 2 82" xfId="27132"/>
    <cellStyle name="Comma [0] TBD-_BV226 mkt equation_Aug6 2 82" xfId="27133"/>
    <cellStyle name="Comma [0] TBD_BV226 mkt equation_Aug6 2 83" xfId="27134"/>
    <cellStyle name="Comma [0] TBD-_BV226 mkt equation_Aug6 2 83" xfId="27135"/>
    <cellStyle name="Comma [0] TBD_BV226 mkt equation_Aug6 2 84" xfId="27136"/>
    <cellStyle name="Comma [0] TBD-_BV226 mkt equation_Aug6 2 84" xfId="27137"/>
    <cellStyle name="Comma [0] TBD_BV226 mkt equation_Aug6 2 85" xfId="27138"/>
    <cellStyle name="Comma [0] TBD-_BV226 mkt equation_Aug6 2 85" xfId="27139"/>
    <cellStyle name="Comma [0] TBD_BV226 mkt equation_Aug6 2 86" xfId="27140"/>
    <cellStyle name="Comma [0] TBD-_BV226 mkt equation_Aug6 2 86" xfId="27141"/>
    <cellStyle name="Comma [0] TBD_BV226 mkt equation_Aug6 2 87" xfId="27142"/>
    <cellStyle name="Comma [0] TBD-_BV226 mkt equation_Aug6 2 87" xfId="27143"/>
    <cellStyle name="Comma [0] TBD_BV226 mkt equation_Aug6 2 88" xfId="27144"/>
    <cellStyle name="Comma [0] TBD-_BV226 mkt equation_Aug6 2 88" xfId="27145"/>
    <cellStyle name="Comma [0] TBD_BV226 mkt equation_Aug6 2 89" xfId="27146"/>
    <cellStyle name="Comma [0] TBD-_BV226 mkt equation_Aug6 2 89" xfId="27147"/>
    <cellStyle name="Comma [0] TBD_BV226 mkt equation_Aug6 2 9" xfId="27148"/>
    <cellStyle name="Comma [0] TBD-_BV226 mkt equation_Aug6 2 9" xfId="27149"/>
    <cellStyle name="Comma [0] TBD_BV226 mkt equation_Aug6 2 90" xfId="27150"/>
    <cellStyle name="Comma [0] TBD-_BV226 mkt equation_Aug6 2 90" xfId="27151"/>
    <cellStyle name="Comma [0] TBD_BV226 mkt equation_Aug6 2 91" xfId="27152"/>
    <cellStyle name="Comma [0] TBD-_BV226 mkt equation_Aug6 2 91" xfId="27153"/>
    <cellStyle name="Comma [0] TBD_BV226 mkt equation_Aug6 2 92" xfId="27154"/>
    <cellStyle name="Comma [0] TBD-_BV226 mkt equation_Aug6 2 92" xfId="27155"/>
    <cellStyle name="Comma [0] TBD_BV226 mkt equation_Aug6 2 93" xfId="27156"/>
    <cellStyle name="Comma [0] TBD-_BV226 mkt equation_Aug6 2 93" xfId="27157"/>
    <cellStyle name="Comma [0] TBD_BV226 mkt equation_Aug6 2 94" xfId="27158"/>
    <cellStyle name="Comma [0] TBD-_BV226 mkt equation_Aug6 2 94" xfId="27159"/>
    <cellStyle name="Comma [0] TBD_BV226 mkt equation_Aug6 2 95" xfId="27160"/>
    <cellStyle name="Comma [0] TBD-_BV226 mkt equation_Aug6 2 95" xfId="27161"/>
    <cellStyle name="Comma [0] TBD_BV226 mkt equation_Aug6 2 96" xfId="27162"/>
    <cellStyle name="Comma [0] TBD-_BV226 mkt equation_Aug6 2 96" xfId="27163"/>
    <cellStyle name="Comma [0] TBD_BV226 mkt equation_Aug6 2 97" xfId="27164"/>
    <cellStyle name="Comma [0] TBD-_BV226 mkt equation_Aug6 2 97" xfId="27165"/>
    <cellStyle name="Comma [0] TBD_BV226 mkt equation_Aug6 2 98" xfId="27166"/>
    <cellStyle name="Comma [0] TBD-_BV226 mkt equation_Aug6 2 98" xfId="27167"/>
    <cellStyle name="Comma [0] TBD_BV226 mkt equation_Aug6 2 99" xfId="27168"/>
    <cellStyle name="Comma [0] TBD-_BV226 mkt equation_Aug6 2 99" xfId="27169"/>
    <cellStyle name="Comma [0] TBD_BV226 mkt equation_Aug6 3" xfId="27170"/>
    <cellStyle name="Comma [0] TBD-_BV226 mkt equation_Aug6 3" xfId="27171"/>
    <cellStyle name="Comma [0] TBD_BV226 mkt equation_Aug6 3 10" xfId="27172"/>
    <cellStyle name="Comma [0] TBD-_BV226 mkt equation_Aug6 3 10" xfId="27173"/>
    <cellStyle name="Comma [0] TBD_BV226 mkt equation_Aug6 3 100" xfId="27174"/>
    <cellStyle name="Comma [0] TBD-_BV226 mkt equation_Aug6 3 100" xfId="27175"/>
    <cellStyle name="Comma [0] TBD_BV226 mkt equation_Aug6 3 101" xfId="27176"/>
    <cellStyle name="Comma [0] TBD-_BV226 mkt equation_Aug6 3 101" xfId="27177"/>
    <cellStyle name="Comma [0] TBD_BV226 mkt equation_Aug6 3 102" xfId="27178"/>
    <cellStyle name="Comma [0] TBD-_BV226 mkt equation_Aug6 3 102" xfId="27179"/>
    <cellStyle name="Comma [0] TBD_BV226 mkt equation_Aug6 3 103" xfId="27180"/>
    <cellStyle name="Comma [0] TBD-_BV226 mkt equation_Aug6 3 103" xfId="27181"/>
    <cellStyle name="Comma [0] TBD_BV226 mkt equation_Aug6 3 104" xfId="27182"/>
    <cellStyle name="Comma [0] TBD-_BV226 mkt equation_Aug6 3 104" xfId="27183"/>
    <cellStyle name="Comma [0] TBD_BV226 mkt equation_Aug6 3 105" xfId="27184"/>
    <cellStyle name="Comma [0] TBD-_BV226 mkt equation_Aug6 3 105" xfId="27185"/>
    <cellStyle name="Comma [0] TBD_BV226 mkt equation_Aug6 3 106" xfId="27186"/>
    <cellStyle name="Comma [0] TBD-_BV226 mkt equation_Aug6 3 106" xfId="27187"/>
    <cellStyle name="Comma [0] TBD_BV226 mkt equation_Aug6 3 107" xfId="27188"/>
    <cellStyle name="Comma [0] TBD-_BV226 mkt equation_Aug6 3 107" xfId="27189"/>
    <cellStyle name="Comma [0] TBD_BV226 mkt equation_Aug6 3 108" xfId="27190"/>
    <cellStyle name="Comma [0] TBD-_BV226 mkt equation_Aug6 3 108" xfId="27191"/>
    <cellStyle name="Comma [0] TBD_BV226 mkt equation_Aug6 3 109" xfId="27192"/>
    <cellStyle name="Comma [0] TBD-_BV226 mkt equation_Aug6 3 109" xfId="27193"/>
    <cellStyle name="Comma [0] TBD_BV226 mkt equation_Aug6 3 11" xfId="27194"/>
    <cellStyle name="Comma [0] TBD-_BV226 mkt equation_Aug6 3 11" xfId="27195"/>
    <cellStyle name="Comma [0] TBD_BV226 mkt equation_Aug6 3 110" xfId="27196"/>
    <cellStyle name="Comma [0] TBD-_BV226 mkt equation_Aug6 3 110" xfId="27197"/>
    <cellStyle name="Comma [0] TBD_BV226 mkt equation_Aug6 3 111" xfId="27198"/>
    <cellStyle name="Comma [0] TBD-_BV226 mkt equation_Aug6 3 111" xfId="27199"/>
    <cellStyle name="Comma [0] TBD_BV226 mkt equation_Aug6 3 112" xfId="27200"/>
    <cellStyle name="Comma [0] TBD-_BV226 mkt equation_Aug6 3 112" xfId="27201"/>
    <cellStyle name="Comma [0] TBD_BV226 mkt equation_Aug6 3 113" xfId="27202"/>
    <cellStyle name="Comma [0] TBD-_BV226 mkt equation_Aug6 3 113" xfId="27203"/>
    <cellStyle name="Comma [0] TBD_BV226 mkt equation_Aug6 3 114" xfId="27204"/>
    <cellStyle name="Comma [0] TBD-_BV226 mkt equation_Aug6 3 114" xfId="27205"/>
    <cellStyle name="Comma [0] TBD_BV226 mkt equation_Aug6 3 115" xfId="27206"/>
    <cellStyle name="Comma [0] TBD-_BV226 mkt equation_Aug6 3 115" xfId="27207"/>
    <cellStyle name="Comma [0] TBD_BV226 mkt equation_Aug6 3 116" xfId="27208"/>
    <cellStyle name="Comma [0] TBD-_BV226 mkt equation_Aug6 3 116" xfId="27209"/>
    <cellStyle name="Comma [0] TBD_BV226 mkt equation_Aug6 3 117" xfId="27210"/>
    <cellStyle name="Comma [0] TBD-_BV226 mkt equation_Aug6 3 117" xfId="27211"/>
    <cellStyle name="Comma [0] TBD_BV226 mkt equation_Aug6 3 118" xfId="27212"/>
    <cellStyle name="Comma [0] TBD-_BV226 mkt equation_Aug6 3 118" xfId="27213"/>
    <cellStyle name="Comma [0] TBD_BV226 mkt equation_Aug6 3 119" xfId="27214"/>
    <cellStyle name="Comma [0] TBD-_BV226 mkt equation_Aug6 3 119" xfId="27215"/>
    <cellStyle name="Comma [0] TBD_BV226 mkt equation_Aug6 3 12" xfId="27216"/>
    <cellStyle name="Comma [0] TBD-_BV226 mkt equation_Aug6 3 12" xfId="27217"/>
    <cellStyle name="Comma [0] TBD_BV226 mkt equation_Aug6 3 120" xfId="27218"/>
    <cellStyle name="Comma [0] TBD-_BV226 mkt equation_Aug6 3 120" xfId="27219"/>
    <cellStyle name="Comma [0] TBD_BV226 mkt equation_Aug6 3 121" xfId="27220"/>
    <cellStyle name="Comma [0] TBD-_BV226 mkt equation_Aug6 3 121" xfId="27221"/>
    <cellStyle name="Comma [0] TBD_BV226 mkt equation_Aug6 3 122" xfId="27222"/>
    <cellStyle name="Comma [0] TBD-_BV226 mkt equation_Aug6 3 122" xfId="27223"/>
    <cellStyle name="Comma [0] TBD_BV226 mkt equation_Aug6 3 123" xfId="27224"/>
    <cellStyle name="Comma [0] TBD-_BV226 mkt equation_Aug6 3 123" xfId="27225"/>
    <cellStyle name="Comma [0] TBD_BV226 mkt equation_Aug6 3 124" xfId="27226"/>
    <cellStyle name="Comma [0] TBD-_BV226 mkt equation_Aug6 3 124" xfId="27227"/>
    <cellStyle name="Comma [0] TBD_BV226 mkt equation_Aug6 3 125" xfId="27228"/>
    <cellStyle name="Comma [0] TBD-_BV226 mkt equation_Aug6 3 125" xfId="27229"/>
    <cellStyle name="Comma [0] TBD_BV226 mkt equation_Aug6 3 126" xfId="27230"/>
    <cellStyle name="Comma [0] TBD-_BV226 mkt equation_Aug6 3 126" xfId="27231"/>
    <cellStyle name="Comma [0] TBD_BV226 mkt equation_Aug6 3 127" xfId="27232"/>
    <cellStyle name="Comma [0] TBD-_BV226 mkt equation_Aug6 3 127" xfId="27233"/>
    <cellStyle name="Comma [0] TBD_BV226 mkt equation_Aug6 3 128" xfId="27234"/>
    <cellStyle name="Comma [0] TBD-_BV226 mkt equation_Aug6 3 128" xfId="27235"/>
    <cellStyle name="Comma [0] TBD_BV226 mkt equation_Aug6 3 129" xfId="27236"/>
    <cellStyle name="Comma [0] TBD-_BV226 mkt equation_Aug6 3 129" xfId="27237"/>
    <cellStyle name="Comma [0] TBD_BV226 mkt equation_Aug6 3 13" xfId="27238"/>
    <cellStyle name="Comma [0] TBD-_BV226 mkt equation_Aug6 3 13" xfId="27239"/>
    <cellStyle name="Comma [0] TBD_BV226 mkt equation_Aug6 3 130" xfId="27240"/>
    <cellStyle name="Comma [0] TBD-_BV226 mkt equation_Aug6 3 130" xfId="27241"/>
    <cellStyle name="Comma [0] TBD_BV226 mkt equation_Aug6 3 131" xfId="27242"/>
    <cellStyle name="Comma [0] TBD-_BV226 mkt equation_Aug6 3 131" xfId="27243"/>
    <cellStyle name="Comma [0] TBD_BV226 mkt equation_Aug6 3 132" xfId="27244"/>
    <cellStyle name="Comma [0] TBD-_BV226 mkt equation_Aug6 3 132" xfId="27245"/>
    <cellStyle name="Comma [0] TBD_BV226 mkt equation_Aug6 3 133" xfId="27246"/>
    <cellStyle name="Comma [0] TBD-_BV226 mkt equation_Aug6 3 133" xfId="27247"/>
    <cellStyle name="Comma [0] TBD_BV226 mkt equation_Aug6 3 134" xfId="27248"/>
    <cellStyle name="Comma [0] TBD-_BV226 mkt equation_Aug6 3 134" xfId="27249"/>
    <cellStyle name="Comma [0] TBD_BV226 mkt equation_Aug6 3 135" xfId="27250"/>
    <cellStyle name="Comma [0] TBD-_BV226 mkt equation_Aug6 3 135" xfId="27251"/>
    <cellStyle name="Comma [0] TBD_BV226 mkt equation_Aug6 3 136" xfId="27252"/>
    <cellStyle name="Comma [0] TBD-_BV226 mkt equation_Aug6 3 136" xfId="27253"/>
    <cellStyle name="Comma [0] TBD_BV226 mkt equation_Aug6 3 137" xfId="27254"/>
    <cellStyle name="Comma [0] TBD-_BV226 mkt equation_Aug6 3 137" xfId="27255"/>
    <cellStyle name="Comma [0] TBD_BV226 mkt equation_Aug6 3 138" xfId="27256"/>
    <cellStyle name="Comma [0] TBD-_BV226 mkt equation_Aug6 3 138" xfId="27257"/>
    <cellStyle name="Comma [0] TBD_BV226 mkt equation_Aug6 3 139" xfId="27258"/>
    <cellStyle name="Comma [0] TBD-_BV226 mkt equation_Aug6 3 139" xfId="27259"/>
    <cellStyle name="Comma [0] TBD_BV226 mkt equation_Aug6 3 14" xfId="27260"/>
    <cellStyle name="Comma [0] TBD-_BV226 mkt equation_Aug6 3 14" xfId="27261"/>
    <cellStyle name="Comma [0] TBD_BV226 mkt equation_Aug6 3 140" xfId="27262"/>
    <cellStyle name="Comma [0] TBD-_BV226 mkt equation_Aug6 3 140" xfId="27263"/>
    <cellStyle name="Comma [0] TBD_BV226 mkt equation_Aug6 3 141" xfId="27264"/>
    <cellStyle name="Comma [0] TBD-_BV226 mkt equation_Aug6 3 141" xfId="27265"/>
    <cellStyle name="Comma [0] TBD_BV226 mkt equation_Aug6 3 142" xfId="27266"/>
    <cellStyle name="Comma [0] TBD-_BV226 mkt equation_Aug6 3 142" xfId="27267"/>
    <cellStyle name="Comma [0] TBD_BV226 mkt equation_Aug6 3 143" xfId="27268"/>
    <cellStyle name="Comma [0] TBD-_BV226 mkt equation_Aug6 3 143" xfId="27269"/>
    <cellStyle name="Comma [0] TBD_BV226 mkt equation_Aug6 3 144" xfId="27270"/>
    <cellStyle name="Comma [0] TBD-_BV226 mkt equation_Aug6 3 144" xfId="27271"/>
    <cellStyle name="Comma [0] TBD_BV226 mkt equation_Aug6 3 145" xfId="27272"/>
    <cellStyle name="Comma [0] TBD-_BV226 mkt equation_Aug6 3 145" xfId="27273"/>
    <cellStyle name="Comma [0] TBD_BV226 mkt equation_Aug6 3 146" xfId="27274"/>
    <cellStyle name="Comma [0] TBD-_BV226 mkt equation_Aug6 3 146" xfId="27275"/>
    <cellStyle name="Comma [0] TBD_BV226 mkt equation_Aug6 3 147" xfId="27276"/>
    <cellStyle name="Comma [0] TBD-_BV226 mkt equation_Aug6 3 147" xfId="27277"/>
    <cellStyle name="Comma [0] TBD_BV226 mkt equation_Aug6 3 148" xfId="27278"/>
    <cellStyle name="Comma [0] TBD-_BV226 mkt equation_Aug6 3 148" xfId="27279"/>
    <cellStyle name="Comma [0] TBD_BV226 mkt equation_Aug6 3 149" xfId="27280"/>
    <cellStyle name="Comma [0] TBD-_BV226 mkt equation_Aug6 3 149" xfId="27281"/>
    <cellStyle name="Comma [0] TBD_BV226 mkt equation_Aug6 3 15" xfId="27282"/>
    <cellStyle name="Comma [0] TBD-_BV226 mkt equation_Aug6 3 15" xfId="27283"/>
    <cellStyle name="Comma [0] TBD_BV226 mkt equation_Aug6 3 150" xfId="27284"/>
    <cellStyle name="Comma [0] TBD-_BV226 mkt equation_Aug6 3 150" xfId="27285"/>
    <cellStyle name="Comma [0] TBD_BV226 mkt equation_Aug6 3 151" xfId="27286"/>
    <cellStyle name="Comma [0] TBD-_BV226 mkt equation_Aug6 3 151" xfId="27287"/>
    <cellStyle name="Comma [0] TBD_BV226 mkt equation_Aug6 3 152" xfId="27288"/>
    <cellStyle name="Comma [0] TBD-_BV226 mkt equation_Aug6 3 152" xfId="27289"/>
    <cellStyle name="Comma [0] TBD_BV226 mkt equation_Aug6 3 153" xfId="27290"/>
    <cellStyle name="Comma [0] TBD-_BV226 mkt equation_Aug6 3 153" xfId="27291"/>
    <cellStyle name="Comma [0] TBD_BV226 mkt equation_Aug6 3 16" xfId="27292"/>
    <cellStyle name="Comma [0] TBD-_BV226 mkt equation_Aug6 3 16" xfId="27293"/>
    <cellStyle name="Comma [0] TBD_BV226 mkt equation_Aug6 3 17" xfId="27294"/>
    <cellStyle name="Comma [0] TBD-_BV226 mkt equation_Aug6 3 17" xfId="27295"/>
    <cellStyle name="Comma [0] TBD_BV226 mkt equation_Aug6 3 18" xfId="27296"/>
    <cellStyle name="Comma [0] TBD-_BV226 mkt equation_Aug6 3 18" xfId="27297"/>
    <cellStyle name="Comma [0] TBD_BV226 mkt equation_Aug6 3 19" xfId="27298"/>
    <cellStyle name="Comma [0] TBD-_BV226 mkt equation_Aug6 3 19" xfId="27299"/>
    <cellStyle name="Comma [0] TBD_BV226 mkt equation_Aug6 3 2" xfId="27300"/>
    <cellStyle name="Comma [0] TBD-_BV226 mkt equation_Aug6 3 2" xfId="27301"/>
    <cellStyle name="Comma [0] TBD_BV226 mkt equation_Aug6 3 2 2" xfId="27302"/>
    <cellStyle name="Comma [0] TBD-_BV226 mkt equation_Aug6 3 2 2" xfId="27303"/>
    <cellStyle name="Comma [0] TBD_BV226 mkt equation_Aug6 3 20" xfId="27304"/>
    <cellStyle name="Comma [0] TBD-_BV226 mkt equation_Aug6 3 20" xfId="27305"/>
    <cellStyle name="Comma [0] TBD_BV226 mkt equation_Aug6 3 21" xfId="27306"/>
    <cellStyle name="Comma [0] TBD-_BV226 mkt equation_Aug6 3 21" xfId="27307"/>
    <cellStyle name="Comma [0] TBD_BV226 mkt equation_Aug6 3 22" xfId="27308"/>
    <cellStyle name="Comma [0] TBD-_BV226 mkt equation_Aug6 3 22" xfId="27309"/>
    <cellStyle name="Comma [0] TBD_BV226 mkt equation_Aug6 3 23" xfId="27310"/>
    <cellStyle name="Comma [0] TBD-_BV226 mkt equation_Aug6 3 23" xfId="27311"/>
    <cellStyle name="Comma [0] TBD_BV226 mkt equation_Aug6 3 24" xfId="27312"/>
    <cellStyle name="Comma [0] TBD-_BV226 mkt equation_Aug6 3 24" xfId="27313"/>
    <cellStyle name="Comma [0] TBD_BV226 mkt equation_Aug6 3 25" xfId="27314"/>
    <cellStyle name="Comma [0] TBD-_BV226 mkt equation_Aug6 3 25" xfId="27315"/>
    <cellStyle name="Comma [0] TBD_BV226 mkt equation_Aug6 3 26" xfId="27316"/>
    <cellStyle name="Comma [0] TBD-_BV226 mkt equation_Aug6 3 26" xfId="27317"/>
    <cellStyle name="Comma [0] TBD_BV226 mkt equation_Aug6 3 27" xfId="27318"/>
    <cellStyle name="Comma [0] TBD-_BV226 mkt equation_Aug6 3 27" xfId="27319"/>
    <cellStyle name="Comma [0] TBD_BV226 mkt equation_Aug6 3 28" xfId="27320"/>
    <cellStyle name="Comma [0] TBD-_BV226 mkt equation_Aug6 3 28" xfId="27321"/>
    <cellStyle name="Comma [0] TBD_BV226 mkt equation_Aug6 3 29" xfId="27322"/>
    <cellStyle name="Comma [0] TBD-_BV226 mkt equation_Aug6 3 29" xfId="27323"/>
    <cellStyle name="Comma [0] TBD_BV226 mkt equation_Aug6 3 3" xfId="27324"/>
    <cellStyle name="Comma [0] TBD-_BV226 mkt equation_Aug6 3 3" xfId="27325"/>
    <cellStyle name="Comma [0] TBD_BV226 mkt equation_Aug6 3 30" xfId="27326"/>
    <cellStyle name="Comma [0] TBD-_BV226 mkt equation_Aug6 3 30" xfId="27327"/>
    <cellStyle name="Comma [0] TBD_BV226 mkt equation_Aug6 3 31" xfId="27328"/>
    <cellStyle name="Comma [0] TBD-_BV226 mkt equation_Aug6 3 31" xfId="27329"/>
    <cellStyle name="Comma [0] TBD_BV226 mkt equation_Aug6 3 32" xfId="27330"/>
    <cellStyle name="Comma [0] TBD-_BV226 mkt equation_Aug6 3 32" xfId="27331"/>
    <cellStyle name="Comma [0] TBD_BV226 mkt equation_Aug6 3 33" xfId="27332"/>
    <cellStyle name="Comma [0] TBD-_BV226 mkt equation_Aug6 3 33" xfId="27333"/>
    <cellStyle name="Comma [0] TBD_BV226 mkt equation_Aug6 3 34" xfId="27334"/>
    <cellStyle name="Comma [0] TBD-_BV226 mkt equation_Aug6 3 34" xfId="27335"/>
    <cellStyle name="Comma [0] TBD_BV226 mkt equation_Aug6 3 35" xfId="27336"/>
    <cellStyle name="Comma [0] TBD-_BV226 mkt equation_Aug6 3 35" xfId="27337"/>
    <cellStyle name="Comma [0] TBD_BV226 mkt equation_Aug6 3 36" xfId="27338"/>
    <cellStyle name="Comma [0] TBD-_BV226 mkt equation_Aug6 3 36" xfId="27339"/>
    <cellStyle name="Comma [0] TBD_BV226 mkt equation_Aug6 3 37" xfId="27340"/>
    <cellStyle name="Comma [0] TBD-_BV226 mkt equation_Aug6 3 37" xfId="27341"/>
    <cellStyle name="Comma [0] TBD_BV226 mkt equation_Aug6 3 38" xfId="27342"/>
    <cellStyle name="Comma [0] TBD-_BV226 mkt equation_Aug6 3 38" xfId="27343"/>
    <cellStyle name="Comma [0] TBD_BV226 mkt equation_Aug6 3 39" xfId="27344"/>
    <cellStyle name="Comma [0] TBD-_BV226 mkt equation_Aug6 3 39" xfId="27345"/>
    <cellStyle name="Comma [0] TBD_BV226 mkt equation_Aug6 3 4" xfId="27346"/>
    <cellStyle name="Comma [0] TBD-_BV226 mkt equation_Aug6 3 4" xfId="27347"/>
    <cellStyle name="Comma [0] TBD_BV226 mkt equation_Aug6 3 40" xfId="27348"/>
    <cellStyle name="Comma [0] TBD-_BV226 mkt equation_Aug6 3 40" xfId="27349"/>
    <cellStyle name="Comma [0] TBD_BV226 mkt equation_Aug6 3 41" xfId="27350"/>
    <cellStyle name="Comma [0] TBD-_BV226 mkt equation_Aug6 3 41" xfId="27351"/>
    <cellStyle name="Comma [0] TBD_BV226 mkt equation_Aug6 3 42" xfId="27352"/>
    <cellStyle name="Comma [0] TBD-_BV226 mkt equation_Aug6 3 42" xfId="27353"/>
    <cellStyle name="Comma [0] TBD_BV226 mkt equation_Aug6 3 43" xfId="27354"/>
    <cellStyle name="Comma [0] TBD-_BV226 mkt equation_Aug6 3 43" xfId="27355"/>
    <cellStyle name="Comma [0] TBD_BV226 mkt equation_Aug6 3 44" xfId="27356"/>
    <cellStyle name="Comma [0] TBD-_BV226 mkt equation_Aug6 3 44" xfId="27357"/>
    <cellStyle name="Comma [0] TBD_BV226 mkt equation_Aug6 3 45" xfId="27358"/>
    <cellStyle name="Comma [0] TBD-_BV226 mkt equation_Aug6 3 45" xfId="27359"/>
    <cellStyle name="Comma [0] TBD_BV226 mkt equation_Aug6 3 46" xfId="27360"/>
    <cellStyle name="Comma [0] TBD-_BV226 mkt equation_Aug6 3 46" xfId="27361"/>
    <cellStyle name="Comma [0] TBD_BV226 mkt equation_Aug6 3 47" xfId="27362"/>
    <cellStyle name="Comma [0] TBD-_BV226 mkt equation_Aug6 3 47" xfId="27363"/>
    <cellStyle name="Comma [0] TBD_BV226 mkt equation_Aug6 3 48" xfId="27364"/>
    <cellStyle name="Comma [0] TBD-_BV226 mkt equation_Aug6 3 48" xfId="27365"/>
    <cellStyle name="Comma [0] TBD_BV226 mkt equation_Aug6 3 49" xfId="27366"/>
    <cellStyle name="Comma [0] TBD-_BV226 mkt equation_Aug6 3 49" xfId="27367"/>
    <cellStyle name="Comma [0] TBD_BV226 mkt equation_Aug6 3 5" xfId="27368"/>
    <cellStyle name="Comma [0] TBD-_BV226 mkt equation_Aug6 3 5" xfId="27369"/>
    <cellStyle name="Comma [0] TBD_BV226 mkt equation_Aug6 3 50" xfId="27370"/>
    <cellStyle name="Comma [0] TBD-_BV226 mkt equation_Aug6 3 50" xfId="27371"/>
    <cellStyle name="Comma [0] TBD_BV226 mkt equation_Aug6 3 51" xfId="27372"/>
    <cellStyle name="Comma [0] TBD-_BV226 mkt equation_Aug6 3 51" xfId="27373"/>
    <cellStyle name="Comma [0] TBD_BV226 mkt equation_Aug6 3 52" xfId="27374"/>
    <cellStyle name="Comma [0] TBD-_BV226 mkt equation_Aug6 3 52" xfId="27375"/>
    <cellStyle name="Comma [0] TBD_BV226 mkt equation_Aug6 3 53" xfId="27376"/>
    <cellStyle name="Comma [0] TBD-_BV226 mkt equation_Aug6 3 53" xfId="27377"/>
    <cellStyle name="Comma [0] TBD_BV226 mkt equation_Aug6 3 54" xfId="27378"/>
    <cellStyle name="Comma [0] TBD-_BV226 mkt equation_Aug6 3 54" xfId="27379"/>
    <cellStyle name="Comma [0] TBD_BV226 mkt equation_Aug6 3 55" xfId="27380"/>
    <cellStyle name="Comma [0] TBD-_BV226 mkt equation_Aug6 3 55" xfId="27381"/>
    <cellStyle name="Comma [0] TBD_BV226 mkt equation_Aug6 3 56" xfId="27382"/>
    <cellStyle name="Comma [0] TBD-_BV226 mkt equation_Aug6 3 56" xfId="27383"/>
    <cellStyle name="Comma [0] TBD_BV226 mkt equation_Aug6 3 57" xfId="27384"/>
    <cellStyle name="Comma [0] TBD-_BV226 mkt equation_Aug6 3 57" xfId="27385"/>
    <cellStyle name="Comma [0] TBD_BV226 mkt equation_Aug6 3 58" xfId="27386"/>
    <cellStyle name="Comma [0] TBD-_BV226 mkt equation_Aug6 3 58" xfId="27387"/>
    <cellStyle name="Comma [0] TBD_BV226 mkt equation_Aug6 3 59" xfId="27388"/>
    <cellStyle name="Comma [0] TBD-_BV226 mkt equation_Aug6 3 59" xfId="27389"/>
    <cellStyle name="Comma [0] TBD_BV226 mkt equation_Aug6 3 6" xfId="27390"/>
    <cellStyle name="Comma [0] TBD-_BV226 mkt equation_Aug6 3 6" xfId="27391"/>
    <cellStyle name="Comma [0] TBD_BV226 mkt equation_Aug6 3 60" xfId="27392"/>
    <cellStyle name="Comma [0] TBD-_BV226 mkt equation_Aug6 3 60" xfId="27393"/>
    <cellStyle name="Comma [0] TBD_BV226 mkt equation_Aug6 3 61" xfId="27394"/>
    <cellStyle name="Comma [0] TBD-_BV226 mkt equation_Aug6 3 61" xfId="27395"/>
    <cellStyle name="Comma [0] TBD_BV226 mkt equation_Aug6 3 62" xfId="27396"/>
    <cellStyle name="Comma [0] TBD-_BV226 mkt equation_Aug6 3 62" xfId="27397"/>
    <cellStyle name="Comma [0] TBD_BV226 mkt equation_Aug6 3 63" xfId="27398"/>
    <cellStyle name="Comma [0] TBD-_BV226 mkt equation_Aug6 3 63" xfId="27399"/>
    <cellStyle name="Comma [0] TBD_BV226 mkt equation_Aug6 3 64" xfId="27400"/>
    <cellStyle name="Comma [0] TBD-_BV226 mkt equation_Aug6 3 64" xfId="27401"/>
    <cellStyle name="Comma [0] TBD_BV226 mkt equation_Aug6 3 65" xfId="27402"/>
    <cellStyle name="Comma [0] TBD-_BV226 mkt equation_Aug6 3 65" xfId="27403"/>
    <cellStyle name="Comma [0] TBD_BV226 mkt equation_Aug6 3 66" xfId="27404"/>
    <cellStyle name="Comma [0] TBD-_BV226 mkt equation_Aug6 3 66" xfId="27405"/>
    <cellStyle name="Comma [0] TBD_BV226 mkt equation_Aug6 3 67" xfId="27406"/>
    <cellStyle name="Comma [0] TBD-_BV226 mkt equation_Aug6 3 67" xfId="27407"/>
    <cellStyle name="Comma [0] TBD_BV226 mkt equation_Aug6 3 68" xfId="27408"/>
    <cellStyle name="Comma [0] TBD-_BV226 mkt equation_Aug6 3 68" xfId="27409"/>
    <cellStyle name="Comma [0] TBD_BV226 mkt equation_Aug6 3 69" xfId="27410"/>
    <cellStyle name="Comma [0] TBD-_BV226 mkt equation_Aug6 3 69" xfId="27411"/>
    <cellStyle name="Comma [0] TBD_BV226 mkt equation_Aug6 3 7" xfId="27412"/>
    <cellStyle name="Comma [0] TBD-_BV226 mkt equation_Aug6 3 7" xfId="27413"/>
    <cellStyle name="Comma [0] TBD_BV226 mkt equation_Aug6 3 70" xfId="27414"/>
    <cellStyle name="Comma [0] TBD-_BV226 mkt equation_Aug6 3 70" xfId="27415"/>
    <cellStyle name="Comma [0] TBD_BV226 mkt equation_Aug6 3 71" xfId="27416"/>
    <cellStyle name="Comma [0] TBD-_BV226 mkt equation_Aug6 3 71" xfId="27417"/>
    <cellStyle name="Comma [0] TBD_BV226 mkt equation_Aug6 3 72" xfId="27418"/>
    <cellStyle name="Comma [0] TBD-_BV226 mkt equation_Aug6 3 72" xfId="27419"/>
    <cellStyle name="Comma [0] TBD_BV226 mkt equation_Aug6 3 73" xfId="27420"/>
    <cellStyle name="Comma [0] TBD-_BV226 mkt equation_Aug6 3 73" xfId="27421"/>
    <cellStyle name="Comma [0] TBD_BV226 mkt equation_Aug6 3 74" xfId="27422"/>
    <cellStyle name="Comma [0] TBD-_BV226 mkt equation_Aug6 3 74" xfId="27423"/>
    <cellStyle name="Comma [0] TBD_BV226 mkt equation_Aug6 3 75" xfId="27424"/>
    <cellStyle name="Comma [0] TBD-_BV226 mkt equation_Aug6 3 75" xfId="27425"/>
    <cellStyle name="Comma [0] TBD_BV226 mkt equation_Aug6 3 76" xfId="27426"/>
    <cellStyle name="Comma [0] TBD-_BV226 mkt equation_Aug6 3 76" xfId="27427"/>
    <cellStyle name="Comma [0] TBD_BV226 mkt equation_Aug6 3 77" xfId="27428"/>
    <cellStyle name="Comma [0] TBD-_BV226 mkt equation_Aug6 3 77" xfId="27429"/>
    <cellStyle name="Comma [0] TBD_BV226 mkt equation_Aug6 3 78" xfId="27430"/>
    <cellStyle name="Comma [0] TBD-_BV226 mkt equation_Aug6 3 78" xfId="27431"/>
    <cellStyle name="Comma [0] TBD_BV226 mkt equation_Aug6 3 79" xfId="27432"/>
    <cellStyle name="Comma [0] TBD-_BV226 mkt equation_Aug6 3 79" xfId="27433"/>
    <cellStyle name="Comma [0] TBD_BV226 mkt equation_Aug6 3 8" xfId="27434"/>
    <cellStyle name="Comma [0] TBD-_BV226 mkt equation_Aug6 3 8" xfId="27435"/>
    <cellStyle name="Comma [0] TBD_BV226 mkt equation_Aug6 3 80" xfId="27436"/>
    <cellStyle name="Comma [0] TBD-_BV226 mkt equation_Aug6 3 80" xfId="27437"/>
    <cellStyle name="Comma [0] TBD_BV226 mkt equation_Aug6 3 81" xfId="27438"/>
    <cellStyle name="Comma [0] TBD-_BV226 mkt equation_Aug6 3 81" xfId="27439"/>
    <cellStyle name="Comma [0] TBD_BV226 mkt equation_Aug6 3 82" xfId="27440"/>
    <cellStyle name="Comma [0] TBD-_BV226 mkt equation_Aug6 3 82" xfId="27441"/>
    <cellStyle name="Comma [0] TBD_BV226 mkt equation_Aug6 3 83" xfId="27442"/>
    <cellStyle name="Comma [0] TBD-_BV226 mkt equation_Aug6 3 83" xfId="27443"/>
    <cellStyle name="Comma [0] TBD_BV226 mkt equation_Aug6 3 84" xfId="27444"/>
    <cellStyle name="Comma [0] TBD-_BV226 mkt equation_Aug6 3 84" xfId="27445"/>
    <cellStyle name="Comma [0] TBD_BV226 mkt equation_Aug6 3 85" xfId="27446"/>
    <cellStyle name="Comma [0] TBD-_BV226 mkt equation_Aug6 3 85" xfId="27447"/>
    <cellStyle name="Comma [0] TBD_BV226 mkt equation_Aug6 3 86" xfId="27448"/>
    <cellStyle name="Comma [0] TBD-_BV226 mkt equation_Aug6 3 86" xfId="27449"/>
    <cellStyle name="Comma [0] TBD_BV226 mkt equation_Aug6 3 87" xfId="27450"/>
    <cellStyle name="Comma [0] TBD-_BV226 mkt equation_Aug6 3 87" xfId="27451"/>
    <cellStyle name="Comma [0] TBD_BV226 mkt equation_Aug6 3 88" xfId="27452"/>
    <cellStyle name="Comma [0] TBD-_BV226 mkt equation_Aug6 3 88" xfId="27453"/>
    <cellStyle name="Comma [0] TBD_BV226 mkt equation_Aug6 3 89" xfId="27454"/>
    <cellStyle name="Comma [0] TBD-_BV226 mkt equation_Aug6 3 89" xfId="27455"/>
    <cellStyle name="Comma [0] TBD_BV226 mkt equation_Aug6 3 9" xfId="27456"/>
    <cellStyle name="Comma [0] TBD-_BV226 mkt equation_Aug6 3 9" xfId="27457"/>
    <cellStyle name="Comma [0] TBD_BV226 mkt equation_Aug6 3 90" xfId="27458"/>
    <cellStyle name="Comma [0] TBD-_BV226 mkt equation_Aug6 3 90" xfId="27459"/>
    <cellStyle name="Comma [0] TBD_BV226 mkt equation_Aug6 3 91" xfId="27460"/>
    <cellStyle name="Comma [0] TBD-_BV226 mkt equation_Aug6 3 91" xfId="27461"/>
    <cellStyle name="Comma [0] TBD_BV226 mkt equation_Aug6 3 92" xfId="27462"/>
    <cellStyle name="Comma [0] TBD-_BV226 mkt equation_Aug6 3 92" xfId="27463"/>
    <cellStyle name="Comma [0] TBD_BV226 mkt equation_Aug6 3 93" xfId="27464"/>
    <cellStyle name="Comma [0] TBD-_BV226 mkt equation_Aug6 3 93" xfId="27465"/>
    <cellStyle name="Comma [0] TBD_BV226 mkt equation_Aug6 3 94" xfId="27466"/>
    <cellStyle name="Comma [0] TBD-_BV226 mkt equation_Aug6 3 94" xfId="27467"/>
    <cellStyle name="Comma [0] TBD_BV226 mkt equation_Aug6 3 95" xfId="27468"/>
    <cellStyle name="Comma [0] TBD-_BV226 mkt equation_Aug6 3 95" xfId="27469"/>
    <cellStyle name="Comma [0] TBD_BV226 mkt equation_Aug6 3 96" xfId="27470"/>
    <cellStyle name="Comma [0] TBD-_BV226 mkt equation_Aug6 3 96" xfId="27471"/>
    <cellStyle name="Comma [0] TBD_BV226 mkt equation_Aug6 3 97" xfId="27472"/>
    <cellStyle name="Comma [0] TBD-_BV226 mkt equation_Aug6 3 97" xfId="27473"/>
    <cellStyle name="Comma [0] TBD_BV226 mkt equation_Aug6 3 98" xfId="27474"/>
    <cellStyle name="Comma [0] TBD-_BV226 mkt equation_Aug6 3 98" xfId="27475"/>
    <cellStyle name="Comma [0] TBD_BV226 mkt equation_Aug6 3 99" xfId="27476"/>
    <cellStyle name="Comma [0] TBD-_BV226 mkt equation_Aug6 3 99" xfId="27477"/>
    <cellStyle name="Comma [0] TBD_BV226 mkt equation_Aug6 4" xfId="27478"/>
    <cellStyle name="Comma [0] TBD-_BV226 mkt equation_Aug6 4" xfId="27479"/>
    <cellStyle name="Comma [0] TBD_BV226 mkt equation_Aug6 4 10" xfId="27480"/>
    <cellStyle name="Comma [0] TBD-_BV226 mkt equation_Aug6 4 10" xfId="27481"/>
    <cellStyle name="Comma [0] TBD_BV226 mkt equation_Aug6 4 100" xfId="27482"/>
    <cellStyle name="Comma [0] TBD-_BV226 mkt equation_Aug6 4 100" xfId="27483"/>
    <cellStyle name="Comma [0] TBD_BV226 mkt equation_Aug6 4 101" xfId="27484"/>
    <cellStyle name="Comma [0] TBD-_BV226 mkt equation_Aug6 4 101" xfId="27485"/>
    <cellStyle name="Comma [0] TBD_BV226 mkt equation_Aug6 4 102" xfId="27486"/>
    <cellStyle name="Comma [0] TBD-_BV226 mkt equation_Aug6 4 102" xfId="27487"/>
    <cellStyle name="Comma [0] TBD_BV226 mkt equation_Aug6 4 103" xfId="27488"/>
    <cellStyle name="Comma [0] TBD-_BV226 mkt equation_Aug6 4 103" xfId="27489"/>
    <cellStyle name="Comma [0] TBD_BV226 mkt equation_Aug6 4 104" xfId="27490"/>
    <cellStyle name="Comma [0] TBD-_BV226 mkt equation_Aug6 4 104" xfId="27491"/>
    <cellStyle name="Comma [0] TBD_BV226 mkt equation_Aug6 4 105" xfId="27492"/>
    <cellStyle name="Comma [0] TBD-_BV226 mkt equation_Aug6 4 105" xfId="27493"/>
    <cellStyle name="Comma [0] TBD_BV226 mkt equation_Aug6 4 106" xfId="27494"/>
    <cellStyle name="Comma [0] TBD-_BV226 mkt equation_Aug6 4 106" xfId="27495"/>
    <cellStyle name="Comma [0] TBD_BV226 mkt equation_Aug6 4 107" xfId="27496"/>
    <cellStyle name="Comma [0] TBD-_BV226 mkt equation_Aug6 4 107" xfId="27497"/>
    <cellStyle name="Comma [0] TBD_BV226 mkt equation_Aug6 4 108" xfId="27498"/>
    <cellStyle name="Comma [0] TBD-_BV226 mkt equation_Aug6 4 108" xfId="27499"/>
    <cellStyle name="Comma [0] TBD_BV226 mkt equation_Aug6 4 109" xfId="27500"/>
    <cellStyle name="Comma [0] TBD-_BV226 mkt equation_Aug6 4 109" xfId="27501"/>
    <cellStyle name="Comma [0] TBD_BV226 mkt equation_Aug6 4 11" xfId="27502"/>
    <cellStyle name="Comma [0] TBD-_BV226 mkt equation_Aug6 4 11" xfId="27503"/>
    <cellStyle name="Comma [0] TBD_BV226 mkt equation_Aug6 4 110" xfId="27504"/>
    <cellStyle name="Comma [0] TBD-_BV226 mkt equation_Aug6 4 110" xfId="27505"/>
    <cellStyle name="Comma [0] TBD_BV226 mkt equation_Aug6 4 111" xfId="27506"/>
    <cellStyle name="Comma [0] TBD-_BV226 mkt equation_Aug6 4 111" xfId="27507"/>
    <cellStyle name="Comma [0] TBD_BV226 mkt equation_Aug6 4 112" xfId="27508"/>
    <cellStyle name="Comma [0] TBD-_BV226 mkt equation_Aug6 4 112" xfId="27509"/>
    <cellStyle name="Comma [0] TBD_BV226 mkt equation_Aug6 4 113" xfId="27510"/>
    <cellStyle name="Comma [0] TBD-_BV226 mkt equation_Aug6 4 113" xfId="27511"/>
    <cellStyle name="Comma [0] TBD_BV226 mkt equation_Aug6 4 114" xfId="27512"/>
    <cellStyle name="Comma [0] TBD-_BV226 mkt equation_Aug6 4 114" xfId="27513"/>
    <cellStyle name="Comma [0] TBD_BV226 mkt equation_Aug6 4 115" xfId="27514"/>
    <cellStyle name="Comma [0] TBD-_BV226 mkt equation_Aug6 4 115" xfId="27515"/>
    <cellStyle name="Comma [0] TBD_BV226 mkt equation_Aug6 4 116" xfId="27516"/>
    <cellStyle name="Comma [0] TBD-_BV226 mkt equation_Aug6 4 116" xfId="27517"/>
    <cellStyle name="Comma [0] TBD_BV226 mkt equation_Aug6 4 117" xfId="27518"/>
    <cellStyle name="Comma [0] TBD-_BV226 mkt equation_Aug6 4 117" xfId="27519"/>
    <cellStyle name="Comma [0] TBD_BV226 mkt equation_Aug6 4 118" xfId="27520"/>
    <cellStyle name="Comma [0] TBD-_BV226 mkt equation_Aug6 4 118" xfId="27521"/>
    <cellStyle name="Comma [0] TBD_BV226 mkt equation_Aug6 4 119" xfId="27522"/>
    <cellStyle name="Comma [0] TBD-_BV226 mkt equation_Aug6 4 119" xfId="27523"/>
    <cellStyle name="Comma [0] TBD_BV226 mkt equation_Aug6 4 12" xfId="27524"/>
    <cellStyle name="Comma [0] TBD-_BV226 mkt equation_Aug6 4 12" xfId="27525"/>
    <cellStyle name="Comma [0] TBD_BV226 mkt equation_Aug6 4 120" xfId="27526"/>
    <cellStyle name="Comma [0] TBD-_BV226 mkt equation_Aug6 4 120" xfId="27527"/>
    <cellStyle name="Comma [0] TBD_BV226 mkt equation_Aug6 4 121" xfId="27528"/>
    <cellStyle name="Comma [0] TBD-_BV226 mkt equation_Aug6 4 121" xfId="27529"/>
    <cellStyle name="Comma [0] TBD_BV226 mkt equation_Aug6 4 122" xfId="27530"/>
    <cellStyle name="Comma [0] TBD-_BV226 mkt equation_Aug6 4 122" xfId="27531"/>
    <cellStyle name="Comma [0] TBD_BV226 mkt equation_Aug6 4 123" xfId="27532"/>
    <cellStyle name="Comma [0] TBD-_BV226 mkt equation_Aug6 4 123" xfId="27533"/>
    <cellStyle name="Comma [0] TBD_BV226 mkt equation_Aug6 4 124" xfId="27534"/>
    <cellStyle name="Comma [0] TBD-_BV226 mkt equation_Aug6 4 124" xfId="27535"/>
    <cellStyle name="Comma [0] TBD_BV226 mkt equation_Aug6 4 125" xfId="27536"/>
    <cellStyle name="Comma [0] TBD-_BV226 mkt equation_Aug6 4 125" xfId="27537"/>
    <cellStyle name="Comma [0] TBD_BV226 mkt equation_Aug6 4 126" xfId="27538"/>
    <cellStyle name="Comma [0] TBD-_BV226 mkt equation_Aug6 4 126" xfId="27539"/>
    <cellStyle name="Comma [0] TBD_BV226 mkt equation_Aug6 4 127" xfId="27540"/>
    <cellStyle name="Comma [0] TBD-_BV226 mkt equation_Aug6 4 127" xfId="27541"/>
    <cellStyle name="Comma [0] TBD_BV226 mkt equation_Aug6 4 128" xfId="27542"/>
    <cellStyle name="Comma [0] TBD-_BV226 mkt equation_Aug6 4 128" xfId="27543"/>
    <cellStyle name="Comma [0] TBD_BV226 mkt equation_Aug6 4 129" xfId="27544"/>
    <cellStyle name="Comma [0] TBD-_BV226 mkt equation_Aug6 4 129" xfId="27545"/>
    <cellStyle name="Comma [0] TBD_BV226 mkt equation_Aug6 4 13" xfId="27546"/>
    <cellStyle name="Comma [0] TBD-_BV226 mkt equation_Aug6 4 13" xfId="27547"/>
    <cellStyle name="Comma [0] TBD_BV226 mkt equation_Aug6 4 130" xfId="27548"/>
    <cellStyle name="Comma [0] TBD-_BV226 mkt equation_Aug6 4 130" xfId="27549"/>
    <cellStyle name="Comma [0] TBD_BV226 mkt equation_Aug6 4 131" xfId="27550"/>
    <cellStyle name="Comma [0] TBD-_BV226 mkt equation_Aug6 4 131" xfId="27551"/>
    <cellStyle name="Comma [0] TBD_BV226 mkt equation_Aug6 4 132" xfId="27552"/>
    <cellStyle name="Comma [0] TBD-_BV226 mkt equation_Aug6 4 132" xfId="27553"/>
    <cellStyle name="Comma [0] TBD_BV226 mkt equation_Aug6 4 133" xfId="27554"/>
    <cellStyle name="Comma [0] TBD-_BV226 mkt equation_Aug6 4 133" xfId="27555"/>
    <cellStyle name="Comma [0] TBD_BV226 mkt equation_Aug6 4 134" xfId="27556"/>
    <cellStyle name="Comma [0] TBD-_BV226 mkt equation_Aug6 4 134" xfId="27557"/>
    <cellStyle name="Comma [0] TBD_BV226 mkt equation_Aug6 4 135" xfId="27558"/>
    <cellStyle name="Comma [0] TBD-_BV226 mkt equation_Aug6 4 135" xfId="27559"/>
    <cellStyle name="Comma [0] TBD_BV226 mkt equation_Aug6 4 136" xfId="27560"/>
    <cellStyle name="Comma [0] TBD-_BV226 mkt equation_Aug6 4 136" xfId="27561"/>
    <cellStyle name="Comma [0] TBD_BV226 mkt equation_Aug6 4 137" xfId="27562"/>
    <cellStyle name="Comma [0] TBD-_BV226 mkt equation_Aug6 4 137" xfId="27563"/>
    <cellStyle name="Comma [0] TBD_BV226 mkt equation_Aug6 4 138" xfId="27564"/>
    <cellStyle name="Comma [0] TBD-_BV226 mkt equation_Aug6 4 138" xfId="27565"/>
    <cellStyle name="Comma [0] TBD_BV226 mkt equation_Aug6 4 139" xfId="27566"/>
    <cellStyle name="Comma [0] TBD-_BV226 mkt equation_Aug6 4 139" xfId="27567"/>
    <cellStyle name="Comma [0] TBD_BV226 mkt equation_Aug6 4 14" xfId="27568"/>
    <cellStyle name="Comma [0] TBD-_BV226 mkt equation_Aug6 4 14" xfId="27569"/>
    <cellStyle name="Comma [0] TBD_BV226 mkt equation_Aug6 4 140" xfId="27570"/>
    <cellStyle name="Comma [0] TBD-_BV226 mkt equation_Aug6 4 140" xfId="27571"/>
    <cellStyle name="Comma [0] TBD_BV226 mkt equation_Aug6 4 141" xfId="27572"/>
    <cellStyle name="Comma [0] TBD-_BV226 mkt equation_Aug6 4 141" xfId="27573"/>
    <cellStyle name="Comma [0] TBD_BV226 mkt equation_Aug6 4 142" xfId="27574"/>
    <cellStyle name="Comma [0] TBD-_BV226 mkt equation_Aug6 4 142" xfId="27575"/>
    <cellStyle name="Comma [0] TBD_BV226 mkt equation_Aug6 4 143" xfId="27576"/>
    <cellStyle name="Comma [0] TBD-_BV226 mkt equation_Aug6 4 143" xfId="27577"/>
    <cellStyle name="Comma [0] TBD_BV226 mkt equation_Aug6 4 144" xfId="27578"/>
    <cellStyle name="Comma [0] TBD-_BV226 mkt equation_Aug6 4 144" xfId="27579"/>
    <cellStyle name="Comma [0] TBD_BV226 mkt equation_Aug6 4 145" xfId="27580"/>
    <cellStyle name="Comma [0] TBD-_BV226 mkt equation_Aug6 4 145" xfId="27581"/>
    <cellStyle name="Comma [0] TBD_BV226 mkt equation_Aug6 4 146" xfId="27582"/>
    <cellStyle name="Comma [0] TBD-_BV226 mkt equation_Aug6 4 146" xfId="27583"/>
    <cellStyle name="Comma [0] TBD_BV226 mkt equation_Aug6 4 147" xfId="27584"/>
    <cellStyle name="Comma [0] TBD-_BV226 mkt equation_Aug6 4 147" xfId="27585"/>
    <cellStyle name="Comma [0] TBD_BV226 mkt equation_Aug6 4 148" xfId="27586"/>
    <cellStyle name="Comma [0] TBD-_BV226 mkt equation_Aug6 4 148" xfId="27587"/>
    <cellStyle name="Comma [0] TBD_BV226 mkt equation_Aug6 4 149" xfId="27588"/>
    <cellStyle name="Comma [0] TBD-_BV226 mkt equation_Aug6 4 149" xfId="27589"/>
    <cellStyle name="Comma [0] TBD_BV226 mkt equation_Aug6 4 15" xfId="27590"/>
    <cellStyle name="Comma [0] TBD-_BV226 mkt equation_Aug6 4 15" xfId="27591"/>
    <cellStyle name="Comma [0] TBD_BV226 mkt equation_Aug6 4 150" xfId="27592"/>
    <cellStyle name="Comma [0] TBD-_BV226 mkt equation_Aug6 4 150" xfId="27593"/>
    <cellStyle name="Comma [0] TBD_BV226 mkt equation_Aug6 4 151" xfId="27594"/>
    <cellStyle name="Comma [0] TBD-_BV226 mkt equation_Aug6 4 151" xfId="27595"/>
    <cellStyle name="Comma [0] TBD_BV226 mkt equation_Aug6 4 152" xfId="27596"/>
    <cellStyle name="Comma [0] TBD-_BV226 mkt equation_Aug6 4 152" xfId="27597"/>
    <cellStyle name="Comma [0] TBD_BV226 mkt equation_Aug6 4 153" xfId="27598"/>
    <cellStyle name="Comma [0] TBD-_BV226 mkt equation_Aug6 4 153" xfId="27599"/>
    <cellStyle name="Comma [0] TBD_BV226 mkt equation_Aug6 4 154" xfId="27600"/>
    <cellStyle name="Comma [0] TBD-_BV226 mkt equation_Aug6 4 154" xfId="27601"/>
    <cellStyle name="Comma [0] TBD_BV226 mkt equation_Aug6 4 16" xfId="27602"/>
    <cellStyle name="Comma [0] TBD-_BV226 mkt equation_Aug6 4 16" xfId="27603"/>
    <cellStyle name="Comma [0] TBD_BV226 mkt equation_Aug6 4 17" xfId="27604"/>
    <cellStyle name="Comma [0] TBD-_BV226 mkt equation_Aug6 4 17" xfId="27605"/>
    <cellStyle name="Comma [0] TBD_BV226 mkt equation_Aug6 4 18" xfId="27606"/>
    <cellStyle name="Comma [0] TBD-_BV226 mkt equation_Aug6 4 18" xfId="27607"/>
    <cellStyle name="Comma [0] TBD_BV226 mkt equation_Aug6 4 19" xfId="27608"/>
    <cellStyle name="Comma [0] TBD-_BV226 mkt equation_Aug6 4 19" xfId="27609"/>
    <cellStyle name="Comma [0] TBD_BV226 mkt equation_Aug6 4 2" xfId="27610"/>
    <cellStyle name="Comma [0] TBD-_BV226 mkt equation_Aug6 4 2" xfId="27611"/>
    <cellStyle name="Comma [0] TBD_BV226 mkt equation_Aug6 4 20" xfId="27612"/>
    <cellStyle name="Comma [0] TBD-_BV226 mkt equation_Aug6 4 20" xfId="27613"/>
    <cellStyle name="Comma [0] TBD_BV226 mkt equation_Aug6 4 21" xfId="27614"/>
    <cellStyle name="Comma [0] TBD-_BV226 mkt equation_Aug6 4 21" xfId="27615"/>
    <cellStyle name="Comma [0] TBD_BV226 mkt equation_Aug6 4 22" xfId="27616"/>
    <cellStyle name="Comma [0] TBD-_BV226 mkt equation_Aug6 4 22" xfId="27617"/>
    <cellStyle name="Comma [0] TBD_BV226 mkt equation_Aug6 4 23" xfId="27618"/>
    <cellStyle name="Comma [0] TBD-_BV226 mkt equation_Aug6 4 23" xfId="27619"/>
    <cellStyle name="Comma [0] TBD_BV226 mkt equation_Aug6 4 24" xfId="27620"/>
    <cellStyle name="Comma [0] TBD-_BV226 mkt equation_Aug6 4 24" xfId="27621"/>
    <cellStyle name="Comma [0] TBD_BV226 mkt equation_Aug6 4 25" xfId="27622"/>
    <cellStyle name="Comma [0] TBD-_BV226 mkt equation_Aug6 4 25" xfId="27623"/>
    <cellStyle name="Comma [0] TBD_BV226 mkt equation_Aug6 4 26" xfId="27624"/>
    <cellStyle name="Comma [0] TBD-_BV226 mkt equation_Aug6 4 26" xfId="27625"/>
    <cellStyle name="Comma [0] TBD_BV226 mkt equation_Aug6 4 27" xfId="27626"/>
    <cellStyle name="Comma [0] TBD-_BV226 mkt equation_Aug6 4 27" xfId="27627"/>
    <cellStyle name="Comma [0] TBD_BV226 mkt equation_Aug6 4 28" xfId="27628"/>
    <cellStyle name="Comma [0] TBD-_BV226 mkt equation_Aug6 4 28" xfId="27629"/>
    <cellStyle name="Comma [0] TBD_BV226 mkt equation_Aug6 4 29" xfId="27630"/>
    <cellStyle name="Comma [0] TBD-_BV226 mkt equation_Aug6 4 29" xfId="27631"/>
    <cellStyle name="Comma [0] TBD_BV226 mkt equation_Aug6 4 3" xfId="27632"/>
    <cellStyle name="Comma [0] TBD-_BV226 mkt equation_Aug6 4 3" xfId="27633"/>
    <cellStyle name="Comma [0] TBD_BV226 mkt equation_Aug6 4 30" xfId="27634"/>
    <cellStyle name="Comma [0] TBD-_BV226 mkt equation_Aug6 4 30" xfId="27635"/>
    <cellStyle name="Comma [0] TBD_BV226 mkt equation_Aug6 4 31" xfId="27636"/>
    <cellStyle name="Comma [0] TBD-_BV226 mkt equation_Aug6 4 31" xfId="27637"/>
    <cellStyle name="Comma [0] TBD_BV226 mkt equation_Aug6 4 32" xfId="27638"/>
    <cellStyle name="Comma [0] TBD-_BV226 mkt equation_Aug6 4 32" xfId="27639"/>
    <cellStyle name="Comma [0] TBD_BV226 mkt equation_Aug6 4 33" xfId="27640"/>
    <cellStyle name="Comma [0] TBD-_BV226 mkt equation_Aug6 4 33" xfId="27641"/>
    <cellStyle name="Comma [0] TBD_BV226 mkt equation_Aug6 4 34" xfId="27642"/>
    <cellStyle name="Comma [0] TBD-_BV226 mkt equation_Aug6 4 34" xfId="27643"/>
    <cellStyle name="Comma [0] TBD_BV226 mkt equation_Aug6 4 35" xfId="27644"/>
    <cellStyle name="Comma [0] TBD-_BV226 mkt equation_Aug6 4 35" xfId="27645"/>
    <cellStyle name="Comma [0] TBD_BV226 mkt equation_Aug6 4 36" xfId="27646"/>
    <cellStyle name="Comma [0] TBD-_BV226 mkt equation_Aug6 4 36" xfId="27647"/>
    <cellStyle name="Comma [0] TBD_BV226 mkt equation_Aug6 4 37" xfId="27648"/>
    <cellStyle name="Comma [0] TBD-_BV226 mkt equation_Aug6 4 37" xfId="27649"/>
    <cellStyle name="Comma [0] TBD_BV226 mkt equation_Aug6 4 38" xfId="27650"/>
    <cellStyle name="Comma [0] TBD-_BV226 mkt equation_Aug6 4 38" xfId="27651"/>
    <cellStyle name="Comma [0] TBD_BV226 mkt equation_Aug6 4 39" xfId="27652"/>
    <cellStyle name="Comma [0] TBD-_BV226 mkt equation_Aug6 4 39" xfId="27653"/>
    <cellStyle name="Comma [0] TBD_BV226 mkt equation_Aug6 4 4" xfId="27654"/>
    <cellStyle name="Comma [0] TBD-_BV226 mkt equation_Aug6 4 4" xfId="27655"/>
    <cellStyle name="Comma [0] TBD_BV226 mkt equation_Aug6 4 40" xfId="27656"/>
    <cellStyle name="Comma [0] TBD-_BV226 mkt equation_Aug6 4 40" xfId="27657"/>
    <cellStyle name="Comma [0] TBD_BV226 mkt equation_Aug6 4 41" xfId="27658"/>
    <cellStyle name="Comma [0] TBD-_BV226 mkt equation_Aug6 4 41" xfId="27659"/>
    <cellStyle name="Comma [0] TBD_BV226 mkt equation_Aug6 4 42" xfId="27660"/>
    <cellStyle name="Comma [0] TBD-_BV226 mkt equation_Aug6 4 42" xfId="27661"/>
    <cellStyle name="Comma [0] TBD_BV226 mkt equation_Aug6 4 43" xfId="27662"/>
    <cellStyle name="Comma [0] TBD-_BV226 mkt equation_Aug6 4 43" xfId="27663"/>
    <cellStyle name="Comma [0] TBD_BV226 mkt equation_Aug6 4 44" xfId="27664"/>
    <cellStyle name="Comma [0] TBD-_BV226 mkt equation_Aug6 4 44" xfId="27665"/>
    <cellStyle name="Comma [0] TBD_BV226 mkt equation_Aug6 4 45" xfId="27666"/>
    <cellStyle name="Comma [0] TBD-_BV226 mkt equation_Aug6 4 45" xfId="27667"/>
    <cellStyle name="Comma [0] TBD_BV226 mkt equation_Aug6 4 46" xfId="27668"/>
    <cellStyle name="Comma [0] TBD-_BV226 mkt equation_Aug6 4 46" xfId="27669"/>
    <cellStyle name="Comma [0] TBD_BV226 mkt equation_Aug6 4 47" xfId="27670"/>
    <cellStyle name="Comma [0] TBD-_BV226 mkt equation_Aug6 4 47" xfId="27671"/>
    <cellStyle name="Comma [0] TBD_BV226 mkt equation_Aug6 4 48" xfId="27672"/>
    <cellStyle name="Comma [0] TBD-_BV226 mkt equation_Aug6 4 48" xfId="27673"/>
    <cellStyle name="Comma [0] TBD_BV226 mkt equation_Aug6 4 49" xfId="27674"/>
    <cellStyle name="Comma [0] TBD-_BV226 mkt equation_Aug6 4 49" xfId="27675"/>
    <cellStyle name="Comma [0] TBD_BV226 mkt equation_Aug6 4 5" xfId="27676"/>
    <cellStyle name="Comma [0] TBD-_BV226 mkt equation_Aug6 4 5" xfId="27677"/>
    <cellStyle name="Comma [0] TBD_BV226 mkt equation_Aug6 4 50" xfId="27678"/>
    <cellStyle name="Comma [0] TBD-_BV226 mkt equation_Aug6 4 50" xfId="27679"/>
    <cellStyle name="Comma [0] TBD_BV226 mkt equation_Aug6 4 51" xfId="27680"/>
    <cellStyle name="Comma [0] TBD-_BV226 mkt equation_Aug6 4 51" xfId="27681"/>
    <cellStyle name="Comma [0] TBD_BV226 mkt equation_Aug6 4 52" xfId="27682"/>
    <cellStyle name="Comma [0] TBD-_BV226 mkt equation_Aug6 4 52" xfId="27683"/>
    <cellStyle name="Comma [0] TBD_BV226 mkt equation_Aug6 4 53" xfId="27684"/>
    <cellStyle name="Comma [0] TBD-_BV226 mkt equation_Aug6 4 53" xfId="27685"/>
    <cellStyle name="Comma [0] TBD_BV226 mkt equation_Aug6 4 54" xfId="27686"/>
    <cellStyle name="Comma [0] TBD-_BV226 mkt equation_Aug6 4 54" xfId="27687"/>
    <cellStyle name="Comma [0] TBD_BV226 mkt equation_Aug6 4 55" xfId="27688"/>
    <cellStyle name="Comma [0] TBD-_BV226 mkt equation_Aug6 4 55" xfId="27689"/>
    <cellStyle name="Comma [0] TBD_BV226 mkt equation_Aug6 4 56" xfId="27690"/>
    <cellStyle name="Comma [0] TBD-_BV226 mkt equation_Aug6 4 56" xfId="27691"/>
    <cellStyle name="Comma [0] TBD_BV226 mkt equation_Aug6 4 57" xfId="27692"/>
    <cellStyle name="Comma [0] TBD-_BV226 mkt equation_Aug6 4 57" xfId="27693"/>
    <cellStyle name="Comma [0] TBD_BV226 mkt equation_Aug6 4 58" xfId="27694"/>
    <cellStyle name="Comma [0] TBD-_BV226 mkt equation_Aug6 4 58" xfId="27695"/>
    <cellStyle name="Comma [0] TBD_BV226 mkt equation_Aug6 4 59" xfId="27696"/>
    <cellStyle name="Comma [0] TBD-_BV226 mkt equation_Aug6 4 59" xfId="27697"/>
    <cellStyle name="Comma [0] TBD_BV226 mkt equation_Aug6 4 6" xfId="27698"/>
    <cellStyle name="Comma [0] TBD-_BV226 mkt equation_Aug6 4 6" xfId="27699"/>
    <cellStyle name="Comma [0] TBD_BV226 mkt equation_Aug6 4 60" xfId="27700"/>
    <cellStyle name="Comma [0] TBD-_BV226 mkt equation_Aug6 4 60" xfId="27701"/>
    <cellStyle name="Comma [0] TBD_BV226 mkt equation_Aug6 4 61" xfId="27702"/>
    <cellStyle name="Comma [0] TBD-_BV226 mkt equation_Aug6 4 61" xfId="27703"/>
    <cellStyle name="Comma [0] TBD_BV226 mkt equation_Aug6 4 62" xfId="27704"/>
    <cellStyle name="Comma [0] TBD-_BV226 mkt equation_Aug6 4 62" xfId="27705"/>
    <cellStyle name="Comma [0] TBD_BV226 mkt equation_Aug6 4 63" xfId="27706"/>
    <cellStyle name="Comma [0] TBD-_BV226 mkt equation_Aug6 4 63" xfId="27707"/>
    <cellStyle name="Comma [0] TBD_BV226 mkt equation_Aug6 4 64" xfId="27708"/>
    <cellStyle name="Comma [0] TBD-_BV226 mkt equation_Aug6 4 64" xfId="27709"/>
    <cellStyle name="Comma [0] TBD_BV226 mkt equation_Aug6 4 65" xfId="27710"/>
    <cellStyle name="Comma [0] TBD-_BV226 mkt equation_Aug6 4 65" xfId="27711"/>
    <cellStyle name="Comma [0] TBD_BV226 mkt equation_Aug6 4 66" xfId="27712"/>
    <cellStyle name="Comma [0] TBD-_BV226 mkt equation_Aug6 4 66" xfId="27713"/>
    <cellStyle name="Comma [0] TBD_BV226 mkt equation_Aug6 4 67" xfId="27714"/>
    <cellStyle name="Comma [0] TBD-_BV226 mkt equation_Aug6 4 67" xfId="27715"/>
    <cellStyle name="Comma [0] TBD_BV226 mkt equation_Aug6 4 68" xfId="27716"/>
    <cellStyle name="Comma [0] TBD-_BV226 mkt equation_Aug6 4 68" xfId="27717"/>
    <cellStyle name="Comma [0] TBD_BV226 mkt equation_Aug6 4 69" xfId="27718"/>
    <cellStyle name="Comma [0] TBD-_BV226 mkt equation_Aug6 4 69" xfId="27719"/>
    <cellStyle name="Comma [0] TBD_BV226 mkt equation_Aug6 4 7" xfId="27720"/>
    <cellStyle name="Comma [0] TBD-_BV226 mkt equation_Aug6 4 7" xfId="27721"/>
    <cellStyle name="Comma [0] TBD_BV226 mkt equation_Aug6 4 70" xfId="27722"/>
    <cellStyle name="Comma [0] TBD-_BV226 mkt equation_Aug6 4 70" xfId="27723"/>
    <cellStyle name="Comma [0] TBD_BV226 mkt equation_Aug6 4 71" xfId="27724"/>
    <cellStyle name="Comma [0] TBD-_BV226 mkt equation_Aug6 4 71" xfId="27725"/>
    <cellStyle name="Comma [0] TBD_BV226 mkt equation_Aug6 4 72" xfId="27726"/>
    <cellStyle name="Comma [0] TBD-_BV226 mkt equation_Aug6 4 72" xfId="27727"/>
    <cellStyle name="Comma [0] TBD_BV226 mkt equation_Aug6 4 73" xfId="27728"/>
    <cellStyle name="Comma [0] TBD-_BV226 mkt equation_Aug6 4 73" xfId="27729"/>
    <cellStyle name="Comma [0] TBD_BV226 mkt equation_Aug6 4 74" xfId="27730"/>
    <cellStyle name="Comma [0] TBD-_BV226 mkt equation_Aug6 4 74" xfId="27731"/>
    <cellStyle name="Comma [0] TBD_BV226 mkt equation_Aug6 4 75" xfId="27732"/>
    <cellStyle name="Comma [0] TBD-_BV226 mkt equation_Aug6 4 75" xfId="27733"/>
    <cellStyle name="Comma [0] TBD_BV226 mkt equation_Aug6 4 76" xfId="27734"/>
    <cellStyle name="Comma [0] TBD-_BV226 mkt equation_Aug6 4 76" xfId="27735"/>
    <cellStyle name="Comma [0] TBD_BV226 mkt equation_Aug6 4 77" xfId="27736"/>
    <cellStyle name="Comma [0] TBD-_BV226 mkt equation_Aug6 4 77" xfId="27737"/>
    <cellStyle name="Comma [0] TBD_BV226 mkt equation_Aug6 4 78" xfId="27738"/>
    <cellStyle name="Comma [0] TBD-_BV226 mkt equation_Aug6 4 78" xfId="27739"/>
    <cellStyle name="Comma [0] TBD_BV226 mkt equation_Aug6 4 79" xfId="27740"/>
    <cellStyle name="Comma [0] TBD-_BV226 mkt equation_Aug6 4 79" xfId="27741"/>
    <cellStyle name="Comma [0] TBD_BV226 mkt equation_Aug6 4 8" xfId="27742"/>
    <cellStyle name="Comma [0] TBD-_BV226 mkt equation_Aug6 4 8" xfId="27743"/>
    <cellStyle name="Comma [0] TBD_BV226 mkt equation_Aug6 4 80" xfId="27744"/>
    <cellStyle name="Comma [0] TBD-_BV226 mkt equation_Aug6 4 80" xfId="27745"/>
    <cellStyle name="Comma [0] TBD_BV226 mkt equation_Aug6 4 81" xfId="27746"/>
    <cellStyle name="Comma [0] TBD-_BV226 mkt equation_Aug6 4 81" xfId="27747"/>
    <cellStyle name="Comma [0] TBD_BV226 mkt equation_Aug6 4 82" xfId="27748"/>
    <cellStyle name="Comma [0] TBD-_BV226 mkt equation_Aug6 4 82" xfId="27749"/>
    <cellStyle name="Comma [0] TBD_BV226 mkt equation_Aug6 4 83" xfId="27750"/>
    <cellStyle name="Comma [0] TBD-_BV226 mkt equation_Aug6 4 83" xfId="27751"/>
    <cellStyle name="Comma [0] TBD_BV226 mkt equation_Aug6 4 84" xfId="27752"/>
    <cellStyle name="Comma [0] TBD-_BV226 mkt equation_Aug6 4 84" xfId="27753"/>
    <cellStyle name="Comma [0] TBD_BV226 mkt equation_Aug6 4 85" xfId="27754"/>
    <cellStyle name="Comma [0] TBD-_BV226 mkt equation_Aug6 4 85" xfId="27755"/>
    <cellStyle name="Comma [0] TBD_BV226 mkt equation_Aug6 4 86" xfId="27756"/>
    <cellStyle name="Comma [0] TBD-_BV226 mkt equation_Aug6 4 86" xfId="27757"/>
    <cellStyle name="Comma [0] TBD_BV226 mkt equation_Aug6 4 87" xfId="27758"/>
    <cellStyle name="Comma [0] TBD-_BV226 mkt equation_Aug6 4 87" xfId="27759"/>
    <cellStyle name="Comma [0] TBD_BV226 mkt equation_Aug6 4 88" xfId="27760"/>
    <cellStyle name="Comma [0] TBD-_BV226 mkt equation_Aug6 4 88" xfId="27761"/>
    <cellStyle name="Comma [0] TBD_BV226 mkt equation_Aug6 4 89" xfId="27762"/>
    <cellStyle name="Comma [0] TBD-_BV226 mkt equation_Aug6 4 89" xfId="27763"/>
    <cellStyle name="Comma [0] TBD_BV226 mkt equation_Aug6 4 9" xfId="27764"/>
    <cellStyle name="Comma [0] TBD-_BV226 mkt equation_Aug6 4 9" xfId="27765"/>
    <cellStyle name="Comma [0] TBD_BV226 mkt equation_Aug6 4 90" xfId="27766"/>
    <cellStyle name="Comma [0] TBD-_BV226 mkt equation_Aug6 4 90" xfId="27767"/>
    <cellStyle name="Comma [0] TBD_BV226 mkt equation_Aug6 4 91" xfId="27768"/>
    <cellStyle name="Comma [0] TBD-_BV226 mkt equation_Aug6 4 91" xfId="27769"/>
    <cellStyle name="Comma [0] TBD_BV226 mkt equation_Aug6 4 92" xfId="27770"/>
    <cellStyle name="Comma [0] TBD-_BV226 mkt equation_Aug6 4 92" xfId="27771"/>
    <cellStyle name="Comma [0] TBD_BV226 mkt equation_Aug6 4 93" xfId="27772"/>
    <cellStyle name="Comma [0] TBD-_BV226 mkt equation_Aug6 4 93" xfId="27773"/>
    <cellStyle name="Comma [0] TBD_BV226 mkt equation_Aug6 4 94" xfId="27774"/>
    <cellStyle name="Comma [0] TBD-_BV226 mkt equation_Aug6 4 94" xfId="27775"/>
    <cellStyle name="Comma [0] TBD_BV226 mkt equation_Aug6 4 95" xfId="27776"/>
    <cellStyle name="Comma [0] TBD-_BV226 mkt equation_Aug6 4 95" xfId="27777"/>
    <cellStyle name="Comma [0] TBD_BV226 mkt equation_Aug6 4 96" xfId="27778"/>
    <cellStyle name="Comma [0] TBD-_BV226 mkt equation_Aug6 4 96" xfId="27779"/>
    <cellStyle name="Comma [0] TBD_BV226 mkt equation_Aug6 4 97" xfId="27780"/>
    <cellStyle name="Comma [0] TBD-_BV226 mkt equation_Aug6 4 97" xfId="27781"/>
    <cellStyle name="Comma [0] TBD_BV226 mkt equation_Aug6 4 98" xfId="27782"/>
    <cellStyle name="Comma [0] TBD-_BV226 mkt equation_Aug6 4 98" xfId="27783"/>
    <cellStyle name="Comma [0] TBD_BV226 mkt equation_Aug6 4 99" xfId="27784"/>
    <cellStyle name="Comma [0] TBD-_BV226 mkt equation_Aug6 4 99" xfId="27785"/>
    <cellStyle name="Comma [0] TBD_BV226 mkt equation_Aug6 5" xfId="27786"/>
    <cellStyle name="Comma [0] TBD-_BV226 mkt equation_Aug6 5" xfId="27787"/>
    <cellStyle name="Comma [0] TBD_BV226 mkt equation_Aug6 5 10" xfId="27788"/>
    <cellStyle name="Comma [0] TBD-_BV226 mkt equation_Aug6 5 10" xfId="27789"/>
    <cellStyle name="Comma [0] TBD_BV226 mkt equation_Aug6 5 100" xfId="27790"/>
    <cellStyle name="Comma [0] TBD-_BV226 mkt equation_Aug6 5 100" xfId="27791"/>
    <cellStyle name="Comma [0] TBD_BV226 mkt equation_Aug6 5 101" xfId="27792"/>
    <cellStyle name="Comma [0] TBD-_BV226 mkt equation_Aug6 5 101" xfId="27793"/>
    <cellStyle name="Comma [0] TBD_BV226 mkt equation_Aug6 5 102" xfId="27794"/>
    <cellStyle name="Comma [0] TBD-_BV226 mkt equation_Aug6 5 102" xfId="27795"/>
    <cellStyle name="Comma [0] TBD_BV226 mkt equation_Aug6 5 103" xfId="27796"/>
    <cellStyle name="Comma [0] TBD-_BV226 mkt equation_Aug6 5 103" xfId="27797"/>
    <cellStyle name="Comma [0] TBD_BV226 mkt equation_Aug6 5 104" xfId="27798"/>
    <cellStyle name="Comma [0] TBD-_BV226 mkt equation_Aug6 5 104" xfId="27799"/>
    <cellStyle name="Comma [0] TBD_BV226 mkt equation_Aug6 5 105" xfId="27800"/>
    <cellStyle name="Comma [0] TBD-_BV226 mkt equation_Aug6 5 105" xfId="27801"/>
    <cellStyle name="Comma [0] TBD_BV226 mkt equation_Aug6 5 106" xfId="27802"/>
    <cellStyle name="Comma [0] TBD-_BV226 mkt equation_Aug6 5 106" xfId="27803"/>
    <cellStyle name="Comma [0] TBD_BV226 mkt equation_Aug6 5 107" xfId="27804"/>
    <cellStyle name="Comma [0] TBD-_BV226 mkt equation_Aug6 5 107" xfId="27805"/>
    <cellStyle name="Comma [0] TBD_BV226 mkt equation_Aug6 5 108" xfId="27806"/>
    <cellStyle name="Comma [0] TBD-_BV226 mkt equation_Aug6 5 108" xfId="27807"/>
    <cellStyle name="Comma [0] TBD_BV226 mkt equation_Aug6 5 109" xfId="27808"/>
    <cellStyle name="Comma [0] TBD-_BV226 mkt equation_Aug6 5 109" xfId="27809"/>
    <cellStyle name="Comma [0] TBD_BV226 mkt equation_Aug6 5 11" xfId="27810"/>
    <cellStyle name="Comma [0] TBD-_BV226 mkt equation_Aug6 5 11" xfId="27811"/>
    <cellStyle name="Comma [0] TBD_BV226 mkt equation_Aug6 5 110" xfId="27812"/>
    <cellStyle name="Comma [0] TBD-_BV226 mkt equation_Aug6 5 110" xfId="27813"/>
    <cellStyle name="Comma [0] TBD_BV226 mkt equation_Aug6 5 111" xfId="27814"/>
    <cellStyle name="Comma [0] TBD-_BV226 mkt equation_Aug6 5 111" xfId="27815"/>
    <cellStyle name="Comma [0] TBD_BV226 mkt equation_Aug6 5 112" xfId="27816"/>
    <cellStyle name="Comma [0] TBD-_BV226 mkt equation_Aug6 5 112" xfId="27817"/>
    <cellStyle name="Comma [0] TBD_BV226 mkt equation_Aug6 5 113" xfId="27818"/>
    <cellStyle name="Comma [0] TBD-_BV226 mkt equation_Aug6 5 113" xfId="27819"/>
    <cellStyle name="Comma [0] TBD_BV226 mkt equation_Aug6 5 114" xfId="27820"/>
    <cellStyle name="Comma [0] TBD-_BV226 mkt equation_Aug6 5 114" xfId="27821"/>
    <cellStyle name="Comma [0] TBD_BV226 mkt equation_Aug6 5 115" xfId="27822"/>
    <cellStyle name="Comma [0] TBD-_BV226 mkt equation_Aug6 5 115" xfId="27823"/>
    <cellStyle name="Comma [0] TBD_BV226 mkt equation_Aug6 5 116" xfId="27824"/>
    <cellStyle name="Comma [0] TBD-_BV226 mkt equation_Aug6 5 116" xfId="27825"/>
    <cellStyle name="Comma [0] TBD_BV226 mkt equation_Aug6 5 117" xfId="27826"/>
    <cellStyle name="Comma [0] TBD-_BV226 mkt equation_Aug6 5 117" xfId="27827"/>
    <cellStyle name="Comma [0] TBD_BV226 mkt equation_Aug6 5 118" xfId="27828"/>
    <cellStyle name="Comma [0] TBD-_BV226 mkt equation_Aug6 5 118" xfId="27829"/>
    <cellStyle name="Comma [0] TBD_BV226 mkt equation_Aug6 5 119" xfId="27830"/>
    <cellStyle name="Comma [0] TBD-_BV226 mkt equation_Aug6 5 119" xfId="27831"/>
    <cellStyle name="Comma [0] TBD_BV226 mkt equation_Aug6 5 12" xfId="27832"/>
    <cellStyle name="Comma [0] TBD-_BV226 mkt equation_Aug6 5 12" xfId="27833"/>
    <cellStyle name="Comma [0] TBD_BV226 mkt equation_Aug6 5 120" xfId="27834"/>
    <cellStyle name="Comma [0] TBD-_BV226 mkt equation_Aug6 5 120" xfId="27835"/>
    <cellStyle name="Comma [0] TBD_BV226 mkt equation_Aug6 5 121" xfId="27836"/>
    <cellStyle name="Comma [0] TBD-_BV226 mkt equation_Aug6 5 121" xfId="27837"/>
    <cellStyle name="Comma [0] TBD_BV226 mkt equation_Aug6 5 122" xfId="27838"/>
    <cellStyle name="Comma [0] TBD-_BV226 mkt equation_Aug6 5 122" xfId="27839"/>
    <cellStyle name="Comma [0] TBD_BV226 mkt equation_Aug6 5 123" xfId="27840"/>
    <cellStyle name="Comma [0] TBD-_BV226 mkt equation_Aug6 5 123" xfId="27841"/>
    <cellStyle name="Comma [0] TBD_BV226 mkt equation_Aug6 5 124" xfId="27842"/>
    <cellStyle name="Comma [0] TBD-_BV226 mkt equation_Aug6 5 124" xfId="27843"/>
    <cellStyle name="Comma [0] TBD_BV226 mkt equation_Aug6 5 125" xfId="27844"/>
    <cellStyle name="Comma [0] TBD-_BV226 mkt equation_Aug6 5 125" xfId="27845"/>
    <cellStyle name="Comma [0] TBD_BV226 mkt equation_Aug6 5 126" xfId="27846"/>
    <cellStyle name="Comma [0] TBD-_BV226 mkt equation_Aug6 5 126" xfId="27847"/>
    <cellStyle name="Comma [0] TBD_BV226 mkt equation_Aug6 5 127" xfId="27848"/>
    <cellStyle name="Comma [0] TBD-_BV226 mkt equation_Aug6 5 127" xfId="27849"/>
    <cellStyle name="Comma [0] TBD_BV226 mkt equation_Aug6 5 128" xfId="27850"/>
    <cellStyle name="Comma [0] TBD-_BV226 mkt equation_Aug6 5 128" xfId="27851"/>
    <cellStyle name="Comma [0] TBD_BV226 mkt equation_Aug6 5 129" xfId="27852"/>
    <cellStyle name="Comma [0] TBD-_BV226 mkt equation_Aug6 5 129" xfId="27853"/>
    <cellStyle name="Comma [0] TBD_BV226 mkt equation_Aug6 5 13" xfId="27854"/>
    <cellStyle name="Comma [0] TBD-_BV226 mkt equation_Aug6 5 13" xfId="27855"/>
    <cellStyle name="Comma [0] TBD_BV226 mkt equation_Aug6 5 130" xfId="27856"/>
    <cellStyle name="Comma [0] TBD-_BV226 mkt equation_Aug6 5 130" xfId="27857"/>
    <cellStyle name="Comma [0] TBD_BV226 mkt equation_Aug6 5 131" xfId="27858"/>
    <cellStyle name="Comma [0] TBD-_BV226 mkt equation_Aug6 5 131" xfId="27859"/>
    <cellStyle name="Comma [0] TBD_BV226 mkt equation_Aug6 5 132" xfId="27860"/>
    <cellStyle name="Comma [0] TBD-_BV226 mkt equation_Aug6 5 132" xfId="27861"/>
    <cellStyle name="Comma [0] TBD_BV226 mkt equation_Aug6 5 133" xfId="27862"/>
    <cellStyle name="Comma [0] TBD-_BV226 mkt equation_Aug6 5 133" xfId="27863"/>
    <cellStyle name="Comma [0] TBD_BV226 mkt equation_Aug6 5 134" xfId="27864"/>
    <cellStyle name="Comma [0] TBD-_BV226 mkt equation_Aug6 5 134" xfId="27865"/>
    <cellStyle name="Comma [0] TBD_BV226 mkt equation_Aug6 5 135" xfId="27866"/>
    <cellStyle name="Comma [0] TBD-_BV226 mkt equation_Aug6 5 135" xfId="27867"/>
    <cellStyle name="Comma [0] TBD_BV226 mkt equation_Aug6 5 136" xfId="27868"/>
    <cellStyle name="Comma [0] TBD-_BV226 mkt equation_Aug6 5 136" xfId="27869"/>
    <cellStyle name="Comma [0] TBD_BV226 mkt equation_Aug6 5 137" xfId="27870"/>
    <cellStyle name="Comma [0] TBD-_BV226 mkt equation_Aug6 5 137" xfId="27871"/>
    <cellStyle name="Comma [0] TBD_BV226 mkt equation_Aug6 5 138" xfId="27872"/>
    <cellStyle name="Comma [0] TBD-_BV226 mkt equation_Aug6 5 138" xfId="27873"/>
    <cellStyle name="Comma [0] TBD_BV226 mkt equation_Aug6 5 139" xfId="27874"/>
    <cellStyle name="Comma [0] TBD-_BV226 mkt equation_Aug6 5 139" xfId="27875"/>
    <cellStyle name="Comma [0] TBD_BV226 mkt equation_Aug6 5 14" xfId="27876"/>
    <cellStyle name="Comma [0] TBD-_BV226 mkt equation_Aug6 5 14" xfId="27877"/>
    <cellStyle name="Comma [0] TBD_BV226 mkt equation_Aug6 5 140" xfId="27878"/>
    <cellStyle name="Comma [0] TBD-_BV226 mkt equation_Aug6 5 140" xfId="27879"/>
    <cellStyle name="Comma [0] TBD_BV226 mkt equation_Aug6 5 141" xfId="27880"/>
    <cellStyle name="Comma [0] TBD-_BV226 mkt equation_Aug6 5 141" xfId="27881"/>
    <cellStyle name="Comma [0] TBD_BV226 mkt equation_Aug6 5 142" xfId="27882"/>
    <cellStyle name="Comma [0] TBD-_BV226 mkt equation_Aug6 5 142" xfId="27883"/>
    <cellStyle name="Comma [0] TBD_BV226 mkt equation_Aug6 5 143" xfId="27884"/>
    <cellStyle name="Comma [0] TBD-_BV226 mkt equation_Aug6 5 143" xfId="27885"/>
    <cellStyle name="Comma [0] TBD_BV226 mkt equation_Aug6 5 144" xfId="27886"/>
    <cellStyle name="Comma [0] TBD-_BV226 mkt equation_Aug6 5 144" xfId="27887"/>
    <cellStyle name="Comma [0] TBD_BV226 mkt equation_Aug6 5 145" xfId="27888"/>
    <cellStyle name="Comma [0] TBD-_BV226 mkt equation_Aug6 5 145" xfId="27889"/>
    <cellStyle name="Comma [0] TBD_BV226 mkt equation_Aug6 5 146" xfId="27890"/>
    <cellStyle name="Comma [0] TBD-_BV226 mkt equation_Aug6 5 146" xfId="27891"/>
    <cellStyle name="Comma [0] TBD_BV226 mkt equation_Aug6 5 147" xfId="27892"/>
    <cellStyle name="Comma [0] TBD-_BV226 mkt equation_Aug6 5 147" xfId="27893"/>
    <cellStyle name="Comma [0] TBD_BV226 mkt equation_Aug6 5 148" xfId="27894"/>
    <cellStyle name="Comma [0] TBD-_BV226 mkt equation_Aug6 5 148" xfId="27895"/>
    <cellStyle name="Comma [0] TBD_BV226 mkt equation_Aug6 5 149" xfId="27896"/>
    <cellStyle name="Comma [0] TBD-_BV226 mkt equation_Aug6 5 149" xfId="27897"/>
    <cellStyle name="Comma [0] TBD_BV226 mkt equation_Aug6 5 15" xfId="27898"/>
    <cellStyle name="Comma [0] TBD-_BV226 mkt equation_Aug6 5 15" xfId="27899"/>
    <cellStyle name="Comma [0] TBD_BV226 mkt equation_Aug6 5 150" xfId="27900"/>
    <cellStyle name="Comma [0] TBD-_BV226 mkt equation_Aug6 5 150" xfId="27901"/>
    <cellStyle name="Comma [0] TBD_BV226 mkt equation_Aug6 5 151" xfId="27902"/>
    <cellStyle name="Comma [0] TBD-_BV226 mkt equation_Aug6 5 151" xfId="27903"/>
    <cellStyle name="Comma [0] TBD_BV226 mkt equation_Aug6 5 152" xfId="27904"/>
    <cellStyle name="Comma [0] TBD-_BV226 mkt equation_Aug6 5 152" xfId="27905"/>
    <cellStyle name="Comma [0] TBD_BV226 mkt equation_Aug6 5 153" xfId="27906"/>
    <cellStyle name="Comma [0] TBD-_BV226 mkt equation_Aug6 5 153" xfId="27907"/>
    <cellStyle name="Comma [0] TBD_BV226 mkt equation_Aug6 5 154" xfId="27908"/>
    <cellStyle name="Comma [0] TBD-_BV226 mkt equation_Aug6 5 154" xfId="27909"/>
    <cellStyle name="Comma [0] TBD_BV226 mkt equation_Aug6 5 16" xfId="27910"/>
    <cellStyle name="Comma [0] TBD-_BV226 mkt equation_Aug6 5 16" xfId="27911"/>
    <cellStyle name="Comma [0] TBD_BV226 mkt equation_Aug6 5 17" xfId="27912"/>
    <cellStyle name="Comma [0] TBD-_BV226 mkt equation_Aug6 5 17" xfId="27913"/>
    <cellStyle name="Comma [0] TBD_BV226 mkt equation_Aug6 5 18" xfId="27914"/>
    <cellStyle name="Comma [0] TBD-_BV226 mkt equation_Aug6 5 18" xfId="27915"/>
    <cellStyle name="Comma [0] TBD_BV226 mkt equation_Aug6 5 19" xfId="27916"/>
    <cellStyle name="Comma [0] TBD-_BV226 mkt equation_Aug6 5 19" xfId="27917"/>
    <cellStyle name="Comma [0] TBD_BV226 mkt equation_Aug6 5 2" xfId="27918"/>
    <cellStyle name="Comma [0] TBD-_BV226 mkt equation_Aug6 5 2" xfId="27919"/>
    <cellStyle name="Comma [0] TBD_BV226 mkt equation_Aug6 5 20" xfId="27920"/>
    <cellStyle name="Comma [0] TBD-_BV226 mkt equation_Aug6 5 20" xfId="27921"/>
    <cellStyle name="Comma [0] TBD_BV226 mkt equation_Aug6 5 21" xfId="27922"/>
    <cellStyle name="Comma [0] TBD-_BV226 mkt equation_Aug6 5 21" xfId="27923"/>
    <cellStyle name="Comma [0] TBD_BV226 mkt equation_Aug6 5 22" xfId="27924"/>
    <cellStyle name="Comma [0] TBD-_BV226 mkt equation_Aug6 5 22" xfId="27925"/>
    <cellStyle name="Comma [0] TBD_BV226 mkt equation_Aug6 5 23" xfId="27926"/>
    <cellStyle name="Comma [0] TBD-_BV226 mkt equation_Aug6 5 23" xfId="27927"/>
    <cellStyle name="Comma [0] TBD_BV226 mkt equation_Aug6 5 24" xfId="27928"/>
    <cellStyle name="Comma [0] TBD-_BV226 mkt equation_Aug6 5 24" xfId="27929"/>
    <cellStyle name="Comma [0] TBD_BV226 mkt equation_Aug6 5 25" xfId="27930"/>
    <cellStyle name="Comma [0] TBD-_BV226 mkt equation_Aug6 5 25" xfId="27931"/>
    <cellStyle name="Comma [0] TBD_BV226 mkt equation_Aug6 5 26" xfId="27932"/>
    <cellStyle name="Comma [0] TBD-_BV226 mkt equation_Aug6 5 26" xfId="27933"/>
    <cellStyle name="Comma [0] TBD_BV226 mkt equation_Aug6 5 27" xfId="27934"/>
    <cellStyle name="Comma [0] TBD-_BV226 mkt equation_Aug6 5 27" xfId="27935"/>
    <cellStyle name="Comma [0] TBD_BV226 mkt equation_Aug6 5 28" xfId="27936"/>
    <cellStyle name="Comma [0] TBD-_BV226 mkt equation_Aug6 5 28" xfId="27937"/>
    <cellStyle name="Comma [0] TBD_BV226 mkt equation_Aug6 5 29" xfId="27938"/>
    <cellStyle name="Comma [0] TBD-_BV226 mkt equation_Aug6 5 29" xfId="27939"/>
    <cellStyle name="Comma [0] TBD_BV226 mkt equation_Aug6 5 3" xfId="27940"/>
    <cellStyle name="Comma [0] TBD-_BV226 mkt equation_Aug6 5 3" xfId="27941"/>
    <cellStyle name="Comma [0] TBD_BV226 mkt equation_Aug6 5 30" xfId="27942"/>
    <cellStyle name="Comma [0] TBD-_BV226 mkt equation_Aug6 5 30" xfId="27943"/>
    <cellStyle name="Comma [0] TBD_BV226 mkt equation_Aug6 5 31" xfId="27944"/>
    <cellStyle name="Comma [0] TBD-_BV226 mkt equation_Aug6 5 31" xfId="27945"/>
    <cellStyle name="Comma [0] TBD_BV226 mkt equation_Aug6 5 32" xfId="27946"/>
    <cellStyle name="Comma [0] TBD-_BV226 mkt equation_Aug6 5 32" xfId="27947"/>
    <cellStyle name="Comma [0] TBD_BV226 mkt equation_Aug6 5 33" xfId="27948"/>
    <cellStyle name="Comma [0] TBD-_BV226 mkt equation_Aug6 5 33" xfId="27949"/>
    <cellStyle name="Comma [0] TBD_BV226 mkt equation_Aug6 5 34" xfId="27950"/>
    <cellStyle name="Comma [0] TBD-_BV226 mkt equation_Aug6 5 34" xfId="27951"/>
    <cellStyle name="Comma [0] TBD_BV226 mkt equation_Aug6 5 35" xfId="27952"/>
    <cellStyle name="Comma [0] TBD-_BV226 mkt equation_Aug6 5 35" xfId="27953"/>
    <cellStyle name="Comma [0] TBD_BV226 mkt equation_Aug6 5 36" xfId="27954"/>
    <cellStyle name="Comma [0] TBD-_BV226 mkt equation_Aug6 5 36" xfId="27955"/>
    <cellStyle name="Comma [0] TBD_BV226 mkt equation_Aug6 5 37" xfId="27956"/>
    <cellStyle name="Comma [0] TBD-_BV226 mkt equation_Aug6 5 37" xfId="27957"/>
    <cellStyle name="Comma [0] TBD_BV226 mkt equation_Aug6 5 38" xfId="27958"/>
    <cellStyle name="Comma [0] TBD-_BV226 mkt equation_Aug6 5 38" xfId="27959"/>
    <cellStyle name="Comma [0] TBD_BV226 mkt equation_Aug6 5 39" xfId="27960"/>
    <cellStyle name="Comma [0] TBD-_BV226 mkt equation_Aug6 5 39" xfId="27961"/>
    <cellStyle name="Comma [0] TBD_BV226 mkt equation_Aug6 5 4" xfId="27962"/>
    <cellStyle name="Comma [0] TBD-_BV226 mkt equation_Aug6 5 4" xfId="27963"/>
    <cellStyle name="Comma [0] TBD_BV226 mkt equation_Aug6 5 40" xfId="27964"/>
    <cellStyle name="Comma [0] TBD-_BV226 mkt equation_Aug6 5 40" xfId="27965"/>
    <cellStyle name="Comma [0] TBD_BV226 mkt equation_Aug6 5 41" xfId="27966"/>
    <cellStyle name="Comma [0] TBD-_BV226 mkt equation_Aug6 5 41" xfId="27967"/>
    <cellStyle name="Comma [0] TBD_BV226 mkt equation_Aug6 5 42" xfId="27968"/>
    <cellStyle name="Comma [0] TBD-_BV226 mkt equation_Aug6 5 42" xfId="27969"/>
    <cellStyle name="Comma [0] TBD_BV226 mkt equation_Aug6 5 43" xfId="27970"/>
    <cellStyle name="Comma [0] TBD-_BV226 mkt equation_Aug6 5 43" xfId="27971"/>
    <cellStyle name="Comma [0] TBD_BV226 mkt equation_Aug6 5 44" xfId="27972"/>
    <cellStyle name="Comma [0] TBD-_BV226 mkt equation_Aug6 5 44" xfId="27973"/>
    <cellStyle name="Comma [0] TBD_BV226 mkt equation_Aug6 5 45" xfId="27974"/>
    <cellStyle name="Comma [0] TBD-_BV226 mkt equation_Aug6 5 45" xfId="27975"/>
    <cellStyle name="Comma [0] TBD_BV226 mkt equation_Aug6 5 46" xfId="27976"/>
    <cellStyle name="Comma [0] TBD-_BV226 mkt equation_Aug6 5 46" xfId="27977"/>
    <cellStyle name="Comma [0] TBD_BV226 mkt equation_Aug6 5 47" xfId="27978"/>
    <cellStyle name="Comma [0] TBD-_BV226 mkt equation_Aug6 5 47" xfId="27979"/>
    <cellStyle name="Comma [0] TBD_BV226 mkt equation_Aug6 5 48" xfId="27980"/>
    <cellStyle name="Comma [0] TBD-_BV226 mkt equation_Aug6 5 48" xfId="27981"/>
    <cellStyle name="Comma [0] TBD_BV226 mkt equation_Aug6 5 49" xfId="27982"/>
    <cellStyle name="Comma [0] TBD-_BV226 mkt equation_Aug6 5 49" xfId="27983"/>
    <cellStyle name="Comma [0] TBD_BV226 mkt equation_Aug6 5 5" xfId="27984"/>
    <cellStyle name="Comma [0] TBD-_BV226 mkt equation_Aug6 5 5" xfId="27985"/>
    <cellStyle name="Comma [0] TBD_BV226 mkt equation_Aug6 5 50" xfId="27986"/>
    <cellStyle name="Comma [0] TBD-_BV226 mkt equation_Aug6 5 50" xfId="27987"/>
    <cellStyle name="Comma [0] TBD_BV226 mkt equation_Aug6 5 51" xfId="27988"/>
    <cellStyle name="Comma [0] TBD-_BV226 mkt equation_Aug6 5 51" xfId="27989"/>
    <cellStyle name="Comma [0] TBD_BV226 mkt equation_Aug6 5 52" xfId="27990"/>
    <cellStyle name="Comma [0] TBD-_BV226 mkt equation_Aug6 5 52" xfId="27991"/>
    <cellStyle name="Comma [0] TBD_BV226 mkt equation_Aug6 5 53" xfId="27992"/>
    <cellStyle name="Comma [0] TBD-_BV226 mkt equation_Aug6 5 53" xfId="27993"/>
    <cellStyle name="Comma [0] TBD_BV226 mkt equation_Aug6 5 54" xfId="27994"/>
    <cellStyle name="Comma [0] TBD-_BV226 mkt equation_Aug6 5 54" xfId="27995"/>
    <cellStyle name="Comma [0] TBD_BV226 mkt equation_Aug6 5 55" xfId="27996"/>
    <cellStyle name="Comma [0] TBD-_BV226 mkt equation_Aug6 5 55" xfId="27997"/>
    <cellStyle name="Comma [0] TBD_BV226 mkt equation_Aug6 5 56" xfId="27998"/>
    <cellStyle name="Comma [0] TBD-_BV226 mkt equation_Aug6 5 56" xfId="27999"/>
    <cellStyle name="Comma [0] TBD_BV226 mkt equation_Aug6 5 57" xfId="28000"/>
    <cellStyle name="Comma [0] TBD-_BV226 mkt equation_Aug6 5 57" xfId="28001"/>
    <cellStyle name="Comma [0] TBD_BV226 mkt equation_Aug6 5 58" xfId="28002"/>
    <cellStyle name="Comma [0] TBD-_BV226 mkt equation_Aug6 5 58" xfId="28003"/>
    <cellStyle name="Comma [0] TBD_BV226 mkt equation_Aug6 5 59" xfId="28004"/>
    <cellStyle name="Comma [0] TBD-_BV226 mkt equation_Aug6 5 59" xfId="28005"/>
    <cellStyle name="Comma [0] TBD_BV226 mkt equation_Aug6 5 6" xfId="28006"/>
    <cellStyle name="Comma [0] TBD-_BV226 mkt equation_Aug6 5 6" xfId="28007"/>
    <cellStyle name="Comma [0] TBD_BV226 mkt equation_Aug6 5 60" xfId="28008"/>
    <cellStyle name="Comma [0] TBD-_BV226 mkt equation_Aug6 5 60" xfId="28009"/>
    <cellStyle name="Comma [0] TBD_BV226 mkt equation_Aug6 5 61" xfId="28010"/>
    <cellStyle name="Comma [0] TBD-_BV226 mkt equation_Aug6 5 61" xfId="28011"/>
    <cellStyle name="Comma [0] TBD_BV226 mkt equation_Aug6 5 62" xfId="28012"/>
    <cellStyle name="Comma [0] TBD-_BV226 mkt equation_Aug6 5 62" xfId="28013"/>
    <cellStyle name="Comma [0] TBD_BV226 mkt equation_Aug6 5 63" xfId="28014"/>
    <cellStyle name="Comma [0] TBD-_BV226 mkt equation_Aug6 5 63" xfId="28015"/>
    <cellStyle name="Comma [0] TBD_BV226 mkt equation_Aug6 5 64" xfId="28016"/>
    <cellStyle name="Comma [0] TBD-_BV226 mkt equation_Aug6 5 64" xfId="28017"/>
    <cellStyle name="Comma [0] TBD_BV226 mkt equation_Aug6 5 65" xfId="28018"/>
    <cellStyle name="Comma [0] TBD-_BV226 mkt equation_Aug6 5 65" xfId="28019"/>
    <cellStyle name="Comma [0] TBD_BV226 mkt equation_Aug6 5 66" xfId="28020"/>
    <cellStyle name="Comma [0] TBD-_BV226 mkt equation_Aug6 5 66" xfId="28021"/>
    <cellStyle name="Comma [0] TBD_BV226 mkt equation_Aug6 5 67" xfId="28022"/>
    <cellStyle name="Comma [0] TBD-_BV226 mkt equation_Aug6 5 67" xfId="28023"/>
    <cellStyle name="Comma [0] TBD_BV226 mkt equation_Aug6 5 68" xfId="28024"/>
    <cellStyle name="Comma [0] TBD-_BV226 mkt equation_Aug6 5 68" xfId="28025"/>
    <cellStyle name="Comma [0] TBD_BV226 mkt equation_Aug6 5 69" xfId="28026"/>
    <cellStyle name="Comma [0] TBD-_BV226 mkt equation_Aug6 5 69" xfId="28027"/>
    <cellStyle name="Comma [0] TBD_BV226 mkt equation_Aug6 5 7" xfId="28028"/>
    <cellStyle name="Comma [0] TBD-_BV226 mkt equation_Aug6 5 7" xfId="28029"/>
    <cellStyle name="Comma [0] TBD_BV226 mkt equation_Aug6 5 70" xfId="28030"/>
    <cellStyle name="Comma [0] TBD-_BV226 mkt equation_Aug6 5 70" xfId="28031"/>
    <cellStyle name="Comma [0] TBD_BV226 mkt equation_Aug6 5 71" xfId="28032"/>
    <cellStyle name="Comma [0] TBD-_BV226 mkt equation_Aug6 5 71" xfId="28033"/>
    <cellStyle name="Comma [0] TBD_BV226 mkt equation_Aug6 5 72" xfId="28034"/>
    <cellStyle name="Comma [0] TBD-_BV226 mkt equation_Aug6 5 72" xfId="28035"/>
    <cellStyle name="Comma [0] TBD_BV226 mkt equation_Aug6 5 73" xfId="28036"/>
    <cellStyle name="Comma [0] TBD-_BV226 mkt equation_Aug6 5 73" xfId="28037"/>
    <cellStyle name="Comma [0] TBD_BV226 mkt equation_Aug6 5 74" xfId="28038"/>
    <cellStyle name="Comma [0] TBD-_BV226 mkt equation_Aug6 5 74" xfId="28039"/>
    <cellStyle name="Comma [0] TBD_BV226 mkt equation_Aug6 5 75" xfId="28040"/>
    <cellStyle name="Comma [0] TBD-_BV226 mkt equation_Aug6 5 75" xfId="28041"/>
    <cellStyle name="Comma [0] TBD_BV226 mkt equation_Aug6 5 76" xfId="28042"/>
    <cellStyle name="Comma [0] TBD-_BV226 mkt equation_Aug6 5 76" xfId="28043"/>
    <cellStyle name="Comma [0] TBD_BV226 mkt equation_Aug6 5 77" xfId="28044"/>
    <cellStyle name="Comma [0] TBD-_BV226 mkt equation_Aug6 5 77" xfId="28045"/>
    <cellStyle name="Comma [0] TBD_BV226 mkt equation_Aug6 5 78" xfId="28046"/>
    <cellStyle name="Comma [0] TBD-_BV226 mkt equation_Aug6 5 78" xfId="28047"/>
    <cellStyle name="Comma [0] TBD_BV226 mkt equation_Aug6 5 79" xfId="28048"/>
    <cellStyle name="Comma [0] TBD-_BV226 mkt equation_Aug6 5 79" xfId="28049"/>
    <cellStyle name="Comma [0] TBD_BV226 mkt equation_Aug6 5 8" xfId="28050"/>
    <cellStyle name="Comma [0] TBD-_BV226 mkt equation_Aug6 5 8" xfId="28051"/>
    <cellStyle name="Comma [0] TBD_BV226 mkt equation_Aug6 5 80" xfId="28052"/>
    <cellStyle name="Comma [0] TBD-_BV226 mkt equation_Aug6 5 80" xfId="28053"/>
    <cellStyle name="Comma [0] TBD_BV226 mkt equation_Aug6 5 81" xfId="28054"/>
    <cellStyle name="Comma [0] TBD-_BV226 mkt equation_Aug6 5 81" xfId="28055"/>
    <cellStyle name="Comma [0] TBD_BV226 mkt equation_Aug6 5 82" xfId="28056"/>
    <cellStyle name="Comma [0] TBD-_BV226 mkt equation_Aug6 5 82" xfId="28057"/>
    <cellStyle name="Comma [0] TBD_BV226 mkt equation_Aug6 5 83" xfId="28058"/>
    <cellStyle name="Comma [0] TBD-_BV226 mkt equation_Aug6 5 83" xfId="28059"/>
    <cellStyle name="Comma [0] TBD_BV226 mkt equation_Aug6 5 84" xfId="28060"/>
    <cellStyle name="Comma [0] TBD-_BV226 mkt equation_Aug6 5 84" xfId="28061"/>
    <cellStyle name="Comma [0] TBD_BV226 mkt equation_Aug6 5 85" xfId="28062"/>
    <cellStyle name="Comma [0] TBD-_BV226 mkt equation_Aug6 5 85" xfId="28063"/>
    <cellStyle name="Comma [0] TBD_BV226 mkt equation_Aug6 5 86" xfId="28064"/>
    <cellStyle name="Comma [0] TBD-_BV226 mkt equation_Aug6 5 86" xfId="28065"/>
    <cellStyle name="Comma [0] TBD_BV226 mkt equation_Aug6 5 87" xfId="28066"/>
    <cellStyle name="Comma [0] TBD-_BV226 mkt equation_Aug6 5 87" xfId="28067"/>
    <cellStyle name="Comma [0] TBD_BV226 mkt equation_Aug6 5 88" xfId="28068"/>
    <cellStyle name="Comma [0] TBD-_BV226 mkt equation_Aug6 5 88" xfId="28069"/>
    <cellStyle name="Comma [0] TBD_BV226 mkt equation_Aug6 5 89" xfId="28070"/>
    <cellStyle name="Comma [0] TBD-_BV226 mkt equation_Aug6 5 89" xfId="28071"/>
    <cellStyle name="Comma [0] TBD_BV226 mkt equation_Aug6 5 9" xfId="28072"/>
    <cellStyle name="Comma [0] TBD-_BV226 mkt equation_Aug6 5 9" xfId="28073"/>
    <cellStyle name="Comma [0] TBD_BV226 mkt equation_Aug6 5 90" xfId="28074"/>
    <cellStyle name="Comma [0] TBD-_BV226 mkt equation_Aug6 5 90" xfId="28075"/>
    <cellStyle name="Comma [0] TBD_BV226 mkt equation_Aug6 5 91" xfId="28076"/>
    <cellStyle name="Comma [0] TBD-_BV226 mkt equation_Aug6 5 91" xfId="28077"/>
    <cellStyle name="Comma [0] TBD_BV226 mkt equation_Aug6 5 92" xfId="28078"/>
    <cellStyle name="Comma [0] TBD-_BV226 mkt equation_Aug6 5 92" xfId="28079"/>
    <cellStyle name="Comma [0] TBD_BV226 mkt equation_Aug6 5 93" xfId="28080"/>
    <cellStyle name="Comma [0] TBD-_BV226 mkt equation_Aug6 5 93" xfId="28081"/>
    <cellStyle name="Comma [0] TBD_BV226 mkt equation_Aug6 5 94" xfId="28082"/>
    <cellStyle name="Comma [0] TBD-_BV226 mkt equation_Aug6 5 94" xfId="28083"/>
    <cellStyle name="Comma [0] TBD_BV226 mkt equation_Aug6 5 95" xfId="28084"/>
    <cellStyle name="Comma [0] TBD-_BV226 mkt equation_Aug6 5 95" xfId="28085"/>
    <cellStyle name="Comma [0] TBD_BV226 mkt equation_Aug6 5 96" xfId="28086"/>
    <cellStyle name="Comma [0] TBD-_BV226 mkt equation_Aug6 5 96" xfId="28087"/>
    <cellStyle name="Comma [0] TBD_BV226 mkt equation_Aug6 5 97" xfId="28088"/>
    <cellStyle name="Comma [0] TBD-_BV226 mkt equation_Aug6 5 97" xfId="28089"/>
    <cellStyle name="Comma [0] TBD_BV226 mkt equation_Aug6 5 98" xfId="28090"/>
    <cellStyle name="Comma [0] TBD-_BV226 mkt equation_Aug6 5 98" xfId="28091"/>
    <cellStyle name="Comma [0] TBD_BV226 mkt equation_Aug6 5 99" xfId="28092"/>
    <cellStyle name="Comma [0] TBD-_BV226 mkt equation_Aug6 5 99" xfId="28093"/>
    <cellStyle name="Comma [0] TBD_BV226 mkt equation_Aug6 6" xfId="28094"/>
    <cellStyle name="Comma [0] TBD-_BV226 mkt equation_Aug6 6" xfId="28095"/>
    <cellStyle name="Comma [0] TBD_BV226 mkt equation_Aug6 6 10" xfId="28096"/>
    <cellStyle name="Comma [0] TBD-_BV226 mkt equation_Aug6 6 10" xfId="28097"/>
    <cellStyle name="Comma [0] TBD_BV226 mkt equation_Aug6 6 100" xfId="28098"/>
    <cellStyle name="Comma [0] TBD-_BV226 mkt equation_Aug6 6 100" xfId="28099"/>
    <cellStyle name="Comma [0] TBD_BV226 mkt equation_Aug6 6 101" xfId="28100"/>
    <cellStyle name="Comma [0] TBD-_BV226 mkt equation_Aug6 6 101" xfId="28101"/>
    <cellStyle name="Comma [0] TBD_BV226 mkt equation_Aug6 6 102" xfId="28102"/>
    <cellStyle name="Comma [0] TBD-_BV226 mkt equation_Aug6 6 102" xfId="28103"/>
    <cellStyle name="Comma [0] TBD_BV226 mkt equation_Aug6 6 103" xfId="28104"/>
    <cellStyle name="Comma [0] TBD-_BV226 mkt equation_Aug6 6 103" xfId="28105"/>
    <cellStyle name="Comma [0] TBD_BV226 mkt equation_Aug6 6 104" xfId="28106"/>
    <cellStyle name="Comma [0] TBD-_BV226 mkt equation_Aug6 6 104" xfId="28107"/>
    <cellStyle name="Comma [0] TBD_BV226 mkt equation_Aug6 6 105" xfId="28108"/>
    <cellStyle name="Comma [0] TBD-_BV226 mkt equation_Aug6 6 105" xfId="28109"/>
    <cellStyle name="Comma [0] TBD_BV226 mkt equation_Aug6 6 106" xfId="28110"/>
    <cellStyle name="Comma [0] TBD-_BV226 mkt equation_Aug6 6 106" xfId="28111"/>
    <cellStyle name="Comma [0] TBD_BV226 mkt equation_Aug6 6 107" xfId="28112"/>
    <cellStyle name="Comma [0] TBD-_BV226 mkt equation_Aug6 6 107" xfId="28113"/>
    <cellStyle name="Comma [0] TBD_BV226 mkt equation_Aug6 6 108" xfId="28114"/>
    <cellStyle name="Comma [0] TBD-_BV226 mkt equation_Aug6 6 108" xfId="28115"/>
    <cellStyle name="Comma [0] TBD_BV226 mkt equation_Aug6 6 109" xfId="28116"/>
    <cellStyle name="Comma [0] TBD-_BV226 mkt equation_Aug6 6 109" xfId="28117"/>
    <cellStyle name="Comma [0] TBD_BV226 mkt equation_Aug6 6 11" xfId="28118"/>
    <cellStyle name="Comma [0] TBD-_BV226 mkt equation_Aug6 6 11" xfId="28119"/>
    <cellStyle name="Comma [0] TBD_BV226 mkt equation_Aug6 6 110" xfId="28120"/>
    <cellStyle name="Comma [0] TBD-_BV226 mkt equation_Aug6 6 110" xfId="28121"/>
    <cellStyle name="Comma [0] TBD_BV226 mkt equation_Aug6 6 111" xfId="28122"/>
    <cellStyle name="Comma [0] TBD-_BV226 mkt equation_Aug6 6 111" xfId="28123"/>
    <cellStyle name="Comma [0] TBD_BV226 mkt equation_Aug6 6 112" xfId="28124"/>
    <cellStyle name="Comma [0] TBD-_BV226 mkt equation_Aug6 6 112" xfId="28125"/>
    <cellStyle name="Comma [0] TBD_BV226 mkt equation_Aug6 6 113" xfId="28126"/>
    <cellStyle name="Comma [0] TBD-_BV226 mkt equation_Aug6 6 113" xfId="28127"/>
    <cellStyle name="Comma [0] TBD_BV226 mkt equation_Aug6 6 114" xfId="28128"/>
    <cellStyle name="Comma [0] TBD-_BV226 mkt equation_Aug6 6 114" xfId="28129"/>
    <cellStyle name="Comma [0] TBD_BV226 mkt equation_Aug6 6 115" xfId="28130"/>
    <cellStyle name="Comma [0] TBD-_BV226 mkt equation_Aug6 6 115" xfId="28131"/>
    <cellStyle name="Comma [0] TBD_BV226 mkt equation_Aug6 6 116" xfId="28132"/>
    <cellStyle name="Comma [0] TBD-_BV226 mkt equation_Aug6 6 116" xfId="28133"/>
    <cellStyle name="Comma [0] TBD_BV226 mkt equation_Aug6 6 117" xfId="28134"/>
    <cellStyle name="Comma [0] TBD-_BV226 mkt equation_Aug6 6 117" xfId="28135"/>
    <cellStyle name="Comma [0] TBD_BV226 mkt equation_Aug6 6 118" xfId="28136"/>
    <cellStyle name="Comma [0] TBD-_BV226 mkt equation_Aug6 6 118" xfId="28137"/>
    <cellStyle name="Comma [0] TBD_BV226 mkt equation_Aug6 6 119" xfId="28138"/>
    <cellStyle name="Comma [0] TBD-_BV226 mkt equation_Aug6 6 119" xfId="28139"/>
    <cellStyle name="Comma [0] TBD_BV226 mkt equation_Aug6 6 12" xfId="28140"/>
    <cellStyle name="Comma [0] TBD-_BV226 mkt equation_Aug6 6 12" xfId="28141"/>
    <cellStyle name="Comma [0] TBD_BV226 mkt equation_Aug6 6 120" xfId="28142"/>
    <cellStyle name="Comma [0] TBD-_BV226 mkt equation_Aug6 6 120" xfId="28143"/>
    <cellStyle name="Comma [0] TBD_BV226 mkt equation_Aug6 6 121" xfId="28144"/>
    <cellStyle name="Comma [0] TBD-_BV226 mkt equation_Aug6 6 121" xfId="28145"/>
    <cellStyle name="Comma [0] TBD_BV226 mkt equation_Aug6 6 122" xfId="28146"/>
    <cellStyle name="Comma [0] TBD-_BV226 mkt equation_Aug6 6 122" xfId="28147"/>
    <cellStyle name="Comma [0] TBD_BV226 mkt equation_Aug6 6 123" xfId="28148"/>
    <cellStyle name="Comma [0] TBD-_BV226 mkt equation_Aug6 6 123" xfId="28149"/>
    <cellStyle name="Comma [0] TBD_BV226 mkt equation_Aug6 6 124" xfId="28150"/>
    <cellStyle name="Comma [0] TBD-_BV226 mkt equation_Aug6 6 124" xfId="28151"/>
    <cellStyle name="Comma [0] TBD_BV226 mkt equation_Aug6 6 125" xfId="28152"/>
    <cellStyle name="Comma [0] TBD-_BV226 mkt equation_Aug6 6 125" xfId="28153"/>
    <cellStyle name="Comma [0] TBD_BV226 mkt equation_Aug6 6 126" xfId="28154"/>
    <cellStyle name="Comma [0] TBD-_BV226 mkt equation_Aug6 6 126" xfId="28155"/>
    <cellStyle name="Comma [0] TBD_BV226 mkt equation_Aug6 6 127" xfId="28156"/>
    <cellStyle name="Comma [0] TBD-_BV226 mkt equation_Aug6 6 127" xfId="28157"/>
    <cellStyle name="Comma [0] TBD_BV226 mkt equation_Aug6 6 128" xfId="28158"/>
    <cellStyle name="Comma [0] TBD-_BV226 mkt equation_Aug6 6 128" xfId="28159"/>
    <cellStyle name="Comma [0] TBD_BV226 mkt equation_Aug6 6 129" xfId="28160"/>
    <cellStyle name="Comma [0] TBD-_BV226 mkt equation_Aug6 6 129" xfId="28161"/>
    <cellStyle name="Comma [0] TBD_BV226 mkt equation_Aug6 6 13" xfId="28162"/>
    <cellStyle name="Comma [0] TBD-_BV226 mkt equation_Aug6 6 13" xfId="28163"/>
    <cellStyle name="Comma [0] TBD_BV226 mkt equation_Aug6 6 130" xfId="28164"/>
    <cellStyle name="Comma [0] TBD-_BV226 mkt equation_Aug6 6 130" xfId="28165"/>
    <cellStyle name="Comma [0] TBD_BV226 mkt equation_Aug6 6 131" xfId="28166"/>
    <cellStyle name="Comma [0] TBD-_BV226 mkt equation_Aug6 6 131" xfId="28167"/>
    <cellStyle name="Comma [0] TBD_BV226 mkt equation_Aug6 6 132" xfId="28168"/>
    <cellStyle name="Comma [0] TBD-_BV226 mkt equation_Aug6 6 132" xfId="28169"/>
    <cellStyle name="Comma [0] TBD_BV226 mkt equation_Aug6 6 133" xfId="28170"/>
    <cellStyle name="Comma [0] TBD-_BV226 mkt equation_Aug6 6 133" xfId="28171"/>
    <cellStyle name="Comma [0] TBD_BV226 mkt equation_Aug6 6 134" xfId="28172"/>
    <cellStyle name="Comma [0] TBD-_BV226 mkt equation_Aug6 6 134" xfId="28173"/>
    <cellStyle name="Comma [0] TBD_BV226 mkt equation_Aug6 6 135" xfId="28174"/>
    <cellStyle name="Comma [0] TBD-_BV226 mkt equation_Aug6 6 135" xfId="28175"/>
    <cellStyle name="Comma [0] TBD_BV226 mkt equation_Aug6 6 136" xfId="28176"/>
    <cellStyle name="Comma [0] TBD-_BV226 mkt equation_Aug6 6 136" xfId="28177"/>
    <cellStyle name="Comma [0] TBD_BV226 mkt equation_Aug6 6 137" xfId="28178"/>
    <cellStyle name="Comma [0] TBD-_BV226 mkt equation_Aug6 6 137" xfId="28179"/>
    <cellStyle name="Comma [0] TBD_BV226 mkt equation_Aug6 6 138" xfId="28180"/>
    <cellStyle name="Comma [0] TBD-_BV226 mkt equation_Aug6 6 138" xfId="28181"/>
    <cellStyle name="Comma [0] TBD_BV226 mkt equation_Aug6 6 139" xfId="28182"/>
    <cellStyle name="Comma [0] TBD-_BV226 mkt equation_Aug6 6 139" xfId="28183"/>
    <cellStyle name="Comma [0] TBD_BV226 mkt equation_Aug6 6 14" xfId="28184"/>
    <cellStyle name="Comma [0] TBD-_BV226 mkt equation_Aug6 6 14" xfId="28185"/>
    <cellStyle name="Comma [0] TBD_BV226 mkt equation_Aug6 6 140" xfId="28186"/>
    <cellStyle name="Comma [0] TBD-_BV226 mkt equation_Aug6 6 140" xfId="28187"/>
    <cellStyle name="Comma [0] TBD_BV226 mkt equation_Aug6 6 141" xfId="28188"/>
    <cellStyle name="Comma [0] TBD-_BV226 mkt equation_Aug6 6 141" xfId="28189"/>
    <cellStyle name="Comma [0] TBD_BV226 mkt equation_Aug6 6 142" xfId="28190"/>
    <cellStyle name="Comma [0] TBD-_BV226 mkt equation_Aug6 6 142" xfId="28191"/>
    <cellStyle name="Comma [0] TBD_BV226 mkt equation_Aug6 6 143" xfId="28192"/>
    <cellStyle name="Comma [0] TBD-_BV226 mkt equation_Aug6 6 143" xfId="28193"/>
    <cellStyle name="Comma [0] TBD_BV226 mkt equation_Aug6 6 144" xfId="28194"/>
    <cellStyle name="Comma [0] TBD-_BV226 mkt equation_Aug6 6 144" xfId="28195"/>
    <cellStyle name="Comma [0] TBD_BV226 mkt equation_Aug6 6 145" xfId="28196"/>
    <cellStyle name="Comma [0] TBD-_BV226 mkt equation_Aug6 6 145" xfId="28197"/>
    <cellStyle name="Comma [0] TBD_BV226 mkt equation_Aug6 6 146" xfId="28198"/>
    <cellStyle name="Comma [0] TBD-_BV226 mkt equation_Aug6 6 146" xfId="28199"/>
    <cellStyle name="Comma [0] TBD_BV226 mkt equation_Aug6 6 147" xfId="28200"/>
    <cellStyle name="Comma [0] TBD-_BV226 mkt equation_Aug6 6 147" xfId="28201"/>
    <cellStyle name="Comma [0] TBD_BV226 mkt equation_Aug6 6 148" xfId="28202"/>
    <cellStyle name="Comma [0] TBD-_BV226 mkt equation_Aug6 6 148" xfId="28203"/>
    <cellStyle name="Comma [0] TBD_BV226 mkt equation_Aug6 6 149" xfId="28204"/>
    <cellStyle name="Comma [0] TBD-_BV226 mkt equation_Aug6 6 149" xfId="28205"/>
    <cellStyle name="Comma [0] TBD_BV226 mkt equation_Aug6 6 15" xfId="28206"/>
    <cellStyle name="Comma [0] TBD-_BV226 mkt equation_Aug6 6 15" xfId="28207"/>
    <cellStyle name="Comma [0] TBD_BV226 mkt equation_Aug6 6 150" xfId="28208"/>
    <cellStyle name="Comma [0] TBD-_BV226 mkt equation_Aug6 6 150" xfId="28209"/>
    <cellStyle name="Comma [0] TBD_BV226 mkt equation_Aug6 6 151" xfId="28210"/>
    <cellStyle name="Comma [0] TBD-_BV226 mkt equation_Aug6 6 151" xfId="28211"/>
    <cellStyle name="Comma [0] TBD_BV226 mkt equation_Aug6 6 152" xfId="28212"/>
    <cellStyle name="Comma [0] TBD-_BV226 mkt equation_Aug6 6 152" xfId="28213"/>
    <cellStyle name="Comma [0] TBD_BV226 mkt equation_Aug6 6 153" xfId="28214"/>
    <cellStyle name="Comma [0] TBD-_BV226 mkt equation_Aug6 6 153" xfId="28215"/>
    <cellStyle name="Comma [0] TBD_BV226 mkt equation_Aug6 6 154" xfId="28216"/>
    <cellStyle name="Comma [0] TBD-_BV226 mkt equation_Aug6 6 154" xfId="28217"/>
    <cellStyle name="Comma [0] TBD_BV226 mkt equation_Aug6 6 16" xfId="28218"/>
    <cellStyle name="Comma [0] TBD-_BV226 mkt equation_Aug6 6 16" xfId="28219"/>
    <cellStyle name="Comma [0] TBD_BV226 mkt equation_Aug6 6 17" xfId="28220"/>
    <cellStyle name="Comma [0] TBD-_BV226 mkt equation_Aug6 6 17" xfId="28221"/>
    <cellStyle name="Comma [0] TBD_BV226 mkt equation_Aug6 6 18" xfId="28222"/>
    <cellStyle name="Comma [0] TBD-_BV226 mkt equation_Aug6 6 18" xfId="28223"/>
    <cellStyle name="Comma [0] TBD_BV226 mkt equation_Aug6 6 19" xfId="28224"/>
    <cellStyle name="Comma [0] TBD-_BV226 mkt equation_Aug6 6 19" xfId="28225"/>
    <cellStyle name="Comma [0] TBD_BV226 mkt equation_Aug6 6 2" xfId="28226"/>
    <cellStyle name="Comma [0] TBD-_BV226 mkt equation_Aug6 6 2" xfId="28227"/>
    <cellStyle name="Comma [0] TBD_BV226 mkt equation_Aug6 6 20" xfId="28228"/>
    <cellStyle name="Comma [0] TBD-_BV226 mkt equation_Aug6 6 20" xfId="28229"/>
    <cellStyle name="Comma [0] TBD_BV226 mkt equation_Aug6 6 21" xfId="28230"/>
    <cellStyle name="Comma [0] TBD-_BV226 mkt equation_Aug6 6 21" xfId="28231"/>
    <cellStyle name="Comma [0] TBD_BV226 mkt equation_Aug6 6 22" xfId="28232"/>
    <cellStyle name="Comma [0] TBD-_BV226 mkt equation_Aug6 6 22" xfId="28233"/>
    <cellStyle name="Comma [0] TBD_BV226 mkt equation_Aug6 6 23" xfId="28234"/>
    <cellStyle name="Comma [0] TBD-_BV226 mkt equation_Aug6 6 23" xfId="28235"/>
    <cellStyle name="Comma [0] TBD_BV226 mkt equation_Aug6 6 24" xfId="28236"/>
    <cellStyle name="Comma [0] TBD-_BV226 mkt equation_Aug6 6 24" xfId="28237"/>
    <cellStyle name="Comma [0] TBD_BV226 mkt equation_Aug6 6 25" xfId="28238"/>
    <cellStyle name="Comma [0] TBD-_BV226 mkt equation_Aug6 6 25" xfId="28239"/>
    <cellStyle name="Comma [0] TBD_BV226 mkt equation_Aug6 6 26" xfId="28240"/>
    <cellStyle name="Comma [0] TBD-_BV226 mkt equation_Aug6 6 26" xfId="28241"/>
    <cellStyle name="Comma [0] TBD_BV226 mkt equation_Aug6 6 27" xfId="28242"/>
    <cellStyle name="Comma [0] TBD-_BV226 mkt equation_Aug6 6 27" xfId="28243"/>
    <cellStyle name="Comma [0] TBD_BV226 mkt equation_Aug6 6 28" xfId="28244"/>
    <cellStyle name="Comma [0] TBD-_BV226 mkt equation_Aug6 6 28" xfId="28245"/>
    <cellStyle name="Comma [0] TBD_BV226 mkt equation_Aug6 6 29" xfId="28246"/>
    <cellStyle name="Comma [0] TBD-_BV226 mkt equation_Aug6 6 29" xfId="28247"/>
    <cellStyle name="Comma [0] TBD_BV226 mkt equation_Aug6 6 3" xfId="28248"/>
    <cellStyle name="Comma [0] TBD-_BV226 mkt equation_Aug6 6 3" xfId="28249"/>
    <cellStyle name="Comma [0] TBD_BV226 mkt equation_Aug6 6 30" xfId="28250"/>
    <cellStyle name="Comma [0] TBD-_BV226 mkt equation_Aug6 6 30" xfId="28251"/>
    <cellStyle name="Comma [0] TBD_BV226 mkt equation_Aug6 6 31" xfId="28252"/>
    <cellStyle name="Comma [0] TBD-_BV226 mkt equation_Aug6 6 31" xfId="28253"/>
    <cellStyle name="Comma [0] TBD_BV226 mkt equation_Aug6 6 32" xfId="28254"/>
    <cellStyle name="Comma [0] TBD-_BV226 mkt equation_Aug6 6 32" xfId="28255"/>
    <cellStyle name="Comma [0] TBD_BV226 mkt equation_Aug6 6 33" xfId="28256"/>
    <cellStyle name="Comma [0] TBD-_BV226 mkt equation_Aug6 6 33" xfId="28257"/>
    <cellStyle name="Comma [0] TBD_BV226 mkt equation_Aug6 6 34" xfId="28258"/>
    <cellStyle name="Comma [0] TBD-_BV226 mkt equation_Aug6 6 34" xfId="28259"/>
    <cellStyle name="Comma [0] TBD_BV226 mkt equation_Aug6 6 35" xfId="28260"/>
    <cellStyle name="Comma [0] TBD-_BV226 mkt equation_Aug6 6 35" xfId="28261"/>
    <cellStyle name="Comma [0] TBD_BV226 mkt equation_Aug6 6 36" xfId="28262"/>
    <cellStyle name="Comma [0] TBD-_BV226 mkt equation_Aug6 6 36" xfId="28263"/>
    <cellStyle name="Comma [0] TBD_BV226 mkt equation_Aug6 6 37" xfId="28264"/>
    <cellStyle name="Comma [0] TBD-_BV226 mkt equation_Aug6 6 37" xfId="28265"/>
    <cellStyle name="Comma [0] TBD_BV226 mkt equation_Aug6 6 38" xfId="28266"/>
    <cellStyle name="Comma [0] TBD-_BV226 mkt equation_Aug6 6 38" xfId="28267"/>
    <cellStyle name="Comma [0] TBD_BV226 mkt equation_Aug6 6 39" xfId="28268"/>
    <cellStyle name="Comma [0] TBD-_BV226 mkt equation_Aug6 6 39" xfId="28269"/>
    <cellStyle name="Comma [0] TBD_BV226 mkt equation_Aug6 6 4" xfId="28270"/>
    <cellStyle name="Comma [0] TBD-_BV226 mkt equation_Aug6 6 4" xfId="28271"/>
    <cellStyle name="Comma [0] TBD_BV226 mkt equation_Aug6 6 40" xfId="28272"/>
    <cellStyle name="Comma [0] TBD-_BV226 mkt equation_Aug6 6 40" xfId="28273"/>
    <cellStyle name="Comma [0] TBD_BV226 mkt equation_Aug6 6 41" xfId="28274"/>
    <cellStyle name="Comma [0] TBD-_BV226 mkt equation_Aug6 6 41" xfId="28275"/>
    <cellStyle name="Comma [0] TBD_BV226 mkt equation_Aug6 6 42" xfId="28276"/>
    <cellStyle name="Comma [0] TBD-_BV226 mkt equation_Aug6 6 42" xfId="28277"/>
    <cellStyle name="Comma [0] TBD_BV226 mkt equation_Aug6 6 43" xfId="28278"/>
    <cellStyle name="Comma [0] TBD-_BV226 mkt equation_Aug6 6 43" xfId="28279"/>
    <cellStyle name="Comma [0] TBD_BV226 mkt equation_Aug6 6 44" xfId="28280"/>
    <cellStyle name="Comma [0] TBD-_BV226 mkt equation_Aug6 6 44" xfId="28281"/>
    <cellStyle name="Comma [0] TBD_BV226 mkt equation_Aug6 6 45" xfId="28282"/>
    <cellStyle name="Comma [0] TBD-_BV226 mkt equation_Aug6 6 45" xfId="28283"/>
    <cellStyle name="Comma [0] TBD_BV226 mkt equation_Aug6 6 46" xfId="28284"/>
    <cellStyle name="Comma [0] TBD-_BV226 mkt equation_Aug6 6 46" xfId="28285"/>
    <cellStyle name="Comma [0] TBD_BV226 mkt equation_Aug6 6 47" xfId="28286"/>
    <cellStyle name="Comma [0] TBD-_BV226 mkt equation_Aug6 6 47" xfId="28287"/>
    <cellStyle name="Comma [0] TBD_BV226 mkt equation_Aug6 6 48" xfId="28288"/>
    <cellStyle name="Comma [0] TBD-_BV226 mkt equation_Aug6 6 48" xfId="28289"/>
    <cellStyle name="Comma [0] TBD_BV226 mkt equation_Aug6 6 49" xfId="28290"/>
    <cellStyle name="Comma [0] TBD-_BV226 mkt equation_Aug6 6 49" xfId="28291"/>
    <cellStyle name="Comma [0] TBD_BV226 mkt equation_Aug6 6 5" xfId="28292"/>
    <cellStyle name="Comma [0] TBD-_BV226 mkt equation_Aug6 6 5" xfId="28293"/>
    <cellStyle name="Comma [0] TBD_BV226 mkt equation_Aug6 6 50" xfId="28294"/>
    <cellStyle name="Comma [0] TBD-_BV226 mkt equation_Aug6 6 50" xfId="28295"/>
    <cellStyle name="Comma [0] TBD_BV226 mkt equation_Aug6 6 51" xfId="28296"/>
    <cellStyle name="Comma [0] TBD-_BV226 mkt equation_Aug6 6 51" xfId="28297"/>
    <cellStyle name="Comma [0] TBD_BV226 mkt equation_Aug6 6 52" xfId="28298"/>
    <cellStyle name="Comma [0] TBD-_BV226 mkt equation_Aug6 6 52" xfId="28299"/>
    <cellStyle name="Comma [0] TBD_BV226 mkt equation_Aug6 6 53" xfId="28300"/>
    <cellStyle name="Comma [0] TBD-_BV226 mkt equation_Aug6 6 53" xfId="28301"/>
    <cellStyle name="Comma [0] TBD_BV226 mkt equation_Aug6 6 54" xfId="28302"/>
    <cellStyle name="Comma [0] TBD-_BV226 mkt equation_Aug6 6 54" xfId="28303"/>
    <cellStyle name="Comma [0] TBD_BV226 mkt equation_Aug6 6 55" xfId="28304"/>
    <cellStyle name="Comma [0] TBD-_BV226 mkt equation_Aug6 6 55" xfId="28305"/>
    <cellStyle name="Comma [0] TBD_BV226 mkt equation_Aug6 6 56" xfId="28306"/>
    <cellStyle name="Comma [0] TBD-_BV226 mkt equation_Aug6 6 56" xfId="28307"/>
    <cellStyle name="Comma [0] TBD_BV226 mkt equation_Aug6 6 57" xfId="28308"/>
    <cellStyle name="Comma [0] TBD-_BV226 mkt equation_Aug6 6 57" xfId="28309"/>
    <cellStyle name="Comma [0] TBD_BV226 mkt equation_Aug6 6 58" xfId="28310"/>
    <cellStyle name="Comma [0] TBD-_BV226 mkt equation_Aug6 6 58" xfId="28311"/>
    <cellStyle name="Comma [0] TBD_BV226 mkt equation_Aug6 6 59" xfId="28312"/>
    <cellStyle name="Comma [0] TBD-_BV226 mkt equation_Aug6 6 59" xfId="28313"/>
    <cellStyle name="Comma [0] TBD_BV226 mkt equation_Aug6 6 6" xfId="28314"/>
    <cellStyle name="Comma [0] TBD-_BV226 mkt equation_Aug6 6 6" xfId="28315"/>
    <cellStyle name="Comma [0] TBD_BV226 mkt equation_Aug6 6 60" xfId="28316"/>
    <cellStyle name="Comma [0] TBD-_BV226 mkt equation_Aug6 6 60" xfId="28317"/>
    <cellStyle name="Comma [0] TBD_BV226 mkt equation_Aug6 6 61" xfId="28318"/>
    <cellStyle name="Comma [0] TBD-_BV226 mkt equation_Aug6 6 61" xfId="28319"/>
    <cellStyle name="Comma [0] TBD_BV226 mkt equation_Aug6 6 62" xfId="28320"/>
    <cellStyle name="Comma [0] TBD-_BV226 mkt equation_Aug6 6 62" xfId="28321"/>
    <cellStyle name="Comma [0] TBD_BV226 mkt equation_Aug6 6 63" xfId="28322"/>
    <cellStyle name="Comma [0] TBD-_BV226 mkt equation_Aug6 6 63" xfId="28323"/>
    <cellStyle name="Comma [0] TBD_BV226 mkt equation_Aug6 6 64" xfId="28324"/>
    <cellStyle name="Comma [0] TBD-_BV226 mkt equation_Aug6 6 64" xfId="28325"/>
    <cellStyle name="Comma [0] TBD_BV226 mkt equation_Aug6 6 65" xfId="28326"/>
    <cellStyle name="Comma [0] TBD-_BV226 mkt equation_Aug6 6 65" xfId="28327"/>
    <cellStyle name="Comma [0] TBD_BV226 mkt equation_Aug6 6 66" xfId="28328"/>
    <cellStyle name="Comma [0] TBD-_BV226 mkt equation_Aug6 6 66" xfId="28329"/>
    <cellStyle name="Comma [0] TBD_BV226 mkt equation_Aug6 6 67" xfId="28330"/>
    <cellStyle name="Comma [0] TBD-_BV226 mkt equation_Aug6 6 67" xfId="28331"/>
    <cellStyle name="Comma [0] TBD_BV226 mkt equation_Aug6 6 68" xfId="28332"/>
    <cellStyle name="Comma [0] TBD-_BV226 mkt equation_Aug6 6 68" xfId="28333"/>
    <cellStyle name="Comma [0] TBD_BV226 mkt equation_Aug6 6 69" xfId="28334"/>
    <cellStyle name="Comma [0] TBD-_BV226 mkt equation_Aug6 6 69" xfId="28335"/>
    <cellStyle name="Comma [0] TBD_BV226 mkt equation_Aug6 6 7" xfId="28336"/>
    <cellStyle name="Comma [0] TBD-_BV226 mkt equation_Aug6 6 7" xfId="28337"/>
    <cellStyle name="Comma [0] TBD_BV226 mkt equation_Aug6 6 70" xfId="28338"/>
    <cellStyle name="Comma [0] TBD-_BV226 mkt equation_Aug6 6 70" xfId="28339"/>
    <cellStyle name="Comma [0] TBD_BV226 mkt equation_Aug6 6 71" xfId="28340"/>
    <cellStyle name="Comma [0] TBD-_BV226 mkt equation_Aug6 6 71" xfId="28341"/>
    <cellStyle name="Comma [0] TBD_BV226 mkt equation_Aug6 6 72" xfId="28342"/>
    <cellStyle name="Comma [0] TBD-_BV226 mkt equation_Aug6 6 72" xfId="28343"/>
    <cellStyle name="Comma [0] TBD_BV226 mkt equation_Aug6 6 73" xfId="28344"/>
    <cellStyle name="Comma [0] TBD-_BV226 mkt equation_Aug6 6 73" xfId="28345"/>
    <cellStyle name="Comma [0] TBD_BV226 mkt equation_Aug6 6 74" xfId="28346"/>
    <cellStyle name="Comma [0] TBD-_BV226 mkt equation_Aug6 6 74" xfId="28347"/>
    <cellStyle name="Comma [0] TBD_BV226 mkt equation_Aug6 6 75" xfId="28348"/>
    <cellStyle name="Comma [0] TBD-_BV226 mkt equation_Aug6 6 75" xfId="28349"/>
    <cellStyle name="Comma [0] TBD_BV226 mkt equation_Aug6 6 76" xfId="28350"/>
    <cellStyle name="Comma [0] TBD-_BV226 mkt equation_Aug6 6 76" xfId="28351"/>
    <cellStyle name="Comma [0] TBD_BV226 mkt equation_Aug6 6 77" xfId="28352"/>
    <cellStyle name="Comma [0] TBD-_BV226 mkt equation_Aug6 6 77" xfId="28353"/>
    <cellStyle name="Comma [0] TBD_BV226 mkt equation_Aug6 6 78" xfId="28354"/>
    <cellStyle name="Comma [0] TBD-_BV226 mkt equation_Aug6 6 78" xfId="28355"/>
    <cellStyle name="Comma [0] TBD_BV226 mkt equation_Aug6 6 79" xfId="28356"/>
    <cellStyle name="Comma [0] TBD-_BV226 mkt equation_Aug6 6 79" xfId="28357"/>
    <cellStyle name="Comma [0] TBD_BV226 mkt equation_Aug6 6 8" xfId="28358"/>
    <cellStyle name="Comma [0] TBD-_BV226 mkt equation_Aug6 6 8" xfId="28359"/>
    <cellStyle name="Comma [0] TBD_BV226 mkt equation_Aug6 6 80" xfId="28360"/>
    <cellStyle name="Comma [0] TBD-_BV226 mkt equation_Aug6 6 80" xfId="28361"/>
    <cellStyle name="Comma [0] TBD_BV226 mkt equation_Aug6 6 81" xfId="28362"/>
    <cellStyle name="Comma [0] TBD-_BV226 mkt equation_Aug6 6 81" xfId="28363"/>
    <cellStyle name="Comma [0] TBD_BV226 mkt equation_Aug6 6 82" xfId="28364"/>
    <cellStyle name="Comma [0] TBD-_BV226 mkt equation_Aug6 6 82" xfId="28365"/>
    <cellStyle name="Comma [0] TBD_BV226 mkt equation_Aug6 6 83" xfId="28366"/>
    <cellStyle name="Comma [0] TBD-_BV226 mkt equation_Aug6 6 83" xfId="28367"/>
    <cellStyle name="Comma [0] TBD_BV226 mkt equation_Aug6 6 84" xfId="28368"/>
    <cellStyle name="Comma [0] TBD-_BV226 mkt equation_Aug6 6 84" xfId="28369"/>
    <cellStyle name="Comma [0] TBD_BV226 mkt equation_Aug6 6 85" xfId="28370"/>
    <cellStyle name="Comma [0] TBD-_BV226 mkt equation_Aug6 6 85" xfId="28371"/>
    <cellStyle name="Comma [0] TBD_BV226 mkt equation_Aug6 6 86" xfId="28372"/>
    <cellStyle name="Comma [0] TBD-_BV226 mkt equation_Aug6 6 86" xfId="28373"/>
    <cellStyle name="Comma [0] TBD_BV226 mkt equation_Aug6 6 87" xfId="28374"/>
    <cellStyle name="Comma [0] TBD-_BV226 mkt equation_Aug6 6 87" xfId="28375"/>
    <cellStyle name="Comma [0] TBD_BV226 mkt equation_Aug6 6 88" xfId="28376"/>
    <cellStyle name="Comma [0] TBD-_BV226 mkt equation_Aug6 6 88" xfId="28377"/>
    <cellStyle name="Comma [0] TBD_BV226 mkt equation_Aug6 6 89" xfId="28378"/>
    <cellStyle name="Comma [0] TBD-_BV226 mkt equation_Aug6 6 89" xfId="28379"/>
    <cellStyle name="Comma [0] TBD_BV226 mkt equation_Aug6 6 9" xfId="28380"/>
    <cellStyle name="Comma [0] TBD-_BV226 mkt equation_Aug6 6 9" xfId="28381"/>
    <cellStyle name="Comma [0] TBD_BV226 mkt equation_Aug6 6 90" xfId="28382"/>
    <cellStyle name="Comma [0] TBD-_BV226 mkt equation_Aug6 6 90" xfId="28383"/>
    <cellStyle name="Comma [0] TBD_BV226 mkt equation_Aug6 6 91" xfId="28384"/>
    <cellStyle name="Comma [0] TBD-_BV226 mkt equation_Aug6 6 91" xfId="28385"/>
    <cellStyle name="Comma [0] TBD_BV226 mkt equation_Aug6 6 92" xfId="28386"/>
    <cellStyle name="Comma [0] TBD-_BV226 mkt equation_Aug6 6 92" xfId="28387"/>
    <cellStyle name="Comma [0] TBD_BV226 mkt equation_Aug6 6 93" xfId="28388"/>
    <cellStyle name="Comma [0] TBD-_BV226 mkt equation_Aug6 6 93" xfId="28389"/>
    <cellStyle name="Comma [0] TBD_BV226 mkt equation_Aug6 6 94" xfId="28390"/>
    <cellStyle name="Comma [0] TBD-_BV226 mkt equation_Aug6 6 94" xfId="28391"/>
    <cellStyle name="Comma [0] TBD_BV226 mkt equation_Aug6 6 95" xfId="28392"/>
    <cellStyle name="Comma [0] TBD-_BV226 mkt equation_Aug6 6 95" xfId="28393"/>
    <cellStyle name="Comma [0] TBD_BV226 mkt equation_Aug6 6 96" xfId="28394"/>
    <cellStyle name="Comma [0] TBD-_BV226 mkt equation_Aug6 6 96" xfId="28395"/>
    <cellStyle name="Comma [0] TBD_BV226 mkt equation_Aug6 6 97" xfId="28396"/>
    <cellStyle name="Comma [0] TBD-_BV226 mkt equation_Aug6 6 97" xfId="28397"/>
    <cellStyle name="Comma [0] TBD_BV226 mkt equation_Aug6 6 98" xfId="28398"/>
    <cellStyle name="Comma [0] TBD-_BV226 mkt equation_Aug6 6 98" xfId="28399"/>
    <cellStyle name="Comma [0] TBD_BV226 mkt equation_Aug6 6 99" xfId="28400"/>
    <cellStyle name="Comma [0] TBD-_BV226 mkt equation_Aug6 6 99" xfId="28401"/>
    <cellStyle name="Comma [0] TBD_BV226 mkt equation_Aug6 7" xfId="28402"/>
    <cellStyle name="Comma [0] TBD-_BV226 mkt equation_Aug6 7" xfId="28403"/>
    <cellStyle name="Comma [0] TBD_BV226 mkt equation_Aug6 7 10" xfId="28404"/>
    <cellStyle name="Comma [0] TBD-_BV226 mkt equation_Aug6 7 10" xfId="28405"/>
    <cellStyle name="Comma [0] TBD_BV226 mkt equation_Aug6 7 100" xfId="28406"/>
    <cellStyle name="Comma [0] TBD-_BV226 mkt equation_Aug6 7 100" xfId="28407"/>
    <cellStyle name="Comma [0] TBD_BV226 mkt equation_Aug6 7 101" xfId="28408"/>
    <cellStyle name="Comma [0] TBD-_BV226 mkt equation_Aug6 7 101" xfId="28409"/>
    <cellStyle name="Comma [0] TBD_BV226 mkt equation_Aug6 7 102" xfId="28410"/>
    <cellStyle name="Comma [0] TBD-_BV226 mkt equation_Aug6 7 102" xfId="28411"/>
    <cellStyle name="Comma [0] TBD_BV226 mkt equation_Aug6 7 103" xfId="28412"/>
    <cellStyle name="Comma [0] TBD-_BV226 mkt equation_Aug6 7 103" xfId="28413"/>
    <cellStyle name="Comma [0] TBD_BV226 mkt equation_Aug6 7 104" xfId="28414"/>
    <cellStyle name="Comma [0] TBD-_BV226 mkt equation_Aug6 7 104" xfId="28415"/>
    <cellStyle name="Comma [0] TBD_BV226 mkt equation_Aug6 7 105" xfId="28416"/>
    <cellStyle name="Comma [0] TBD-_BV226 mkt equation_Aug6 7 105" xfId="28417"/>
    <cellStyle name="Comma [0] TBD_BV226 mkt equation_Aug6 7 106" xfId="28418"/>
    <cellStyle name="Comma [0] TBD-_BV226 mkt equation_Aug6 7 106" xfId="28419"/>
    <cellStyle name="Comma [0] TBD_BV226 mkt equation_Aug6 7 107" xfId="28420"/>
    <cellStyle name="Comma [0] TBD-_BV226 mkt equation_Aug6 7 107" xfId="28421"/>
    <cellStyle name="Comma [0] TBD_BV226 mkt equation_Aug6 7 108" xfId="28422"/>
    <cellStyle name="Comma [0] TBD-_BV226 mkt equation_Aug6 7 108" xfId="28423"/>
    <cellStyle name="Comma [0] TBD_BV226 mkt equation_Aug6 7 109" xfId="28424"/>
    <cellStyle name="Comma [0] TBD-_BV226 mkt equation_Aug6 7 109" xfId="28425"/>
    <cellStyle name="Comma [0] TBD_BV226 mkt equation_Aug6 7 11" xfId="28426"/>
    <cellStyle name="Comma [0] TBD-_BV226 mkt equation_Aug6 7 11" xfId="28427"/>
    <cellStyle name="Comma [0] TBD_BV226 mkt equation_Aug6 7 110" xfId="28428"/>
    <cellStyle name="Comma [0] TBD-_BV226 mkt equation_Aug6 7 110" xfId="28429"/>
    <cellStyle name="Comma [0] TBD_BV226 mkt equation_Aug6 7 111" xfId="28430"/>
    <cellStyle name="Comma [0] TBD-_BV226 mkt equation_Aug6 7 111" xfId="28431"/>
    <cellStyle name="Comma [0] TBD_BV226 mkt equation_Aug6 7 112" xfId="28432"/>
    <cellStyle name="Comma [0] TBD-_BV226 mkt equation_Aug6 7 112" xfId="28433"/>
    <cellStyle name="Comma [0] TBD_BV226 mkt equation_Aug6 7 113" xfId="28434"/>
    <cellStyle name="Comma [0] TBD-_BV226 mkt equation_Aug6 7 113" xfId="28435"/>
    <cellStyle name="Comma [0] TBD_BV226 mkt equation_Aug6 7 114" xfId="28436"/>
    <cellStyle name="Comma [0] TBD-_BV226 mkt equation_Aug6 7 114" xfId="28437"/>
    <cellStyle name="Comma [0] TBD_BV226 mkt equation_Aug6 7 115" xfId="28438"/>
    <cellStyle name="Comma [0] TBD-_BV226 mkt equation_Aug6 7 115" xfId="28439"/>
    <cellStyle name="Comma [0] TBD_BV226 mkt equation_Aug6 7 116" xfId="28440"/>
    <cellStyle name="Comma [0] TBD-_BV226 mkt equation_Aug6 7 116" xfId="28441"/>
    <cellStyle name="Comma [0] TBD_BV226 mkt equation_Aug6 7 117" xfId="28442"/>
    <cellStyle name="Comma [0] TBD-_BV226 mkt equation_Aug6 7 117" xfId="28443"/>
    <cellStyle name="Comma [0] TBD_BV226 mkt equation_Aug6 7 118" xfId="28444"/>
    <cellStyle name="Comma [0] TBD-_BV226 mkt equation_Aug6 7 118" xfId="28445"/>
    <cellStyle name="Comma [0] TBD_BV226 mkt equation_Aug6 7 119" xfId="28446"/>
    <cellStyle name="Comma [0] TBD-_BV226 mkt equation_Aug6 7 119" xfId="28447"/>
    <cellStyle name="Comma [0] TBD_BV226 mkt equation_Aug6 7 12" xfId="28448"/>
    <cellStyle name="Comma [0] TBD-_BV226 mkt equation_Aug6 7 12" xfId="28449"/>
    <cellStyle name="Comma [0] TBD_BV226 mkt equation_Aug6 7 120" xfId="28450"/>
    <cellStyle name="Comma [0] TBD-_BV226 mkt equation_Aug6 7 120" xfId="28451"/>
    <cellStyle name="Comma [0] TBD_BV226 mkt equation_Aug6 7 121" xfId="28452"/>
    <cellStyle name="Comma [0] TBD-_BV226 mkt equation_Aug6 7 121" xfId="28453"/>
    <cellStyle name="Comma [0] TBD_BV226 mkt equation_Aug6 7 122" xfId="28454"/>
    <cellStyle name="Comma [0] TBD-_BV226 mkt equation_Aug6 7 122" xfId="28455"/>
    <cellStyle name="Comma [0] TBD_BV226 mkt equation_Aug6 7 123" xfId="28456"/>
    <cellStyle name="Comma [0] TBD-_BV226 mkt equation_Aug6 7 123" xfId="28457"/>
    <cellStyle name="Comma [0] TBD_BV226 mkt equation_Aug6 7 124" xfId="28458"/>
    <cellStyle name="Comma [0] TBD-_BV226 mkt equation_Aug6 7 124" xfId="28459"/>
    <cellStyle name="Comma [0] TBD_BV226 mkt equation_Aug6 7 125" xfId="28460"/>
    <cellStyle name="Comma [0] TBD-_BV226 mkt equation_Aug6 7 125" xfId="28461"/>
    <cellStyle name="Comma [0] TBD_BV226 mkt equation_Aug6 7 126" xfId="28462"/>
    <cellStyle name="Comma [0] TBD-_BV226 mkt equation_Aug6 7 126" xfId="28463"/>
    <cellStyle name="Comma [0] TBD_BV226 mkt equation_Aug6 7 127" xfId="28464"/>
    <cellStyle name="Comma [0] TBD-_BV226 mkt equation_Aug6 7 127" xfId="28465"/>
    <cellStyle name="Comma [0] TBD_BV226 mkt equation_Aug6 7 128" xfId="28466"/>
    <cellStyle name="Comma [0] TBD-_BV226 mkt equation_Aug6 7 128" xfId="28467"/>
    <cellStyle name="Comma [0] TBD_BV226 mkt equation_Aug6 7 129" xfId="28468"/>
    <cellStyle name="Comma [0] TBD-_BV226 mkt equation_Aug6 7 129" xfId="28469"/>
    <cellStyle name="Comma [0] TBD_BV226 mkt equation_Aug6 7 13" xfId="28470"/>
    <cellStyle name="Comma [0] TBD-_BV226 mkt equation_Aug6 7 13" xfId="28471"/>
    <cellStyle name="Comma [0] TBD_BV226 mkt equation_Aug6 7 130" xfId="28472"/>
    <cellStyle name="Comma [0] TBD-_BV226 mkt equation_Aug6 7 130" xfId="28473"/>
    <cellStyle name="Comma [0] TBD_BV226 mkt equation_Aug6 7 131" xfId="28474"/>
    <cellStyle name="Comma [0] TBD-_BV226 mkt equation_Aug6 7 131" xfId="28475"/>
    <cellStyle name="Comma [0] TBD_BV226 mkt equation_Aug6 7 132" xfId="28476"/>
    <cellStyle name="Comma [0] TBD-_BV226 mkt equation_Aug6 7 132" xfId="28477"/>
    <cellStyle name="Comma [0] TBD_BV226 mkt equation_Aug6 7 133" xfId="28478"/>
    <cellStyle name="Comma [0] TBD-_BV226 mkt equation_Aug6 7 133" xfId="28479"/>
    <cellStyle name="Comma [0] TBD_BV226 mkt equation_Aug6 7 134" xfId="28480"/>
    <cellStyle name="Comma [0] TBD-_BV226 mkt equation_Aug6 7 134" xfId="28481"/>
    <cellStyle name="Comma [0] TBD_BV226 mkt equation_Aug6 7 135" xfId="28482"/>
    <cellStyle name="Comma [0] TBD-_BV226 mkt equation_Aug6 7 135" xfId="28483"/>
    <cellStyle name="Comma [0] TBD_BV226 mkt equation_Aug6 7 136" xfId="28484"/>
    <cellStyle name="Comma [0] TBD-_BV226 mkt equation_Aug6 7 136" xfId="28485"/>
    <cellStyle name="Comma [0] TBD_BV226 mkt equation_Aug6 7 137" xfId="28486"/>
    <cellStyle name="Comma [0] TBD-_BV226 mkt equation_Aug6 7 137" xfId="28487"/>
    <cellStyle name="Comma [0] TBD_BV226 mkt equation_Aug6 7 138" xfId="28488"/>
    <cellStyle name="Comma [0] TBD-_BV226 mkt equation_Aug6 7 138" xfId="28489"/>
    <cellStyle name="Comma [0] TBD_BV226 mkt equation_Aug6 7 139" xfId="28490"/>
    <cellStyle name="Comma [0] TBD-_BV226 mkt equation_Aug6 7 139" xfId="28491"/>
    <cellStyle name="Comma [0] TBD_BV226 mkt equation_Aug6 7 14" xfId="28492"/>
    <cellStyle name="Comma [0] TBD-_BV226 mkt equation_Aug6 7 14" xfId="28493"/>
    <cellStyle name="Comma [0] TBD_BV226 mkt equation_Aug6 7 140" xfId="28494"/>
    <cellStyle name="Comma [0] TBD-_BV226 mkt equation_Aug6 7 140" xfId="28495"/>
    <cellStyle name="Comma [0] TBD_BV226 mkt equation_Aug6 7 141" xfId="28496"/>
    <cellStyle name="Comma [0] TBD-_BV226 mkt equation_Aug6 7 141" xfId="28497"/>
    <cellStyle name="Comma [0] TBD_BV226 mkt equation_Aug6 7 142" xfId="28498"/>
    <cellStyle name="Comma [0] TBD-_BV226 mkt equation_Aug6 7 142" xfId="28499"/>
    <cellStyle name="Comma [0] TBD_BV226 mkt equation_Aug6 7 143" xfId="28500"/>
    <cellStyle name="Comma [0] TBD-_BV226 mkt equation_Aug6 7 143" xfId="28501"/>
    <cellStyle name="Comma [0] TBD_BV226 mkt equation_Aug6 7 144" xfId="28502"/>
    <cellStyle name="Comma [0] TBD-_BV226 mkt equation_Aug6 7 144" xfId="28503"/>
    <cellStyle name="Comma [0] TBD_BV226 mkt equation_Aug6 7 145" xfId="28504"/>
    <cellStyle name="Comma [0] TBD-_BV226 mkt equation_Aug6 7 145" xfId="28505"/>
    <cellStyle name="Comma [0] TBD_BV226 mkt equation_Aug6 7 146" xfId="28506"/>
    <cellStyle name="Comma [0] TBD-_BV226 mkt equation_Aug6 7 146" xfId="28507"/>
    <cellStyle name="Comma [0] TBD_BV226 mkt equation_Aug6 7 147" xfId="28508"/>
    <cellStyle name="Comma [0] TBD-_BV226 mkt equation_Aug6 7 147" xfId="28509"/>
    <cellStyle name="Comma [0] TBD_BV226 mkt equation_Aug6 7 148" xfId="28510"/>
    <cellStyle name="Comma [0] TBD-_BV226 mkt equation_Aug6 7 148" xfId="28511"/>
    <cellStyle name="Comma [0] TBD_BV226 mkt equation_Aug6 7 149" xfId="28512"/>
    <cellStyle name="Comma [0] TBD-_BV226 mkt equation_Aug6 7 149" xfId="28513"/>
    <cellStyle name="Comma [0] TBD_BV226 mkt equation_Aug6 7 15" xfId="28514"/>
    <cellStyle name="Comma [0] TBD-_BV226 mkt equation_Aug6 7 15" xfId="28515"/>
    <cellStyle name="Comma [0] TBD_BV226 mkt equation_Aug6 7 150" xfId="28516"/>
    <cellStyle name="Comma [0] TBD-_BV226 mkt equation_Aug6 7 150" xfId="28517"/>
    <cellStyle name="Comma [0] TBD_BV226 mkt equation_Aug6 7 151" xfId="28518"/>
    <cellStyle name="Comma [0] TBD-_BV226 mkt equation_Aug6 7 151" xfId="28519"/>
    <cellStyle name="Comma [0] TBD_BV226 mkt equation_Aug6 7 152" xfId="28520"/>
    <cellStyle name="Comma [0] TBD-_BV226 mkt equation_Aug6 7 152" xfId="28521"/>
    <cellStyle name="Comma [0] TBD_BV226 mkt equation_Aug6 7 153" xfId="28522"/>
    <cellStyle name="Comma [0] TBD-_BV226 mkt equation_Aug6 7 153" xfId="28523"/>
    <cellStyle name="Comma [0] TBD_BV226 mkt equation_Aug6 7 154" xfId="28524"/>
    <cellStyle name="Comma [0] TBD-_BV226 mkt equation_Aug6 7 154" xfId="28525"/>
    <cellStyle name="Comma [0] TBD_BV226 mkt equation_Aug6 7 16" xfId="28526"/>
    <cellStyle name="Comma [0] TBD-_BV226 mkt equation_Aug6 7 16" xfId="28527"/>
    <cellStyle name="Comma [0] TBD_BV226 mkt equation_Aug6 7 17" xfId="28528"/>
    <cellStyle name="Comma [0] TBD-_BV226 mkt equation_Aug6 7 17" xfId="28529"/>
    <cellStyle name="Comma [0] TBD_BV226 mkt equation_Aug6 7 18" xfId="28530"/>
    <cellStyle name="Comma [0] TBD-_BV226 mkt equation_Aug6 7 18" xfId="28531"/>
    <cellStyle name="Comma [0] TBD_BV226 mkt equation_Aug6 7 19" xfId="28532"/>
    <cellStyle name="Comma [0] TBD-_BV226 mkt equation_Aug6 7 19" xfId="28533"/>
    <cellStyle name="Comma [0] TBD_BV226 mkt equation_Aug6 7 2" xfId="28534"/>
    <cellStyle name="Comma [0] TBD-_BV226 mkt equation_Aug6 7 2" xfId="28535"/>
    <cellStyle name="Comma [0] TBD_BV226 mkt equation_Aug6 7 20" xfId="28536"/>
    <cellStyle name="Comma [0] TBD-_BV226 mkt equation_Aug6 7 20" xfId="28537"/>
    <cellStyle name="Comma [0] TBD_BV226 mkt equation_Aug6 7 21" xfId="28538"/>
    <cellStyle name="Comma [0] TBD-_BV226 mkt equation_Aug6 7 21" xfId="28539"/>
    <cellStyle name="Comma [0] TBD_BV226 mkt equation_Aug6 7 22" xfId="28540"/>
    <cellStyle name="Comma [0] TBD-_BV226 mkt equation_Aug6 7 22" xfId="28541"/>
    <cellStyle name="Comma [0] TBD_BV226 mkt equation_Aug6 7 23" xfId="28542"/>
    <cellStyle name="Comma [0] TBD-_BV226 mkt equation_Aug6 7 23" xfId="28543"/>
    <cellStyle name="Comma [0] TBD_BV226 mkt equation_Aug6 7 24" xfId="28544"/>
    <cellStyle name="Comma [0] TBD-_BV226 mkt equation_Aug6 7 24" xfId="28545"/>
    <cellStyle name="Comma [0] TBD_BV226 mkt equation_Aug6 7 25" xfId="28546"/>
    <cellStyle name="Comma [0] TBD-_BV226 mkt equation_Aug6 7 25" xfId="28547"/>
    <cellStyle name="Comma [0] TBD_BV226 mkt equation_Aug6 7 26" xfId="28548"/>
    <cellStyle name="Comma [0] TBD-_BV226 mkt equation_Aug6 7 26" xfId="28549"/>
    <cellStyle name="Comma [0] TBD_BV226 mkt equation_Aug6 7 27" xfId="28550"/>
    <cellStyle name="Comma [0] TBD-_BV226 mkt equation_Aug6 7 27" xfId="28551"/>
    <cellStyle name="Comma [0] TBD_BV226 mkt equation_Aug6 7 28" xfId="28552"/>
    <cellStyle name="Comma [0] TBD-_BV226 mkt equation_Aug6 7 28" xfId="28553"/>
    <cellStyle name="Comma [0] TBD_BV226 mkt equation_Aug6 7 29" xfId="28554"/>
    <cellStyle name="Comma [0] TBD-_BV226 mkt equation_Aug6 7 29" xfId="28555"/>
    <cellStyle name="Comma [0] TBD_BV226 mkt equation_Aug6 7 3" xfId="28556"/>
    <cellStyle name="Comma [0] TBD-_BV226 mkt equation_Aug6 7 3" xfId="28557"/>
    <cellStyle name="Comma [0] TBD_BV226 mkt equation_Aug6 7 30" xfId="28558"/>
    <cellStyle name="Comma [0] TBD-_BV226 mkt equation_Aug6 7 30" xfId="28559"/>
    <cellStyle name="Comma [0] TBD_BV226 mkt equation_Aug6 7 31" xfId="28560"/>
    <cellStyle name="Comma [0] TBD-_BV226 mkt equation_Aug6 7 31" xfId="28561"/>
    <cellStyle name="Comma [0] TBD_BV226 mkt equation_Aug6 7 32" xfId="28562"/>
    <cellStyle name="Comma [0] TBD-_BV226 mkt equation_Aug6 7 32" xfId="28563"/>
    <cellStyle name="Comma [0] TBD_BV226 mkt equation_Aug6 7 33" xfId="28564"/>
    <cellStyle name="Comma [0] TBD-_BV226 mkt equation_Aug6 7 33" xfId="28565"/>
    <cellStyle name="Comma [0] TBD_BV226 mkt equation_Aug6 7 34" xfId="28566"/>
    <cellStyle name="Comma [0] TBD-_BV226 mkt equation_Aug6 7 34" xfId="28567"/>
    <cellStyle name="Comma [0] TBD_BV226 mkt equation_Aug6 7 35" xfId="28568"/>
    <cellStyle name="Comma [0] TBD-_BV226 mkt equation_Aug6 7 35" xfId="28569"/>
    <cellStyle name="Comma [0] TBD_BV226 mkt equation_Aug6 7 36" xfId="28570"/>
    <cellStyle name="Comma [0] TBD-_BV226 mkt equation_Aug6 7 36" xfId="28571"/>
    <cellStyle name="Comma [0] TBD_BV226 mkt equation_Aug6 7 37" xfId="28572"/>
    <cellStyle name="Comma [0] TBD-_BV226 mkt equation_Aug6 7 37" xfId="28573"/>
    <cellStyle name="Comma [0] TBD_BV226 mkt equation_Aug6 7 38" xfId="28574"/>
    <cellStyle name="Comma [0] TBD-_BV226 mkt equation_Aug6 7 38" xfId="28575"/>
    <cellStyle name="Comma [0] TBD_BV226 mkt equation_Aug6 7 39" xfId="28576"/>
    <cellStyle name="Comma [0] TBD-_BV226 mkt equation_Aug6 7 39" xfId="28577"/>
    <cellStyle name="Comma [0] TBD_BV226 mkt equation_Aug6 7 4" xfId="28578"/>
    <cellStyle name="Comma [0] TBD-_BV226 mkt equation_Aug6 7 4" xfId="28579"/>
    <cellStyle name="Comma [0] TBD_BV226 mkt equation_Aug6 7 40" xfId="28580"/>
    <cellStyle name="Comma [0] TBD-_BV226 mkt equation_Aug6 7 40" xfId="28581"/>
    <cellStyle name="Comma [0] TBD_BV226 mkt equation_Aug6 7 41" xfId="28582"/>
    <cellStyle name="Comma [0] TBD-_BV226 mkt equation_Aug6 7 41" xfId="28583"/>
    <cellStyle name="Comma [0] TBD_BV226 mkt equation_Aug6 7 42" xfId="28584"/>
    <cellStyle name="Comma [0] TBD-_BV226 mkt equation_Aug6 7 42" xfId="28585"/>
    <cellStyle name="Comma [0] TBD_BV226 mkt equation_Aug6 7 43" xfId="28586"/>
    <cellStyle name="Comma [0] TBD-_BV226 mkt equation_Aug6 7 43" xfId="28587"/>
    <cellStyle name="Comma [0] TBD_BV226 mkt equation_Aug6 7 44" xfId="28588"/>
    <cellStyle name="Comma [0] TBD-_BV226 mkt equation_Aug6 7 44" xfId="28589"/>
    <cellStyle name="Comma [0] TBD_BV226 mkt equation_Aug6 7 45" xfId="28590"/>
    <cellStyle name="Comma [0] TBD-_BV226 mkt equation_Aug6 7 45" xfId="28591"/>
    <cellStyle name="Comma [0] TBD_BV226 mkt equation_Aug6 7 46" xfId="28592"/>
    <cellStyle name="Comma [0] TBD-_BV226 mkt equation_Aug6 7 46" xfId="28593"/>
    <cellStyle name="Comma [0] TBD_BV226 mkt equation_Aug6 7 47" xfId="28594"/>
    <cellStyle name="Comma [0] TBD-_BV226 mkt equation_Aug6 7 47" xfId="28595"/>
    <cellStyle name="Comma [0] TBD_BV226 mkt equation_Aug6 7 48" xfId="28596"/>
    <cellStyle name="Comma [0] TBD-_BV226 mkt equation_Aug6 7 48" xfId="28597"/>
    <cellStyle name="Comma [0] TBD_BV226 mkt equation_Aug6 7 49" xfId="28598"/>
    <cellStyle name="Comma [0] TBD-_BV226 mkt equation_Aug6 7 49" xfId="28599"/>
    <cellStyle name="Comma [0] TBD_BV226 mkt equation_Aug6 7 5" xfId="28600"/>
    <cellStyle name="Comma [0] TBD-_BV226 mkt equation_Aug6 7 5" xfId="28601"/>
    <cellStyle name="Comma [0] TBD_BV226 mkt equation_Aug6 7 50" xfId="28602"/>
    <cellStyle name="Comma [0] TBD-_BV226 mkt equation_Aug6 7 50" xfId="28603"/>
    <cellStyle name="Comma [0] TBD_BV226 mkt equation_Aug6 7 51" xfId="28604"/>
    <cellStyle name="Comma [0] TBD-_BV226 mkt equation_Aug6 7 51" xfId="28605"/>
    <cellStyle name="Comma [0] TBD_BV226 mkt equation_Aug6 7 52" xfId="28606"/>
    <cellStyle name="Comma [0] TBD-_BV226 mkt equation_Aug6 7 52" xfId="28607"/>
    <cellStyle name="Comma [0] TBD_BV226 mkt equation_Aug6 7 53" xfId="28608"/>
    <cellStyle name="Comma [0] TBD-_BV226 mkt equation_Aug6 7 53" xfId="28609"/>
    <cellStyle name="Comma [0] TBD_BV226 mkt equation_Aug6 7 54" xfId="28610"/>
    <cellStyle name="Comma [0] TBD-_BV226 mkt equation_Aug6 7 54" xfId="28611"/>
    <cellStyle name="Comma [0] TBD_BV226 mkt equation_Aug6 7 55" xfId="28612"/>
    <cellStyle name="Comma [0] TBD-_BV226 mkt equation_Aug6 7 55" xfId="28613"/>
    <cellStyle name="Comma [0] TBD_BV226 mkt equation_Aug6 7 56" xfId="28614"/>
    <cellStyle name="Comma [0] TBD-_BV226 mkt equation_Aug6 7 56" xfId="28615"/>
    <cellStyle name="Comma [0] TBD_BV226 mkt equation_Aug6 7 57" xfId="28616"/>
    <cellStyle name="Comma [0] TBD-_BV226 mkt equation_Aug6 7 57" xfId="28617"/>
    <cellStyle name="Comma [0] TBD_BV226 mkt equation_Aug6 7 58" xfId="28618"/>
    <cellStyle name="Comma [0] TBD-_BV226 mkt equation_Aug6 7 58" xfId="28619"/>
    <cellStyle name="Comma [0] TBD_BV226 mkt equation_Aug6 7 59" xfId="28620"/>
    <cellStyle name="Comma [0] TBD-_BV226 mkt equation_Aug6 7 59" xfId="28621"/>
    <cellStyle name="Comma [0] TBD_BV226 mkt equation_Aug6 7 6" xfId="28622"/>
    <cellStyle name="Comma [0] TBD-_BV226 mkt equation_Aug6 7 6" xfId="28623"/>
    <cellStyle name="Comma [0] TBD_BV226 mkt equation_Aug6 7 60" xfId="28624"/>
    <cellStyle name="Comma [0] TBD-_BV226 mkt equation_Aug6 7 60" xfId="28625"/>
    <cellStyle name="Comma [0] TBD_BV226 mkt equation_Aug6 7 61" xfId="28626"/>
    <cellStyle name="Comma [0] TBD-_BV226 mkt equation_Aug6 7 61" xfId="28627"/>
    <cellStyle name="Comma [0] TBD_BV226 mkt equation_Aug6 7 62" xfId="28628"/>
    <cellStyle name="Comma [0] TBD-_BV226 mkt equation_Aug6 7 62" xfId="28629"/>
    <cellStyle name="Comma [0] TBD_BV226 mkt equation_Aug6 7 63" xfId="28630"/>
    <cellStyle name="Comma [0] TBD-_BV226 mkt equation_Aug6 7 63" xfId="28631"/>
    <cellStyle name="Comma [0] TBD_BV226 mkt equation_Aug6 7 64" xfId="28632"/>
    <cellStyle name="Comma [0] TBD-_BV226 mkt equation_Aug6 7 64" xfId="28633"/>
    <cellStyle name="Comma [0] TBD_BV226 mkt equation_Aug6 7 65" xfId="28634"/>
    <cellStyle name="Comma [0] TBD-_BV226 mkt equation_Aug6 7 65" xfId="28635"/>
    <cellStyle name="Comma [0] TBD_BV226 mkt equation_Aug6 7 66" xfId="28636"/>
    <cellStyle name="Comma [0] TBD-_BV226 mkt equation_Aug6 7 66" xfId="28637"/>
    <cellStyle name="Comma [0] TBD_BV226 mkt equation_Aug6 7 67" xfId="28638"/>
    <cellStyle name="Comma [0] TBD-_BV226 mkt equation_Aug6 7 67" xfId="28639"/>
    <cellStyle name="Comma [0] TBD_BV226 mkt equation_Aug6 7 68" xfId="28640"/>
    <cellStyle name="Comma [0] TBD-_BV226 mkt equation_Aug6 7 68" xfId="28641"/>
    <cellStyle name="Comma [0] TBD_BV226 mkt equation_Aug6 7 69" xfId="28642"/>
    <cellStyle name="Comma [0] TBD-_BV226 mkt equation_Aug6 7 69" xfId="28643"/>
    <cellStyle name="Comma [0] TBD_BV226 mkt equation_Aug6 7 7" xfId="28644"/>
    <cellStyle name="Comma [0] TBD-_BV226 mkt equation_Aug6 7 7" xfId="28645"/>
    <cellStyle name="Comma [0] TBD_BV226 mkt equation_Aug6 7 70" xfId="28646"/>
    <cellStyle name="Comma [0] TBD-_BV226 mkt equation_Aug6 7 70" xfId="28647"/>
    <cellStyle name="Comma [0] TBD_BV226 mkt equation_Aug6 7 71" xfId="28648"/>
    <cellStyle name="Comma [0] TBD-_BV226 mkt equation_Aug6 7 71" xfId="28649"/>
    <cellStyle name="Comma [0] TBD_BV226 mkt equation_Aug6 7 72" xfId="28650"/>
    <cellStyle name="Comma [0] TBD-_BV226 mkt equation_Aug6 7 72" xfId="28651"/>
    <cellStyle name="Comma [0] TBD_BV226 mkt equation_Aug6 7 73" xfId="28652"/>
    <cellStyle name="Comma [0] TBD-_BV226 mkt equation_Aug6 7 73" xfId="28653"/>
    <cellStyle name="Comma [0] TBD_BV226 mkt equation_Aug6 7 74" xfId="28654"/>
    <cellStyle name="Comma [0] TBD-_BV226 mkt equation_Aug6 7 74" xfId="28655"/>
    <cellStyle name="Comma [0] TBD_BV226 mkt equation_Aug6 7 75" xfId="28656"/>
    <cellStyle name="Comma [0] TBD-_BV226 mkt equation_Aug6 7 75" xfId="28657"/>
    <cellStyle name="Comma [0] TBD_BV226 mkt equation_Aug6 7 76" xfId="28658"/>
    <cellStyle name="Comma [0] TBD-_BV226 mkt equation_Aug6 7 76" xfId="28659"/>
    <cellStyle name="Comma [0] TBD_BV226 mkt equation_Aug6 7 77" xfId="28660"/>
    <cellStyle name="Comma [0] TBD-_BV226 mkt equation_Aug6 7 77" xfId="28661"/>
    <cellStyle name="Comma [0] TBD_BV226 mkt equation_Aug6 7 78" xfId="28662"/>
    <cellStyle name="Comma [0] TBD-_BV226 mkt equation_Aug6 7 78" xfId="28663"/>
    <cellStyle name="Comma [0] TBD_BV226 mkt equation_Aug6 7 79" xfId="28664"/>
    <cellStyle name="Comma [0] TBD-_BV226 mkt equation_Aug6 7 79" xfId="28665"/>
    <cellStyle name="Comma [0] TBD_BV226 mkt equation_Aug6 7 8" xfId="28666"/>
    <cellStyle name="Comma [0] TBD-_BV226 mkt equation_Aug6 7 8" xfId="28667"/>
    <cellStyle name="Comma [0] TBD_BV226 mkt equation_Aug6 7 80" xfId="28668"/>
    <cellStyle name="Comma [0] TBD-_BV226 mkt equation_Aug6 7 80" xfId="28669"/>
    <cellStyle name="Comma [0] TBD_BV226 mkt equation_Aug6 7 81" xfId="28670"/>
    <cellStyle name="Comma [0] TBD-_BV226 mkt equation_Aug6 7 81" xfId="28671"/>
    <cellStyle name="Comma [0] TBD_BV226 mkt equation_Aug6 7 82" xfId="28672"/>
    <cellStyle name="Comma [0] TBD-_BV226 mkt equation_Aug6 7 82" xfId="28673"/>
    <cellStyle name="Comma [0] TBD_BV226 mkt equation_Aug6 7 83" xfId="28674"/>
    <cellStyle name="Comma [0] TBD-_BV226 mkt equation_Aug6 7 83" xfId="28675"/>
    <cellStyle name="Comma [0] TBD_BV226 mkt equation_Aug6 7 84" xfId="28676"/>
    <cellStyle name="Comma [0] TBD-_BV226 mkt equation_Aug6 7 84" xfId="28677"/>
    <cellStyle name="Comma [0] TBD_BV226 mkt equation_Aug6 7 85" xfId="28678"/>
    <cellStyle name="Comma [0] TBD-_BV226 mkt equation_Aug6 7 85" xfId="28679"/>
    <cellStyle name="Comma [0] TBD_BV226 mkt equation_Aug6 7 86" xfId="28680"/>
    <cellStyle name="Comma [0] TBD-_BV226 mkt equation_Aug6 7 86" xfId="28681"/>
    <cellStyle name="Comma [0] TBD_BV226 mkt equation_Aug6 7 87" xfId="28682"/>
    <cellStyle name="Comma [0] TBD-_BV226 mkt equation_Aug6 7 87" xfId="28683"/>
    <cellStyle name="Comma [0] TBD_BV226 mkt equation_Aug6 7 88" xfId="28684"/>
    <cellStyle name="Comma [0] TBD-_BV226 mkt equation_Aug6 7 88" xfId="28685"/>
    <cellStyle name="Comma [0] TBD_BV226 mkt equation_Aug6 7 89" xfId="28686"/>
    <cellStyle name="Comma [0] TBD-_BV226 mkt equation_Aug6 7 89" xfId="28687"/>
    <cellStyle name="Comma [0] TBD_BV226 mkt equation_Aug6 7 9" xfId="28688"/>
    <cellStyle name="Comma [0] TBD-_BV226 mkt equation_Aug6 7 9" xfId="28689"/>
    <cellStyle name="Comma [0] TBD_BV226 mkt equation_Aug6 7 90" xfId="28690"/>
    <cellStyle name="Comma [0] TBD-_BV226 mkt equation_Aug6 7 90" xfId="28691"/>
    <cellStyle name="Comma [0] TBD_BV226 mkt equation_Aug6 7 91" xfId="28692"/>
    <cellStyle name="Comma [0] TBD-_BV226 mkt equation_Aug6 7 91" xfId="28693"/>
    <cellStyle name="Comma [0] TBD_BV226 mkt equation_Aug6 7 92" xfId="28694"/>
    <cellStyle name="Comma [0] TBD-_BV226 mkt equation_Aug6 7 92" xfId="28695"/>
    <cellStyle name="Comma [0] TBD_BV226 mkt equation_Aug6 7 93" xfId="28696"/>
    <cellStyle name="Comma [0] TBD-_BV226 mkt equation_Aug6 7 93" xfId="28697"/>
    <cellStyle name="Comma [0] TBD_BV226 mkt equation_Aug6 7 94" xfId="28698"/>
    <cellStyle name="Comma [0] TBD-_BV226 mkt equation_Aug6 7 94" xfId="28699"/>
    <cellStyle name="Comma [0] TBD_BV226 mkt equation_Aug6 7 95" xfId="28700"/>
    <cellStyle name="Comma [0] TBD-_BV226 mkt equation_Aug6 7 95" xfId="28701"/>
    <cellStyle name="Comma [0] TBD_BV226 mkt equation_Aug6 7 96" xfId="28702"/>
    <cellStyle name="Comma [0] TBD-_BV226 mkt equation_Aug6 7 96" xfId="28703"/>
    <cellStyle name="Comma [0] TBD_BV226 mkt equation_Aug6 7 97" xfId="28704"/>
    <cellStyle name="Comma [0] TBD-_BV226 mkt equation_Aug6 7 97" xfId="28705"/>
    <cellStyle name="Comma [0] TBD_BV226 mkt equation_Aug6 7 98" xfId="28706"/>
    <cellStyle name="Comma [0] TBD-_BV226 mkt equation_Aug6 7 98" xfId="28707"/>
    <cellStyle name="Comma [0] TBD_BV226 mkt equation_Aug6 7 99" xfId="28708"/>
    <cellStyle name="Comma [0] TBD-_BV226 mkt equation_Aug6 7 99" xfId="28709"/>
    <cellStyle name="Comma [0] TBD_BV226 mkt equation_Aug6 8" xfId="28710"/>
    <cellStyle name="Comma [0] TBD-_BV226 mkt equation_Aug6 8" xfId="28711"/>
    <cellStyle name="Comma [0] TBD_BV226 mkt equation_Aug6 8 10" xfId="28712"/>
    <cellStyle name="Comma [0] TBD-_BV226 mkt equation_Aug6 8 10" xfId="28713"/>
    <cellStyle name="Comma [0] TBD_BV226 mkt equation_Aug6 8 100" xfId="28714"/>
    <cellStyle name="Comma [0] TBD-_BV226 mkt equation_Aug6 8 100" xfId="28715"/>
    <cellStyle name="Comma [0] TBD_BV226 mkt equation_Aug6 8 101" xfId="28716"/>
    <cellStyle name="Comma [0] TBD-_BV226 mkt equation_Aug6 8 101" xfId="28717"/>
    <cellStyle name="Comma [0] TBD_BV226 mkt equation_Aug6 8 102" xfId="28718"/>
    <cellStyle name="Comma [0] TBD-_BV226 mkt equation_Aug6 8 102" xfId="28719"/>
    <cellStyle name="Comma [0] TBD_BV226 mkt equation_Aug6 8 103" xfId="28720"/>
    <cellStyle name="Comma [0] TBD-_BV226 mkt equation_Aug6 8 103" xfId="28721"/>
    <cellStyle name="Comma [0] TBD_BV226 mkt equation_Aug6 8 104" xfId="28722"/>
    <cellStyle name="Comma [0] TBD-_BV226 mkt equation_Aug6 8 104" xfId="28723"/>
    <cellStyle name="Comma [0] TBD_BV226 mkt equation_Aug6 8 105" xfId="28724"/>
    <cellStyle name="Comma [0] TBD-_BV226 mkt equation_Aug6 8 105" xfId="28725"/>
    <cellStyle name="Comma [0] TBD_BV226 mkt equation_Aug6 8 106" xfId="28726"/>
    <cellStyle name="Comma [0] TBD-_BV226 mkt equation_Aug6 8 106" xfId="28727"/>
    <cellStyle name="Comma [0] TBD_BV226 mkt equation_Aug6 8 107" xfId="28728"/>
    <cellStyle name="Comma [0] TBD-_BV226 mkt equation_Aug6 8 107" xfId="28729"/>
    <cellStyle name="Comma [0] TBD_BV226 mkt equation_Aug6 8 108" xfId="28730"/>
    <cellStyle name="Comma [0] TBD-_BV226 mkt equation_Aug6 8 108" xfId="28731"/>
    <cellStyle name="Comma [0] TBD_BV226 mkt equation_Aug6 8 109" xfId="28732"/>
    <cellStyle name="Comma [0] TBD-_BV226 mkt equation_Aug6 8 109" xfId="28733"/>
    <cellStyle name="Comma [0] TBD_BV226 mkt equation_Aug6 8 11" xfId="28734"/>
    <cellStyle name="Comma [0] TBD-_BV226 mkt equation_Aug6 8 11" xfId="28735"/>
    <cellStyle name="Comma [0] TBD_BV226 mkt equation_Aug6 8 110" xfId="28736"/>
    <cellStyle name="Comma [0] TBD-_BV226 mkt equation_Aug6 8 110" xfId="28737"/>
    <cellStyle name="Comma [0] TBD_BV226 mkt equation_Aug6 8 111" xfId="28738"/>
    <cellStyle name="Comma [0] TBD-_BV226 mkt equation_Aug6 8 111" xfId="28739"/>
    <cellStyle name="Comma [0] TBD_BV226 mkt equation_Aug6 8 112" xfId="28740"/>
    <cellStyle name="Comma [0] TBD-_BV226 mkt equation_Aug6 8 112" xfId="28741"/>
    <cellStyle name="Comma [0] TBD_BV226 mkt equation_Aug6 8 113" xfId="28742"/>
    <cellStyle name="Comma [0] TBD-_BV226 mkt equation_Aug6 8 113" xfId="28743"/>
    <cellStyle name="Comma [0] TBD_BV226 mkt equation_Aug6 8 114" xfId="28744"/>
    <cellStyle name="Comma [0] TBD-_BV226 mkt equation_Aug6 8 114" xfId="28745"/>
    <cellStyle name="Comma [0] TBD_BV226 mkt equation_Aug6 8 115" xfId="28746"/>
    <cellStyle name="Comma [0] TBD-_BV226 mkt equation_Aug6 8 115" xfId="28747"/>
    <cellStyle name="Comma [0] TBD_BV226 mkt equation_Aug6 8 116" xfId="28748"/>
    <cellStyle name="Comma [0] TBD-_BV226 mkt equation_Aug6 8 116" xfId="28749"/>
    <cellStyle name="Comma [0] TBD_BV226 mkt equation_Aug6 8 117" xfId="28750"/>
    <cellStyle name="Comma [0] TBD-_BV226 mkt equation_Aug6 8 117" xfId="28751"/>
    <cellStyle name="Comma [0] TBD_BV226 mkt equation_Aug6 8 118" xfId="28752"/>
    <cellStyle name="Comma [0] TBD-_BV226 mkt equation_Aug6 8 118" xfId="28753"/>
    <cellStyle name="Comma [0] TBD_BV226 mkt equation_Aug6 8 119" xfId="28754"/>
    <cellStyle name="Comma [0] TBD-_BV226 mkt equation_Aug6 8 119" xfId="28755"/>
    <cellStyle name="Comma [0] TBD_BV226 mkt equation_Aug6 8 12" xfId="28756"/>
    <cellStyle name="Comma [0] TBD-_BV226 mkt equation_Aug6 8 12" xfId="28757"/>
    <cellStyle name="Comma [0] TBD_BV226 mkt equation_Aug6 8 120" xfId="28758"/>
    <cellStyle name="Comma [0] TBD-_BV226 mkt equation_Aug6 8 120" xfId="28759"/>
    <cellStyle name="Comma [0] TBD_BV226 mkt equation_Aug6 8 121" xfId="28760"/>
    <cellStyle name="Comma [0] TBD-_BV226 mkt equation_Aug6 8 121" xfId="28761"/>
    <cellStyle name="Comma [0] TBD_BV226 mkt equation_Aug6 8 122" xfId="28762"/>
    <cellStyle name="Comma [0] TBD-_BV226 mkt equation_Aug6 8 122" xfId="28763"/>
    <cellStyle name="Comma [0] TBD_BV226 mkt equation_Aug6 8 123" xfId="28764"/>
    <cellStyle name="Comma [0] TBD-_BV226 mkt equation_Aug6 8 123" xfId="28765"/>
    <cellStyle name="Comma [0] TBD_BV226 mkt equation_Aug6 8 124" xfId="28766"/>
    <cellStyle name="Comma [0] TBD-_BV226 mkt equation_Aug6 8 124" xfId="28767"/>
    <cellStyle name="Comma [0] TBD_BV226 mkt equation_Aug6 8 125" xfId="28768"/>
    <cellStyle name="Comma [0] TBD-_BV226 mkt equation_Aug6 8 125" xfId="28769"/>
    <cellStyle name="Comma [0] TBD_BV226 mkt equation_Aug6 8 126" xfId="28770"/>
    <cellStyle name="Comma [0] TBD-_BV226 mkt equation_Aug6 8 126" xfId="28771"/>
    <cellStyle name="Comma [0] TBD_BV226 mkt equation_Aug6 8 127" xfId="28772"/>
    <cellStyle name="Comma [0] TBD-_BV226 mkt equation_Aug6 8 127" xfId="28773"/>
    <cellStyle name="Comma [0] TBD_BV226 mkt equation_Aug6 8 128" xfId="28774"/>
    <cellStyle name="Comma [0] TBD-_BV226 mkt equation_Aug6 8 128" xfId="28775"/>
    <cellStyle name="Comma [0] TBD_BV226 mkt equation_Aug6 8 129" xfId="28776"/>
    <cellStyle name="Comma [0] TBD-_BV226 mkt equation_Aug6 8 129" xfId="28777"/>
    <cellStyle name="Comma [0] TBD_BV226 mkt equation_Aug6 8 13" xfId="28778"/>
    <cellStyle name="Comma [0] TBD-_BV226 mkt equation_Aug6 8 13" xfId="28779"/>
    <cellStyle name="Comma [0] TBD_BV226 mkt equation_Aug6 8 130" xfId="28780"/>
    <cellStyle name="Comma [0] TBD-_BV226 mkt equation_Aug6 8 130" xfId="28781"/>
    <cellStyle name="Comma [0] TBD_BV226 mkt equation_Aug6 8 131" xfId="28782"/>
    <cellStyle name="Comma [0] TBD-_BV226 mkt equation_Aug6 8 131" xfId="28783"/>
    <cellStyle name="Comma [0] TBD_BV226 mkt equation_Aug6 8 132" xfId="28784"/>
    <cellStyle name="Comma [0] TBD-_BV226 mkt equation_Aug6 8 132" xfId="28785"/>
    <cellStyle name="Comma [0] TBD_BV226 mkt equation_Aug6 8 133" xfId="28786"/>
    <cellStyle name="Comma [0] TBD-_BV226 mkt equation_Aug6 8 133" xfId="28787"/>
    <cellStyle name="Comma [0] TBD_BV226 mkt equation_Aug6 8 134" xfId="28788"/>
    <cellStyle name="Comma [0] TBD-_BV226 mkt equation_Aug6 8 134" xfId="28789"/>
    <cellStyle name="Comma [0] TBD_BV226 mkt equation_Aug6 8 135" xfId="28790"/>
    <cellStyle name="Comma [0] TBD-_BV226 mkt equation_Aug6 8 135" xfId="28791"/>
    <cellStyle name="Comma [0] TBD_BV226 mkt equation_Aug6 8 136" xfId="28792"/>
    <cellStyle name="Comma [0] TBD-_BV226 mkt equation_Aug6 8 136" xfId="28793"/>
    <cellStyle name="Comma [0] TBD_BV226 mkt equation_Aug6 8 137" xfId="28794"/>
    <cellStyle name="Comma [0] TBD-_BV226 mkt equation_Aug6 8 137" xfId="28795"/>
    <cellStyle name="Comma [0] TBD_BV226 mkt equation_Aug6 8 138" xfId="28796"/>
    <cellStyle name="Comma [0] TBD-_BV226 mkt equation_Aug6 8 138" xfId="28797"/>
    <cellStyle name="Comma [0] TBD_BV226 mkt equation_Aug6 8 139" xfId="28798"/>
    <cellStyle name="Comma [0] TBD-_BV226 mkt equation_Aug6 8 139" xfId="28799"/>
    <cellStyle name="Comma [0] TBD_BV226 mkt equation_Aug6 8 14" xfId="28800"/>
    <cellStyle name="Comma [0] TBD-_BV226 mkt equation_Aug6 8 14" xfId="28801"/>
    <cellStyle name="Comma [0] TBD_BV226 mkt equation_Aug6 8 140" xfId="28802"/>
    <cellStyle name="Comma [0] TBD-_BV226 mkt equation_Aug6 8 140" xfId="28803"/>
    <cellStyle name="Comma [0] TBD_BV226 mkt equation_Aug6 8 141" xfId="28804"/>
    <cellStyle name="Comma [0] TBD-_BV226 mkt equation_Aug6 8 141" xfId="28805"/>
    <cellStyle name="Comma [0] TBD_BV226 mkt equation_Aug6 8 142" xfId="28806"/>
    <cellStyle name="Comma [0] TBD-_BV226 mkt equation_Aug6 8 142" xfId="28807"/>
    <cellStyle name="Comma [0] TBD_BV226 mkt equation_Aug6 8 143" xfId="28808"/>
    <cellStyle name="Comma [0] TBD-_BV226 mkt equation_Aug6 8 143" xfId="28809"/>
    <cellStyle name="Comma [0] TBD_BV226 mkt equation_Aug6 8 144" xfId="28810"/>
    <cellStyle name="Comma [0] TBD-_BV226 mkt equation_Aug6 8 144" xfId="28811"/>
    <cellStyle name="Comma [0] TBD_BV226 mkt equation_Aug6 8 145" xfId="28812"/>
    <cellStyle name="Comma [0] TBD-_BV226 mkt equation_Aug6 8 145" xfId="28813"/>
    <cellStyle name="Comma [0] TBD_BV226 mkt equation_Aug6 8 146" xfId="28814"/>
    <cellStyle name="Comma [0] TBD-_BV226 mkt equation_Aug6 8 146" xfId="28815"/>
    <cellStyle name="Comma [0] TBD_BV226 mkt equation_Aug6 8 147" xfId="28816"/>
    <cellStyle name="Comma [0] TBD-_BV226 mkt equation_Aug6 8 147" xfId="28817"/>
    <cellStyle name="Comma [0] TBD_BV226 mkt equation_Aug6 8 148" xfId="28818"/>
    <cellStyle name="Comma [0] TBD-_BV226 mkt equation_Aug6 8 148" xfId="28819"/>
    <cellStyle name="Comma [0] TBD_BV226 mkt equation_Aug6 8 149" xfId="28820"/>
    <cellStyle name="Comma [0] TBD-_BV226 mkt equation_Aug6 8 149" xfId="28821"/>
    <cellStyle name="Comma [0] TBD_BV226 mkt equation_Aug6 8 15" xfId="28822"/>
    <cellStyle name="Comma [0] TBD-_BV226 mkt equation_Aug6 8 15" xfId="28823"/>
    <cellStyle name="Comma [0] TBD_BV226 mkt equation_Aug6 8 150" xfId="28824"/>
    <cellStyle name="Comma [0] TBD-_BV226 mkt equation_Aug6 8 150" xfId="28825"/>
    <cellStyle name="Comma [0] TBD_BV226 mkt equation_Aug6 8 151" xfId="28826"/>
    <cellStyle name="Comma [0] TBD-_BV226 mkt equation_Aug6 8 151" xfId="28827"/>
    <cellStyle name="Comma [0] TBD_BV226 mkt equation_Aug6 8 152" xfId="28828"/>
    <cellStyle name="Comma [0] TBD-_BV226 mkt equation_Aug6 8 152" xfId="28829"/>
    <cellStyle name="Comma [0] TBD_BV226 mkt equation_Aug6 8 153" xfId="28830"/>
    <cellStyle name="Comma [0] TBD-_BV226 mkt equation_Aug6 8 153" xfId="28831"/>
    <cellStyle name="Comma [0] TBD_BV226 mkt equation_Aug6 8 154" xfId="28832"/>
    <cellStyle name="Comma [0] TBD-_BV226 mkt equation_Aug6 8 154" xfId="28833"/>
    <cellStyle name="Comma [0] TBD_BV226 mkt equation_Aug6 8 16" xfId="28834"/>
    <cellStyle name="Comma [0] TBD-_BV226 mkt equation_Aug6 8 16" xfId="28835"/>
    <cellStyle name="Comma [0] TBD_BV226 mkt equation_Aug6 8 17" xfId="28836"/>
    <cellStyle name="Comma [0] TBD-_BV226 mkt equation_Aug6 8 17" xfId="28837"/>
    <cellStyle name="Comma [0] TBD_BV226 mkt equation_Aug6 8 18" xfId="28838"/>
    <cellStyle name="Comma [0] TBD-_BV226 mkt equation_Aug6 8 18" xfId="28839"/>
    <cellStyle name="Comma [0] TBD_BV226 mkt equation_Aug6 8 19" xfId="28840"/>
    <cellStyle name="Comma [0] TBD-_BV226 mkt equation_Aug6 8 19" xfId="28841"/>
    <cellStyle name="Comma [0] TBD_BV226 mkt equation_Aug6 8 2" xfId="28842"/>
    <cellStyle name="Comma [0] TBD-_BV226 mkt equation_Aug6 8 2" xfId="28843"/>
    <cellStyle name="Comma [0] TBD_BV226 mkt equation_Aug6 8 20" xfId="28844"/>
    <cellStyle name="Comma [0] TBD-_BV226 mkt equation_Aug6 8 20" xfId="28845"/>
    <cellStyle name="Comma [0] TBD_BV226 mkt equation_Aug6 8 21" xfId="28846"/>
    <cellStyle name="Comma [0] TBD-_BV226 mkt equation_Aug6 8 21" xfId="28847"/>
    <cellStyle name="Comma [0] TBD_BV226 mkt equation_Aug6 8 22" xfId="28848"/>
    <cellStyle name="Comma [0] TBD-_BV226 mkt equation_Aug6 8 22" xfId="28849"/>
    <cellStyle name="Comma [0] TBD_BV226 mkt equation_Aug6 8 23" xfId="28850"/>
    <cellStyle name="Comma [0] TBD-_BV226 mkt equation_Aug6 8 23" xfId="28851"/>
    <cellStyle name="Comma [0] TBD_BV226 mkt equation_Aug6 8 24" xfId="28852"/>
    <cellStyle name="Comma [0] TBD-_BV226 mkt equation_Aug6 8 24" xfId="28853"/>
    <cellStyle name="Comma [0] TBD_BV226 mkt equation_Aug6 8 25" xfId="28854"/>
    <cellStyle name="Comma [0] TBD-_BV226 mkt equation_Aug6 8 25" xfId="28855"/>
    <cellStyle name="Comma [0] TBD_BV226 mkt equation_Aug6 8 26" xfId="28856"/>
    <cellStyle name="Comma [0] TBD-_BV226 mkt equation_Aug6 8 26" xfId="28857"/>
    <cellStyle name="Comma [0] TBD_BV226 mkt equation_Aug6 8 27" xfId="28858"/>
    <cellStyle name="Comma [0] TBD-_BV226 mkt equation_Aug6 8 27" xfId="28859"/>
    <cellStyle name="Comma [0] TBD_BV226 mkt equation_Aug6 8 28" xfId="28860"/>
    <cellStyle name="Comma [0] TBD-_BV226 mkt equation_Aug6 8 28" xfId="28861"/>
    <cellStyle name="Comma [0] TBD_BV226 mkt equation_Aug6 8 29" xfId="28862"/>
    <cellStyle name="Comma [0] TBD-_BV226 mkt equation_Aug6 8 29" xfId="28863"/>
    <cellStyle name="Comma [0] TBD_BV226 mkt equation_Aug6 8 3" xfId="28864"/>
    <cellStyle name="Comma [0] TBD-_BV226 mkt equation_Aug6 8 3" xfId="28865"/>
    <cellStyle name="Comma [0] TBD_BV226 mkt equation_Aug6 8 30" xfId="28866"/>
    <cellStyle name="Comma [0] TBD-_BV226 mkt equation_Aug6 8 30" xfId="28867"/>
    <cellStyle name="Comma [0] TBD_BV226 mkt equation_Aug6 8 31" xfId="28868"/>
    <cellStyle name="Comma [0] TBD-_BV226 mkt equation_Aug6 8 31" xfId="28869"/>
    <cellStyle name="Comma [0] TBD_BV226 mkt equation_Aug6 8 32" xfId="28870"/>
    <cellStyle name="Comma [0] TBD-_BV226 mkt equation_Aug6 8 32" xfId="28871"/>
    <cellStyle name="Comma [0] TBD_BV226 mkt equation_Aug6 8 33" xfId="28872"/>
    <cellStyle name="Comma [0] TBD-_BV226 mkt equation_Aug6 8 33" xfId="28873"/>
    <cellStyle name="Comma [0] TBD_BV226 mkt equation_Aug6 8 34" xfId="28874"/>
    <cellStyle name="Comma [0] TBD-_BV226 mkt equation_Aug6 8 34" xfId="28875"/>
    <cellStyle name="Comma [0] TBD_BV226 mkt equation_Aug6 8 35" xfId="28876"/>
    <cellStyle name="Comma [0] TBD-_BV226 mkt equation_Aug6 8 35" xfId="28877"/>
    <cellStyle name="Comma [0] TBD_BV226 mkt equation_Aug6 8 36" xfId="28878"/>
    <cellStyle name="Comma [0] TBD-_BV226 mkt equation_Aug6 8 36" xfId="28879"/>
    <cellStyle name="Comma [0] TBD_BV226 mkt equation_Aug6 8 37" xfId="28880"/>
    <cellStyle name="Comma [0] TBD-_BV226 mkt equation_Aug6 8 37" xfId="28881"/>
    <cellStyle name="Comma [0] TBD_BV226 mkt equation_Aug6 8 38" xfId="28882"/>
    <cellStyle name="Comma [0] TBD-_BV226 mkt equation_Aug6 8 38" xfId="28883"/>
    <cellStyle name="Comma [0] TBD_BV226 mkt equation_Aug6 8 39" xfId="28884"/>
    <cellStyle name="Comma [0] TBD-_BV226 mkt equation_Aug6 8 39" xfId="28885"/>
    <cellStyle name="Comma [0] TBD_BV226 mkt equation_Aug6 8 4" xfId="28886"/>
    <cellStyle name="Comma [0] TBD-_BV226 mkt equation_Aug6 8 4" xfId="28887"/>
    <cellStyle name="Comma [0] TBD_BV226 mkt equation_Aug6 8 40" xfId="28888"/>
    <cellStyle name="Comma [0] TBD-_BV226 mkt equation_Aug6 8 40" xfId="28889"/>
    <cellStyle name="Comma [0] TBD_BV226 mkt equation_Aug6 8 41" xfId="28890"/>
    <cellStyle name="Comma [0] TBD-_BV226 mkt equation_Aug6 8 41" xfId="28891"/>
    <cellStyle name="Comma [0] TBD_BV226 mkt equation_Aug6 8 42" xfId="28892"/>
    <cellStyle name="Comma [0] TBD-_BV226 mkt equation_Aug6 8 42" xfId="28893"/>
    <cellStyle name="Comma [0] TBD_BV226 mkt equation_Aug6 8 43" xfId="28894"/>
    <cellStyle name="Comma [0] TBD-_BV226 mkt equation_Aug6 8 43" xfId="28895"/>
    <cellStyle name="Comma [0] TBD_BV226 mkt equation_Aug6 8 44" xfId="28896"/>
    <cellStyle name="Comma [0] TBD-_BV226 mkt equation_Aug6 8 44" xfId="28897"/>
    <cellStyle name="Comma [0] TBD_BV226 mkt equation_Aug6 8 45" xfId="28898"/>
    <cellStyle name="Comma [0] TBD-_BV226 mkt equation_Aug6 8 45" xfId="28899"/>
    <cellStyle name="Comma [0] TBD_BV226 mkt equation_Aug6 8 46" xfId="28900"/>
    <cellStyle name="Comma [0] TBD-_BV226 mkt equation_Aug6 8 46" xfId="28901"/>
    <cellStyle name="Comma [0] TBD_BV226 mkt equation_Aug6 8 47" xfId="28902"/>
    <cellStyle name="Comma [0] TBD-_BV226 mkt equation_Aug6 8 47" xfId="28903"/>
    <cellStyle name="Comma [0] TBD_BV226 mkt equation_Aug6 8 48" xfId="28904"/>
    <cellStyle name="Comma [0] TBD-_BV226 mkt equation_Aug6 8 48" xfId="28905"/>
    <cellStyle name="Comma [0] TBD_BV226 mkt equation_Aug6 8 49" xfId="28906"/>
    <cellStyle name="Comma [0] TBD-_BV226 mkt equation_Aug6 8 49" xfId="28907"/>
    <cellStyle name="Comma [0] TBD_BV226 mkt equation_Aug6 8 5" xfId="28908"/>
    <cellStyle name="Comma [0] TBD-_BV226 mkt equation_Aug6 8 5" xfId="28909"/>
    <cellStyle name="Comma [0] TBD_BV226 mkt equation_Aug6 8 50" xfId="28910"/>
    <cellStyle name="Comma [0] TBD-_BV226 mkt equation_Aug6 8 50" xfId="28911"/>
    <cellStyle name="Comma [0] TBD_BV226 mkt equation_Aug6 8 51" xfId="28912"/>
    <cellStyle name="Comma [0] TBD-_BV226 mkt equation_Aug6 8 51" xfId="28913"/>
    <cellStyle name="Comma [0] TBD_BV226 mkt equation_Aug6 8 52" xfId="28914"/>
    <cellStyle name="Comma [0] TBD-_BV226 mkt equation_Aug6 8 52" xfId="28915"/>
    <cellStyle name="Comma [0] TBD_BV226 mkt equation_Aug6 8 53" xfId="28916"/>
    <cellStyle name="Comma [0] TBD-_BV226 mkt equation_Aug6 8 53" xfId="28917"/>
    <cellStyle name="Comma [0] TBD_BV226 mkt equation_Aug6 8 54" xfId="28918"/>
    <cellStyle name="Comma [0] TBD-_BV226 mkt equation_Aug6 8 54" xfId="28919"/>
    <cellStyle name="Comma [0] TBD_BV226 mkt equation_Aug6 8 55" xfId="28920"/>
    <cellStyle name="Comma [0] TBD-_BV226 mkt equation_Aug6 8 55" xfId="28921"/>
    <cellStyle name="Comma [0] TBD_BV226 mkt equation_Aug6 8 56" xfId="28922"/>
    <cellStyle name="Comma [0] TBD-_BV226 mkt equation_Aug6 8 56" xfId="28923"/>
    <cellStyle name="Comma [0] TBD_BV226 mkt equation_Aug6 8 57" xfId="28924"/>
    <cellStyle name="Comma [0] TBD-_BV226 mkt equation_Aug6 8 57" xfId="28925"/>
    <cellStyle name="Comma [0] TBD_BV226 mkt equation_Aug6 8 58" xfId="28926"/>
    <cellStyle name="Comma [0] TBD-_BV226 mkt equation_Aug6 8 58" xfId="28927"/>
    <cellStyle name="Comma [0] TBD_BV226 mkt equation_Aug6 8 59" xfId="28928"/>
    <cellStyle name="Comma [0] TBD-_BV226 mkt equation_Aug6 8 59" xfId="28929"/>
    <cellStyle name="Comma [0] TBD_BV226 mkt equation_Aug6 8 6" xfId="28930"/>
    <cellStyle name="Comma [0] TBD-_BV226 mkt equation_Aug6 8 6" xfId="28931"/>
    <cellStyle name="Comma [0] TBD_BV226 mkt equation_Aug6 8 60" xfId="28932"/>
    <cellStyle name="Comma [0] TBD-_BV226 mkt equation_Aug6 8 60" xfId="28933"/>
    <cellStyle name="Comma [0] TBD_BV226 mkt equation_Aug6 8 61" xfId="28934"/>
    <cellStyle name="Comma [0] TBD-_BV226 mkt equation_Aug6 8 61" xfId="28935"/>
    <cellStyle name="Comma [0] TBD_BV226 mkt equation_Aug6 8 62" xfId="28936"/>
    <cellStyle name="Comma [0] TBD-_BV226 mkt equation_Aug6 8 62" xfId="28937"/>
    <cellStyle name="Comma [0] TBD_BV226 mkt equation_Aug6 8 63" xfId="28938"/>
    <cellStyle name="Comma [0] TBD-_BV226 mkt equation_Aug6 8 63" xfId="28939"/>
    <cellStyle name="Comma [0] TBD_BV226 mkt equation_Aug6 8 64" xfId="28940"/>
    <cellStyle name="Comma [0] TBD-_BV226 mkt equation_Aug6 8 64" xfId="28941"/>
    <cellStyle name="Comma [0] TBD_BV226 mkt equation_Aug6 8 65" xfId="28942"/>
    <cellStyle name="Comma [0] TBD-_BV226 mkt equation_Aug6 8 65" xfId="28943"/>
    <cellStyle name="Comma [0] TBD_BV226 mkt equation_Aug6 8 66" xfId="28944"/>
    <cellStyle name="Comma [0] TBD-_BV226 mkt equation_Aug6 8 66" xfId="28945"/>
    <cellStyle name="Comma [0] TBD_BV226 mkt equation_Aug6 8 67" xfId="28946"/>
    <cellStyle name="Comma [0] TBD-_BV226 mkt equation_Aug6 8 67" xfId="28947"/>
    <cellStyle name="Comma [0] TBD_BV226 mkt equation_Aug6 8 68" xfId="28948"/>
    <cellStyle name="Comma [0] TBD-_BV226 mkt equation_Aug6 8 68" xfId="28949"/>
    <cellStyle name="Comma [0] TBD_BV226 mkt equation_Aug6 8 69" xfId="28950"/>
    <cellStyle name="Comma [0] TBD-_BV226 mkt equation_Aug6 8 69" xfId="28951"/>
    <cellStyle name="Comma [0] TBD_BV226 mkt equation_Aug6 8 7" xfId="28952"/>
    <cellStyle name="Comma [0] TBD-_BV226 mkt equation_Aug6 8 7" xfId="28953"/>
    <cellStyle name="Comma [0] TBD_BV226 mkt equation_Aug6 8 70" xfId="28954"/>
    <cellStyle name="Comma [0] TBD-_BV226 mkt equation_Aug6 8 70" xfId="28955"/>
    <cellStyle name="Comma [0] TBD_BV226 mkt equation_Aug6 8 71" xfId="28956"/>
    <cellStyle name="Comma [0] TBD-_BV226 mkt equation_Aug6 8 71" xfId="28957"/>
    <cellStyle name="Comma [0] TBD_BV226 mkt equation_Aug6 8 72" xfId="28958"/>
    <cellStyle name="Comma [0] TBD-_BV226 mkt equation_Aug6 8 72" xfId="28959"/>
    <cellStyle name="Comma [0] TBD_BV226 mkt equation_Aug6 8 73" xfId="28960"/>
    <cellStyle name="Comma [0] TBD-_BV226 mkt equation_Aug6 8 73" xfId="28961"/>
    <cellStyle name="Comma [0] TBD_BV226 mkt equation_Aug6 8 74" xfId="28962"/>
    <cellStyle name="Comma [0] TBD-_BV226 mkt equation_Aug6 8 74" xfId="28963"/>
    <cellStyle name="Comma [0] TBD_BV226 mkt equation_Aug6 8 75" xfId="28964"/>
    <cellStyle name="Comma [0] TBD-_BV226 mkt equation_Aug6 8 75" xfId="28965"/>
    <cellStyle name="Comma [0] TBD_BV226 mkt equation_Aug6 8 76" xfId="28966"/>
    <cellStyle name="Comma [0] TBD-_BV226 mkt equation_Aug6 8 76" xfId="28967"/>
    <cellStyle name="Comma [0] TBD_BV226 mkt equation_Aug6 8 77" xfId="28968"/>
    <cellStyle name="Comma [0] TBD-_BV226 mkt equation_Aug6 8 77" xfId="28969"/>
    <cellStyle name="Comma [0] TBD_BV226 mkt equation_Aug6 8 78" xfId="28970"/>
    <cellStyle name="Comma [0] TBD-_BV226 mkt equation_Aug6 8 78" xfId="28971"/>
    <cellStyle name="Comma [0] TBD_BV226 mkt equation_Aug6 8 79" xfId="28972"/>
    <cellStyle name="Comma [0] TBD-_BV226 mkt equation_Aug6 8 79" xfId="28973"/>
    <cellStyle name="Comma [0] TBD_BV226 mkt equation_Aug6 8 8" xfId="28974"/>
    <cellStyle name="Comma [0] TBD-_BV226 mkt equation_Aug6 8 8" xfId="28975"/>
    <cellStyle name="Comma [0] TBD_BV226 mkt equation_Aug6 8 80" xfId="28976"/>
    <cellStyle name="Comma [0] TBD-_BV226 mkt equation_Aug6 8 80" xfId="28977"/>
    <cellStyle name="Comma [0] TBD_BV226 mkt equation_Aug6 8 81" xfId="28978"/>
    <cellStyle name="Comma [0] TBD-_BV226 mkt equation_Aug6 8 81" xfId="28979"/>
    <cellStyle name="Comma [0] TBD_BV226 mkt equation_Aug6 8 82" xfId="28980"/>
    <cellStyle name="Comma [0] TBD-_BV226 mkt equation_Aug6 8 82" xfId="28981"/>
    <cellStyle name="Comma [0] TBD_BV226 mkt equation_Aug6 8 83" xfId="28982"/>
    <cellStyle name="Comma [0] TBD-_BV226 mkt equation_Aug6 8 83" xfId="28983"/>
    <cellStyle name="Comma [0] TBD_BV226 mkt equation_Aug6 8 84" xfId="28984"/>
    <cellStyle name="Comma [0] TBD-_BV226 mkt equation_Aug6 8 84" xfId="28985"/>
    <cellStyle name="Comma [0] TBD_BV226 mkt equation_Aug6 8 85" xfId="28986"/>
    <cellStyle name="Comma [0] TBD-_BV226 mkt equation_Aug6 8 85" xfId="28987"/>
    <cellStyle name="Comma [0] TBD_BV226 mkt equation_Aug6 8 86" xfId="28988"/>
    <cellStyle name="Comma [0] TBD-_BV226 mkt equation_Aug6 8 86" xfId="28989"/>
    <cellStyle name="Comma [0] TBD_BV226 mkt equation_Aug6 8 87" xfId="28990"/>
    <cellStyle name="Comma [0] TBD-_BV226 mkt equation_Aug6 8 87" xfId="28991"/>
    <cellStyle name="Comma [0] TBD_BV226 mkt equation_Aug6 8 88" xfId="28992"/>
    <cellStyle name="Comma [0] TBD-_BV226 mkt equation_Aug6 8 88" xfId="28993"/>
    <cellStyle name="Comma [0] TBD_BV226 mkt equation_Aug6 8 89" xfId="28994"/>
    <cellStyle name="Comma [0] TBD-_BV226 mkt equation_Aug6 8 89" xfId="28995"/>
    <cellStyle name="Comma [0] TBD_BV226 mkt equation_Aug6 8 9" xfId="28996"/>
    <cellStyle name="Comma [0] TBD-_BV226 mkt equation_Aug6 8 9" xfId="28997"/>
    <cellStyle name="Comma [0] TBD_BV226 mkt equation_Aug6 8 90" xfId="28998"/>
    <cellStyle name="Comma [0] TBD-_BV226 mkt equation_Aug6 8 90" xfId="28999"/>
    <cellStyle name="Comma [0] TBD_BV226 mkt equation_Aug6 8 91" xfId="29000"/>
    <cellStyle name="Comma [0] TBD-_BV226 mkt equation_Aug6 8 91" xfId="29001"/>
    <cellStyle name="Comma [0] TBD_BV226 mkt equation_Aug6 8 92" xfId="29002"/>
    <cellStyle name="Comma [0] TBD-_BV226 mkt equation_Aug6 8 92" xfId="29003"/>
    <cellStyle name="Comma [0] TBD_BV226 mkt equation_Aug6 8 93" xfId="29004"/>
    <cellStyle name="Comma [0] TBD-_BV226 mkt equation_Aug6 8 93" xfId="29005"/>
    <cellStyle name="Comma [0] TBD_BV226 mkt equation_Aug6 8 94" xfId="29006"/>
    <cellStyle name="Comma [0] TBD-_BV226 mkt equation_Aug6 8 94" xfId="29007"/>
    <cellStyle name="Comma [0] TBD_BV226 mkt equation_Aug6 8 95" xfId="29008"/>
    <cellStyle name="Comma [0] TBD-_BV226 mkt equation_Aug6 8 95" xfId="29009"/>
    <cellStyle name="Comma [0] TBD_BV226 mkt equation_Aug6 8 96" xfId="29010"/>
    <cellStyle name="Comma [0] TBD-_BV226 mkt equation_Aug6 8 96" xfId="29011"/>
    <cellStyle name="Comma [0] TBD_BV226 mkt equation_Aug6 8 97" xfId="29012"/>
    <cellStyle name="Comma [0] TBD-_BV226 mkt equation_Aug6 8 97" xfId="29013"/>
    <cellStyle name="Comma [0] TBD_BV226 mkt equation_Aug6 8 98" xfId="29014"/>
    <cellStyle name="Comma [0] TBD-_BV226 mkt equation_Aug6 8 98" xfId="29015"/>
    <cellStyle name="Comma [0] TBD_BV226 mkt equation_Aug6 8 99" xfId="29016"/>
    <cellStyle name="Comma [0] TBD-_BV226 mkt equation_Aug6 8 99" xfId="29017"/>
    <cellStyle name="Comma [0] TBD_BV226 mkt equation_Aug6 9" xfId="29018"/>
    <cellStyle name="Comma [0] TBD-_BV226 mkt equation_Aug6 9" xfId="29019"/>
    <cellStyle name="Comma [0] TBD_BV226 mkt equation_Aug6 9 10" xfId="29020"/>
    <cellStyle name="Comma [0] TBD-_BV226 mkt equation_Aug6 9 10" xfId="29021"/>
    <cellStyle name="Comma [0] TBD_BV226 mkt equation_Aug6 9 100" xfId="29022"/>
    <cellStyle name="Comma [0] TBD-_BV226 mkt equation_Aug6 9 100" xfId="29023"/>
    <cellStyle name="Comma [0] TBD_BV226 mkt equation_Aug6 9 101" xfId="29024"/>
    <cellStyle name="Comma [0] TBD-_BV226 mkt equation_Aug6 9 101" xfId="29025"/>
    <cellStyle name="Comma [0] TBD_BV226 mkt equation_Aug6 9 102" xfId="29026"/>
    <cellStyle name="Comma [0] TBD-_BV226 mkt equation_Aug6 9 102" xfId="29027"/>
    <cellStyle name="Comma [0] TBD_BV226 mkt equation_Aug6 9 103" xfId="29028"/>
    <cellStyle name="Comma [0] TBD-_BV226 mkt equation_Aug6 9 103" xfId="29029"/>
    <cellStyle name="Comma [0] TBD_BV226 mkt equation_Aug6 9 104" xfId="29030"/>
    <cellStyle name="Comma [0] TBD-_BV226 mkt equation_Aug6 9 104" xfId="29031"/>
    <cellStyle name="Comma [0] TBD_BV226 mkt equation_Aug6 9 105" xfId="29032"/>
    <cellStyle name="Comma [0] TBD-_BV226 mkt equation_Aug6 9 105" xfId="29033"/>
    <cellStyle name="Comma [0] TBD_BV226 mkt equation_Aug6 9 106" xfId="29034"/>
    <cellStyle name="Comma [0] TBD-_BV226 mkt equation_Aug6 9 106" xfId="29035"/>
    <cellStyle name="Comma [0] TBD_BV226 mkt equation_Aug6 9 107" xfId="29036"/>
    <cellStyle name="Comma [0] TBD-_BV226 mkt equation_Aug6 9 107" xfId="29037"/>
    <cellStyle name="Comma [0] TBD_BV226 mkt equation_Aug6 9 108" xfId="29038"/>
    <cellStyle name="Comma [0] TBD-_BV226 mkt equation_Aug6 9 108" xfId="29039"/>
    <cellStyle name="Comma [0] TBD_BV226 mkt equation_Aug6 9 109" xfId="29040"/>
    <cellStyle name="Comma [0] TBD-_BV226 mkt equation_Aug6 9 109" xfId="29041"/>
    <cellStyle name="Comma [0] TBD_BV226 mkt equation_Aug6 9 11" xfId="29042"/>
    <cellStyle name="Comma [0] TBD-_BV226 mkt equation_Aug6 9 11" xfId="29043"/>
    <cellStyle name="Comma [0] TBD_BV226 mkt equation_Aug6 9 110" xfId="29044"/>
    <cellStyle name="Comma [0] TBD-_BV226 mkt equation_Aug6 9 110" xfId="29045"/>
    <cellStyle name="Comma [0] TBD_BV226 mkt equation_Aug6 9 111" xfId="29046"/>
    <cellStyle name="Comma [0] TBD-_BV226 mkt equation_Aug6 9 111" xfId="29047"/>
    <cellStyle name="Comma [0] TBD_BV226 mkt equation_Aug6 9 112" xfId="29048"/>
    <cellStyle name="Comma [0] TBD-_BV226 mkt equation_Aug6 9 112" xfId="29049"/>
    <cellStyle name="Comma [0] TBD_BV226 mkt equation_Aug6 9 113" xfId="29050"/>
    <cellStyle name="Comma [0] TBD-_BV226 mkt equation_Aug6 9 113" xfId="29051"/>
    <cellStyle name="Comma [0] TBD_BV226 mkt equation_Aug6 9 114" xfId="29052"/>
    <cellStyle name="Comma [0] TBD-_BV226 mkt equation_Aug6 9 114" xfId="29053"/>
    <cellStyle name="Comma [0] TBD_BV226 mkt equation_Aug6 9 115" xfId="29054"/>
    <cellStyle name="Comma [0] TBD-_BV226 mkt equation_Aug6 9 115" xfId="29055"/>
    <cellStyle name="Comma [0] TBD_BV226 mkt equation_Aug6 9 116" xfId="29056"/>
    <cellStyle name="Comma [0] TBD-_BV226 mkt equation_Aug6 9 116" xfId="29057"/>
    <cellStyle name="Comma [0] TBD_BV226 mkt equation_Aug6 9 117" xfId="29058"/>
    <cellStyle name="Comma [0] TBD-_BV226 mkt equation_Aug6 9 117" xfId="29059"/>
    <cellStyle name="Comma [0] TBD_BV226 mkt equation_Aug6 9 118" xfId="29060"/>
    <cellStyle name="Comma [0] TBD-_BV226 mkt equation_Aug6 9 118" xfId="29061"/>
    <cellStyle name="Comma [0] TBD_BV226 mkt equation_Aug6 9 119" xfId="29062"/>
    <cellStyle name="Comma [0] TBD-_BV226 mkt equation_Aug6 9 119" xfId="29063"/>
    <cellStyle name="Comma [0] TBD_BV226 mkt equation_Aug6 9 12" xfId="29064"/>
    <cellStyle name="Comma [0] TBD-_BV226 mkt equation_Aug6 9 12" xfId="29065"/>
    <cellStyle name="Comma [0] TBD_BV226 mkt equation_Aug6 9 120" xfId="29066"/>
    <cellStyle name="Comma [0] TBD-_BV226 mkt equation_Aug6 9 120" xfId="29067"/>
    <cellStyle name="Comma [0] TBD_BV226 mkt equation_Aug6 9 121" xfId="29068"/>
    <cellStyle name="Comma [0] TBD-_BV226 mkt equation_Aug6 9 121" xfId="29069"/>
    <cellStyle name="Comma [0] TBD_BV226 mkt equation_Aug6 9 122" xfId="29070"/>
    <cellStyle name="Comma [0] TBD-_BV226 mkt equation_Aug6 9 122" xfId="29071"/>
    <cellStyle name="Comma [0] TBD_BV226 mkt equation_Aug6 9 123" xfId="29072"/>
    <cellStyle name="Comma [0] TBD-_BV226 mkt equation_Aug6 9 123" xfId="29073"/>
    <cellStyle name="Comma [0] TBD_BV226 mkt equation_Aug6 9 124" xfId="29074"/>
    <cellStyle name="Comma [0] TBD-_BV226 mkt equation_Aug6 9 124" xfId="29075"/>
    <cellStyle name="Comma [0] TBD_BV226 mkt equation_Aug6 9 125" xfId="29076"/>
    <cellStyle name="Comma [0] TBD-_BV226 mkt equation_Aug6 9 125" xfId="29077"/>
    <cellStyle name="Comma [0] TBD_BV226 mkt equation_Aug6 9 126" xfId="29078"/>
    <cellStyle name="Comma [0] TBD-_BV226 mkt equation_Aug6 9 126" xfId="29079"/>
    <cellStyle name="Comma [0] TBD_BV226 mkt equation_Aug6 9 127" xfId="29080"/>
    <cellStyle name="Comma [0] TBD-_BV226 mkt equation_Aug6 9 127" xfId="29081"/>
    <cellStyle name="Comma [0] TBD_BV226 mkt equation_Aug6 9 128" xfId="29082"/>
    <cellStyle name="Comma [0] TBD-_BV226 mkt equation_Aug6 9 128" xfId="29083"/>
    <cellStyle name="Comma [0] TBD_BV226 mkt equation_Aug6 9 129" xfId="29084"/>
    <cellStyle name="Comma [0] TBD-_BV226 mkt equation_Aug6 9 129" xfId="29085"/>
    <cellStyle name="Comma [0] TBD_BV226 mkt equation_Aug6 9 13" xfId="29086"/>
    <cellStyle name="Comma [0] TBD-_BV226 mkt equation_Aug6 9 13" xfId="29087"/>
    <cellStyle name="Comma [0] TBD_BV226 mkt equation_Aug6 9 130" xfId="29088"/>
    <cellStyle name="Comma [0] TBD-_BV226 mkt equation_Aug6 9 130" xfId="29089"/>
    <cellStyle name="Comma [0] TBD_BV226 mkt equation_Aug6 9 131" xfId="29090"/>
    <cellStyle name="Comma [0] TBD-_BV226 mkt equation_Aug6 9 131" xfId="29091"/>
    <cellStyle name="Comma [0] TBD_BV226 mkt equation_Aug6 9 132" xfId="29092"/>
    <cellStyle name="Comma [0] TBD-_BV226 mkt equation_Aug6 9 132" xfId="29093"/>
    <cellStyle name="Comma [0] TBD_BV226 mkt equation_Aug6 9 133" xfId="29094"/>
    <cellStyle name="Comma [0] TBD-_BV226 mkt equation_Aug6 9 133" xfId="29095"/>
    <cellStyle name="Comma [0] TBD_BV226 mkt equation_Aug6 9 134" xfId="29096"/>
    <cellStyle name="Comma [0] TBD-_BV226 mkt equation_Aug6 9 134" xfId="29097"/>
    <cellStyle name="Comma [0] TBD_BV226 mkt equation_Aug6 9 135" xfId="29098"/>
    <cellStyle name="Comma [0] TBD-_BV226 mkt equation_Aug6 9 135" xfId="29099"/>
    <cellStyle name="Comma [0] TBD_BV226 mkt equation_Aug6 9 136" xfId="29100"/>
    <cellStyle name="Comma [0] TBD-_BV226 mkt equation_Aug6 9 136" xfId="29101"/>
    <cellStyle name="Comma [0] TBD_BV226 mkt equation_Aug6 9 137" xfId="29102"/>
    <cellStyle name="Comma [0] TBD-_BV226 mkt equation_Aug6 9 137" xfId="29103"/>
    <cellStyle name="Comma [0] TBD_BV226 mkt equation_Aug6 9 138" xfId="29104"/>
    <cellStyle name="Comma [0] TBD-_BV226 mkt equation_Aug6 9 138" xfId="29105"/>
    <cellStyle name="Comma [0] TBD_BV226 mkt equation_Aug6 9 139" xfId="29106"/>
    <cellStyle name="Comma [0] TBD-_BV226 mkt equation_Aug6 9 139" xfId="29107"/>
    <cellStyle name="Comma [0] TBD_BV226 mkt equation_Aug6 9 14" xfId="29108"/>
    <cellStyle name="Comma [0] TBD-_BV226 mkt equation_Aug6 9 14" xfId="29109"/>
    <cellStyle name="Comma [0] TBD_BV226 mkt equation_Aug6 9 140" xfId="29110"/>
    <cellStyle name="Comma [0] TBD-_BV226 mkt equation_Aug6 9 140" xfId="29111"/>
    <cellStyle name="Comma [0] TBD_BV226 mkt equation_Aug6 9 141" xfId="29112"/>
    <cellStyle name="Comma [0] TBD-_BV226 mkt equation_Aug6 9 141" xfId="29113"/>
    <cellStyle name="Comma [0] TBD_BV226 mkt equation_Aug6 9 142" xfId="29114"/>
    <cellStyle name="Comma [0] TBD-_BV226 mkt equation_Aug6 9 142" xfId="29115"/>
    <cellStyle name="Comma [0] TBD_BV226 mkt equation_Aug6 9 143" xfId="29116"/>
    <cellStyle name="Comma [0] TBD-_BV226 mkt equation_Aug6 9 143" xfId="29117"/>
    <cellStyle name="Comma [0] TBD_BV226 mkt equation_Aug6 9 144" xfId="29118"/>
    <cellStyle name="Comma [0] TBD-_BV226 mkt equation_Aug6 9 144" xfId="29119"/>
    <cellStyle name="Comma [0] TBD_BV226 mkt equation_Aug6 9 145" xfId="29120"/>
    <cellStyle name="Comma [0] TBD-_BV226 mkt equation_Aug6 9 145" xfId="29121"/>
    <cellStyle name="Comma [0] TBD_BV226 mkt equation_Aug6 9 146" xfId="29122"/>
    <cellStyle name="Comma [0] TBD-_BV226 mkt equation_Aug6 9 146" xfId="29123"/>
    <cellStyle name="Comma [0] TBD_BV226 mkt equation_Aug6 9 147" xfId="29124"/>
    <cellStyle name="Comma [0] TBD-_BV226 mkt equation_Aug6 9 147" xfId="29125"/>
    <cellStyle name="Comma [0] TBD_BV226 mkt equation_Aug6 9 148" xfId="29126"/>
    <cellStyle name="Comma [0] TBD-_BV226 mkt equation_Aug6 9 148" xfId="29127"/>
    <cellStyle name="Comma [0] TBD_BV226 mkt equation_Aug6 9 149" xfId="29128"/>
    <cellStyle name="Comma [0] TBD-_BV226 mkt equation_Aug6 9 149" xfId="29129"/>
    <cellStyle name="Comma [0] TBD_BV226 mkt equation_Aug6 9 15" xfId="29130"/>
    <cellStyle name="Comma [0] TBD-_BV226 mkt equation_Aug6 9 15" xfId="29131"/>
    <cellStyle name="Comma [0] TBD_BV226 mkt equation_Aug6 9 150" xfId="29132"/>
    <cellStyle name="Comma [0] TBD-_BV226 mkt equation_Aug6 9 150" xfId="29133"/>
    <cellStyle name="Comma [0] TBD_BV226 mkt equation_Aug6 9 151" xfId="29134"/>
    <cellStyle name="Comma [0] TBD-_BV226 mkt equation_Aug6 9 151" xfId="29135"/>
    <cellStyle name="Comma [0] TBD_BV226 mkt equation_Aug6 9 152" xfId="29136"/>
    <cellStyle name="Comma [0] TBD-_BV226 mkt equation_Aug6 9 152" xfId="29137"/>
    <cellStyle name="Comma [0] TBD_BV226 mkt equation_Aug6 9 153" xfId="29138"/>
    <cellStyle name="Comma [0] TBD-_BV226 mkt equation_Aug6 9 153" xfId="29139"/>
    <cellStyle name="Comma [0] TBD_BV226 mkt equation_Aug6 9 154" xfId="29140"/>
    <cellStyle name="Comma [0] TBD-_BV226 mkt equation_Aug6 9 154" xfId="29141"/>
    <cellStyle name="Comma [0] TBD_BV226 mkt equation_Aug6 9 16" xfId="29142"/>
    <cellStyle name="Comma [0] TBD-_BV226 mkt equation_Aug6 9 16" xfId="29143"/>
    <cellStyle name="Comma [0] TBD_BV226 mkt equation_Aug6 9 17" xfId="29144"/>
    <cellStyle name="Comma [0] TBD-_BV226 mkt equation_Aug6 9 17" xfId="29145"/>
    <cellStyle name="Comma [0] TBD_BV226 mkt equation_Aug6 9 18" xfId="29146"/>
    <cellStyle name="Comma [0] TBD-_BV226 mkt equation_Aug6 9 18" xfId="29147"/>
    <cellStyle name="Comma [0] TBD_BV226 mkt equation_Aug6 9 19" xfId="29148"/>
    <cellStyle name="Comma [0] TBD-_BV226 mkt equation_Aug6 9 19" xfId="29149"/>
    <cellStyle name="Comma [0] TBD_BV226 mkt equation_Aug6 9 2" xfId="29150"/>
    <cellStyle name="Comma [0] TBD-_BV226 mkt equation_Aug6 9 2" xfId="29151"/>
    <cellStyle name="Comma [0] TBD_BV226 mkt equation_Aug6 9 20" xfId="29152"/>
    <cellStyle name="Comma [0] TBD-_BV226 mkt equation_Aug6 9 20" xfId="29153"/>
    <cellStyle name="Comma [0] TBD_BV226 mkt equation_Aug6 9 21" xfId="29154"/>
    <cellStyle name="Comma [0] TBD-_BV226 mkt equation_Aug6 9 21" xfId="29155"/>
    <cellStyle name="Comma [0] TBD_BV226 mkt equation_Aug6 9 22" xfId="29156"/>
    <cellStyle name="Comma [0] TBD-_BV226 mkt equation_Aug6 9 22" xfId="29157"/>
    <cellStyle name="Comma [0] TBD_BV226 mkt equation_Aug6 9 23" xfId="29158"/>
    <cellStyle name="Comma [0] TBD-_BV226 mkt equation_Aug6 9 23" xfId="29159"/>
    <cellStyle name="Comma [0] TBD_BV226 mkt equation_Aug6 9 24" xfId="29160"/>
    <cellStyle name="Comma [0] TBD-_BV226 mkt equation_Aug6 9 24" xfId="29161"/>
    <cellStyle name="Comma [0] TBD_BV226 mkt equation_Aug6 9 25" xfId="29162"/>
    <cellStyle name="Comma [0] TBD-_BV226 mkt equation_Aug6 9 25" xfId="29163"/>
    <cellStyle name="Comma [0] TBD_BV226 mkt equation_Aug6 9 26" xfId="29164"/>
    <cellStyle name="Comma [0] TBD-_BV226 mkt equation_Aug6 9 26" xfId="29165"/>
    <cellStyle name="Comma [0] TBD_BV226 mkt equation_Aug6 9 27" xfId="29166"/>
    <cellStyle name="Comma [0] TBD-_BV226 mkt equation_Aug6 9 27" xfId="29167"/>
    <cellStyle name="Comma [0] TBD_BV226 mkt equation_Aug6 9 28" xfId="29168"/>
    <cellStyle name="Comma [0] TBD-_BV226 mkt equation_Aug6 9 28" xfId="29169"/>
    <cellStyle name="Comma [0] TBD_BV226 mkt equation_Aug6 9 29" xfId="29170"/>
    <cellStyle name="Comma [0] TBD-_BV226 mkt equation_Aug6 9 29" xfId="29171"/>
    <cellStyle name="Comma [0] TBD_BV226 mkt equation_Aug6 9 3" xfId="29172"/>
    <cellStyle name="Comma [0] TBD-_BV226 mkt equation_Aug6 9 3" xfId="29173"/>
    <cellStyle name="Comma [0] TBD_BV226 mkt equation_Aug6 9 30" xfId="29174"/>
    <cellStyle name="Comma [0] TBD-_BV226 mkt equation_Aug6 9 30" xfId="29175"/>
    <cellStyle name="Comma [0] TBD_BV226 mkt equation_Aug6 9 31" xfId="29176"/>
    <cellStyle name="Comma [0] TBD-_BV226 mkt equation_Aug6 9 31" xfId="29177"/>
    <cellStyle name="Comma [0] TBD_BV226 mkt equation_Aug6 9 32" xfId="29178"/>
    <cellStyle name="Comma [0] TBD-_BV226 mkt equation_Aug6 9 32" xfId="29179"/>
    <cellStyle name="Comma [0] TBD_BV226 mkt equation_Aug6 9 33" xfId="29180"/>
    <cellStyle name="Comma [0] TBD-_BV226 mkt equation_Aug6 9 33" xfId="29181"/>
    <cellStyle name="Comma [0] TBD_BV226 mkt equation_Aug6 9 34" xfId="29182"/>
    <cellStyle name="Comma [0] TBD-_BV226 mkt equation_Aug6 9 34" xfId="29183"/>
    <cellStyle name="Comma [0] TBD_BV226 mkt equation_Aug6 9 35" xfId="29184"/>
    <cellStyle name="Comma [0] TBD-_BV226 mkt equation_Aug6 9 35" xfId="29185"/>
    <cellStyle name="Comma [0] TBD_BV226 mkt equation_Aug6 9 36" xfId="29186"/>
    <cellStyle name="Comma [0] TBD-_BV226 mkt equation_Aug6 9 36" xfId="29187"/>
    <cellStyle name="Comma [0] TBD_BV226 mkt equation_Aug6 9 37" xfId="29188"/>
    <cellStyle name="Comma [0] TBD-_BV226 mkt equation_Aug6 9 37" xfId="29189"/>
    <cellStyle name="Comma [0] TBD_BV226 mkt equation_Aug6 9 38" xfId="29190"/>
    <cellStyle name="Comma [0] TBD-_BV226 mkt equation_Aug6 9 38" xfId="29191"/>
    <cellStyle name="Comma [0] TBD_BV226 mkt equation_Aug6 9 39" xfId="29192"/>
    <cellStyle name="Comma [0] TBD-_BV226 mkt equation_Aug6 9 39" xfId="29193"/>
    <cellStyle name="Comma [0] TBD_BV226 mkt equation_Aug6 9 4" xfId="29194"/>
    <cellStyle name="Comma [0] TBD-_BV226 mkt equation_Aug6 9 4" xfId="29195"/>
    <cellStyle name="Comma [0] TBD_BV226 mkt equation_Aug6 9 40" xfId="29196"/>
    <cellStyle name="Comma [0] TBD-_BV226 mkt equation_Aug6 9 40" xfId="29197"/>
    <cellStyle name="Comma [0] TBD_BV226 mkt equation_Aug6 9 41" xfId="29198"/>
    <cellStyle name="Comma [0] TBD-_BV226 mkt equation_Aug6 9 41" xfId="29199"/>
    <cellStyle name="Comma [0] TBD_BV226 mkt equation_Aug6 9 42" xfId="29200"/>
    <cellStyle name="Comma [0] TBD-_BV226 mkt equation_Aug6 9 42" xfId="29201"/>
    <cellStyle name="Comma [0] TBD_BV226 mkt equation_Aug6 9 43" xfId="29202"/>
    <cellStyle name="Comma [0] TBD-_BV226 mkt equation_Aug6 9 43" xfId="29203"/>
    <cellStyle name="Comma [0] TBD_BV226 mkt equation_Aug6 9 44" xfId="29204"/>
    <cellStyle name="Comma [0] TBD-_BV226 mkt equation_Aug6 9 44" xfId="29205"/>
    <cellStyle name="Comma [0] TBD_BV226 mkt equation_Aug6 9 45" xfId="29206"/>
    <cellStyle name="Comma [0] TBD-_BV226 mkt equation_Aug6 9 45" xfId="29207"/>
    <cellStyle name="Comma [0] TBD_BV226 mkt equation_Aug6 9 46" xfId="29208"/>
    <cellStyle name="Comma [0] TBD-_BV226 mkt equation_Aug6 9 46" xfId="29209"/>
    <cellStyle name="Comma [0] TBD_BV226 mkt equation_Aug6 9 47" xfId="29210"/>
    <cellStyle name="Comma [0] TBD-_BV226 mkt equation_Aug6 9 47" xfId="29211"/>
    <cellStyle name="Comma [0] TBD_BV226 mkt equation_Aug6 9 48" xfId="29212"/>
    <cellStyle name="Comma [0] TBD-_BV226 mkt equation_Aug6 9 48" xfId="29213"/>
    <cellStyle name="Comma [0] TBD_BV226 mkt equation_Aug6 9 49" xfId="29214"/>
    <cellStyle name="Comma [0] TBD-_BV226 mkt equation_Aug6 9 49" xfId="29215"/>
    <cellStyle name="Comma [0] TBD_BV226 mkt equation_Aug6 9 5" xfId="29216"/>
    <cellStyle name="Comma [0] TBD-_BV226 mkt equation_Aug6 9 5" xfId="29217"/>
    <cellStyle name="Comma [0] TBD_BV226 mkt equation_Aug6 9 50" xfId="29218"/>
    <cellStyle name="Comma [0] TBD-_BV226 mkt equation_Aug6 9 50" xfId="29219"/>
    <cellStyle name="Comma [0] TBD_BV226 mkt equation_Aug6 9 51" xfId="29220"/>
    <cellStyle name="Comma [0] TBD-_BV226 mkt equation_Aug6 9 51" xfId="29221"/>
    <cellStyle name="Comma [0] TBD_BV226 mkt equation_Aug6 9 52" xfId="29222"/>
    <cellStyle name="Comma [0] TBD-_BV226 mkt equation_Aug6 9 52" xfId="29223"/>
    <cellStyle name="Comma [0] TBD_BV226 mkt equation_Aug6 9 53" xfId="29224"/>
    <cellStyle name="Comma [0] TBD-_BV226 mkt equation_Aug6 9 53" xfId="29225"/>
    <cellStyle name="Comma [0] TBD_BV226 mkt equation_Aug6 9 54" xfId="29226"/>
    <cellStyle name="Comma [0] TBD-_BV226 mkt equation_Aug6 9 54" xfId="29227"/>
    <cellStyle name="Comma [0] TBD_BV226 mkt equation_Aug6 9 55" xfId="29228"/>
    <cellStyle name="Comma [0] TBD-_BV226 mkt equation_Aug6 9 55" xfId="29229"/>
    <cellStyle name="Comma [0] TBD_BV226 mkt equation_Aug6 9 56" xfId="29230"/>
    <cellStyle name="Comma [0] TBD-_BV226 mkt equation_Aug6 9 56" xfId="29231"/>
    <cellStyle name="Comma [0] TBD_BV226 mkt equation_Aug6 9 57" xfId="29232"/>
    <cellStyle name="Comma [0] TBD-_BV226 mkt equation_Aug6 9 57" xfId="29233"/>
    <cellStyle name="Comma [0] TBD_BV226 mkt equation_Aug6 9 58" xfId="29234"/>
    <cellStyle name="Comma [0] TBD-_BV226 mkt equation_Aug6 9 58" xfId="29235"/>
    <cellStyle name="Comma [0] TBD_BV226 mkt equation_Aug6 9 59" xfId="29236"/>
    <cellStyle name="Comma [0] TBD-_BV226 mkt equation_Aug6 9 59" xfId="29237"/>
    <cellStyle name="Comma [0] TBD_BV226 mkt equation_Aug6 9 6" xfId="29238"/>
    <cellStyle name="Comma [0] TBD-_BV226 mkt equation_Aug6 9 6" xfId="29239"/>
    <cellStyle name="Comma [0] TBD_BV226 mkt equation_Aug6 9 60" xfId="29240"/>
    <cellStyle name="Comma [0] TBD-_BV226 mkt equation_Aug6 9 60" xfId="29241"/>
    <cellStyle name="Comma [0] TBD_BV226 mkt equation_Aug6 9 61" xfId="29242"/>
    <cellStyle name="Comma [0] TBD-_BV226 mkt equation_Aug6 9 61" xfId="29243"/>
    <cellStyle name="Comma [0] TBD_BV226 mkt equation_Aug6 9 62" xfId="29244"/>
    <cellStyle name="Comma [0] TBD-_BV226 mkt equation_Aug6 9 62" xfId="29245"/>
    <cellStyle name="Comma [0] TBD_BV226 mkt equation_Aug6 9 63" xfId="29246"/>
    <cellStyle name="Comma [0] TBD-_BV226 mkt equation_Aug6 9 63" xfId="29247"/>
    <cellStyle name="Comma [0] TBD_BV226 mkt equation_Aug6 9 64" xfId="29248"/>
    <cellStyle name="Comma [0] TBD-_BV226 mkt equation_Aug6 9 64" xfId="29249"/>
    <cellStyle name="Comma [0] TBD_BV226 mkt equation_Aug6 9 65" xfId="29250"/>
    <cellStyle name="Comma [0] TBD-_BV226 mkt equation_Aug6 9 65" xfId="29251"/>
    <cellStyle name="Comma [0] TBD_BV226 mkt equation_Aug6 9 66" xfId="29252"/>
    <cellStyle name="Comma [0] TBD-_BV226 mkt equation_Aug6 9 66" xfId="29253"/>
    <cellStyle name="Comma [0] TBD_BV226 mkt equation_Aug6 9 67" xfId="29254"/>
    <cellStyle name="Comma [0] TBD-_BV226 mkt equation_Aug6 9 67" xfId="29255"/>
    <cellStyle name="Comma [0] TBD_BV226 mkt equation_Aug6 9 68" xfId="29256"/>
    <cellStyle name="Comma [0] TBD-_BV226 mkt equation_Aug6 9 68" xfId="29257"/>
    <cellStyle name="Comma [0] TBD_BV226 mkt equation_Aug6 9 69" xfId="29258"/>
    <cellStyle name="Comma [0] TBD-_BV226 mkt equation_Aug6 9 69" xfId="29259"/>
    <cellStyle name="Comma [0] TBD_BV226 mkt equation_Aug6 9 7" xfId="29260"/>
    <cellStyle name="Comma [0] TBD-_BV226 mkt equation_Aug6 9 7" xfId="29261"/>
    <cellStyle name="Comma [0] TBD_BV226 mkt equation_Aug6 9 70" xfId="29262"/>
    <cellStyle name="Comma [0] TBD-_BV226 mkt equation_Aug6 9 70" xfId="29263"/>
    <cellStyle name="Comma [0] TBD_BV226 mkt equation_Aug6 9 71" xfId="29264"/>
    <cellStyle name="Comma [0] TBD-_BV226 mkt equation_Aug6 9 71" xfId="29265"/>
    <cellStyle name="Comma [0] TBD_BV226 mkt equation_Aug6 9 72" xfId="29266"/>
    <cellStyle name="Comma [0] TBD-_BV226 mkt equation_Aug6 9 72" xfId="29267"/>
    <cellStyle name="Comma [0] TBD_BV226 mkt equation_Aug6 9 73" xfId="29268"/>
    <cellStyle name="Comma [0] TBD-_BV226 mkt equation_Aug6 9 73" xfId="29269"/>
    <cellStyle name="Comma [0] TBD_BV226 mkt equation_Aug6 9 74" xfId="29270"/>
    <cellStyle name="Comma [0] TBD-_BV226 mkt equation_Aug6 9 74" xfId="29271"/>
    <cellStyle name="Comma [0] TBD_BV226 mkt equation_Aug6 9 75" xfId="29272"/>
    <cellStyle name="Comma [0] TBD-_BV226 mkt equation_Aug6 9 75" xfId="29273"/>
    <cellStyle name="Comma [0] TBD_BV226 mkt equation_Aug6 9 76" xfId="29274"/>
    <cellStyle name="Comma [0] TBD-_BV226 mkt equation_Aug6 9 76" xfId="29275"/>
    <cellStyle name="Comma [0] TBD_BV226 mkt equation_Aug6 9 77" xfId="29276"/>
    <cellStyle name="Comma [0] TBD-_BV226 mkt equation_Aug6 9 77" xfId="29277"/>
    <cellStyle name="Comma [0] TBD_BV226 mkt equation_Aug6 9 78" xfId="29278"/>
    <cellStyle name="Comma [0] TBD-_BV226 mkt equation_Aug6 9 78" xfId="29279"/>
    <cellStyle name="Comma [0] TBD_BV226 mkt equation_Aug6 9 79" xfId="29280"/>
    <cellStyle name="Comma [0] TBD-_BV226 mkt equation_Aug6 9 79" xfId="29281"/>
    <cellStyle name="Comma [0] TBD_BV226 mkt equation_Aug6 9 8" xfId="29282"/>
    <cellStyle name="Comma [0] TBD-_BV226 mkt equation_Aug6 9 8" xfId="29283"/>
    <cellStyle name="Comma [0] TBD_BV226 mkt equation_Aug6 9 80" xfId="29284"/>
    <cellStyle name="Comma [0] TBD-_BV226 mkt equation_Aug6 9 80" xfId="29285"/>
    <cellStyle name="Comma [0] TBD_BV226 mkt equation_Aug6 9 81" xfId="29286"/>
    <cellStyle name="Comma [0] TBD-_BV226 mkt equation_Aug6 9 81" xfId="29287"/>
    <cellStyle name="Comma [0] TBD_BV226 mkt equation_Aug6 9 82" xfId="29288"/>
    <cellStyle name="Comma [0] TBD-_BV226 mkt equation_Aug6 9 82" xfId="29289"/>
    <cellStyle name="Comma [0] TBD_BV226 mkt equation_Aug6 9 83" xfId="29290"/>
    <cellStyle name="Comma [0] TBD-_BV226 mkt equation_Aug6 9 83" xfId="29291"/>
    <cellStyle name="Comma [0] TBD_BV226 mkt equation_Aug6 9 84" xfId="29292"/>
    <cellStyle name="Comma [0] TBD-_BV226 mkt equation_Aug6 9 84" xfId="29293"/>
    <cellStyle name="Comma [0] TBD_BV226 mkt equation_Aug6 9 85" xfId="29294"/>
    <cellStyle name="Comma [0] TBD-_BV226 mkt equation_Aug6 9 85" xfId="29295"/>
    <cellStyle name="Comma [0] TBD_BV226 mkt equation_Aug6 9 86" xfId="29296"/>
    <cellStyle name="Comma [0] TBD-_BV226 mkt equation_Aug6 9 86" xfId="29297"/>
    <cellStyle name="Comma [0] TBD_BV226 mkt equation_Aug6 9 87" xfId="29298"/>
    <cellStyle name="Comma [0] TBD-_BV226 mkt equation_Aug6 9 87" xfId="29299"/>
    <cellStyle name="Comma [0] TBD_BV226 mkt equation_Aug6 9 88" xfId="29300"/>
    <cellStyle name="Comma [0] TBD-_BV226 mkt equation_Aug6 9 88" xfId="29301"/>
    <cellStyle name="Comma [0] TBD_BV226 mkt equation_Aug6 9 89" xfId="29302"/>
    <cellStyle name="Comma [0] TBD-_BV226 mkt equation_Aug6 9 89" xfId="29303"/>
    <cellStyle name="Comma [0] TBD_BV226 mkt equation_Aug6 9 9" xfId="29304"/>
    <cellStyle name="Comma [0] TBD-_BV226 mkt equation_Aug6 9 9" xfId="29305"/>
    <cellStyle name="Comma [0] TBD_BV226 mkt equation_Aug6 9 90" xfId="29306"/>
    <cellStyle name="Comma [0] TBD-_BV226 mkt equation_Aug6 9 90" xfId="29307"/>
    <cellStyle name="Comma [0] TBD_BV226 mkt equation_Aug6 9 91" xfId="29308"/>
    <cellStyle name="Comma [0] TBD-_BV226 mkt equation_Aug6 9 91" xfId="29309"/>
    <cellStyle name="Comma [0] TBD_BV226 mkt equation_Aug6 9 92" xfId="29310"/>
    <cellStyle name="Comma [0] TBD-_BV226 mkt equation_Aug6 9 92" xfId="29311"/>
    <cellStyle name="Comma [0] TBD_BV226 mkt equation_Aug6 9 93" xfId="29312"/>
    <cellStyle name="Comma [0] TBD-_BV226 mkt equation_Aug6 9 93" xfId="29313"/>
    <cellStyle name="Comma [0] TBD_BV226 mkt equation_Aug6 9 94" xfId="29314"/>
    <cellStyle name="Comma [0] TBD-_BV226 mkt equation_Aug6 9 94" xfId="29315"/>
    <cellStyle name="Comma [0] TBD_BV226 mkt equation_Aug6 9 95" xfId="29316"/>
    <cellStyle name="Comma [0] TBD-_BV226 mkt equation_Aug6 9 95" xfId="29317"/>
    <cellStyle name="Comma [0] TBD_BV226 mkt equation_Aug6 9 96" xfId="29318"/>
    <cellStyle name="Comma [0] TBD-_BV226 mkt equation_Aug6 9 96" xfId="29319"/>
    <cellStyle name="Comma [0] TBD_BV226 mkt equation_Aug6 9 97" xfId="29320"/>
    <cellStyle name="Comma [0] TBD-_BV226 mkt equation_Aug6 9 97" xfId="29321"/>
    <cellStyle name="Comma [0] TBD_BV226 mkt equation_Aug6 9 98" xfId="29322"/>
    <cellStyle name="Comma [0] TBD-_BV226 mkt equation_Aug6 9 98" xfId="29323"/>
    <cellStyle name="Comma [0] TBD_BV226 mkt equation_Aug6 9 99" xfId="29324"/>
    <cellStyle name="Comma [0] TBD-_BV226 mkt equation_Aug6 9 99" xfId="29325"/>
    <cellStyle name="Comma [0] TBD_BV226N Facer Pg Charts" xfId="29326"/>
    <cellStyle name="Comma [0] TBD-_BV226N Facer Pg Charts" xfId="29327"/>
    <cellStyle name="Comma [0] TBD_BV226N Facer Pg Charts 2" xfId="29328"/>
    <cellStyle name="Comma [0] TBD-_BV226N Facer Pg Charts 2" xfId="29329"/>
    <cellStyle name="Comma [0] TBD_BV226N Facer Pg Charts1" xfId="29330"/>
    <cellStyle name="Comma [0] TBD-_BV226N Facer Pg Charts1" xfId="29331"/>
    <cellStyle name="Comma [0] TBD_BV226N Facer Pg Charts1 2" xfId="29332"/>
    <cellStyle name="Comma [0] TBD-_BV226N Facer Pg Charts1 2" xfId="29333"/>
    <cellStyle name="Comma [0] TBD_Calendarisation 2003 Total PAG vs 11+1" xfId="29334"/>
    <cellStyle name="Comma [0] TBD-_Calendarisation 2003 Total PAG vs 11+1" xfId="29335"/>
    <cellStyle name="Comma [0] TBD_Calendarisation 2003 Total PAG vs 11+1 2" xfId="29336"/>
    <cellStyle name="Comma [0] TBD-_Calendarisation 2003 Total PAG vs 11+1 2" xfId="29337"/>
    <cellStyle name="Comma [0] TBD_Calendarised 2004 Budget v7 Update" xfId="29338"/>
    <cellStyle name="Comma [0] TBD-_Calendarised 2004 Budget v7 Update" xfId="29339"/>
    <cellStyle name="Comma [0] TBD_Calendarised 2004 Budget v7 Update 2" xfId="29340"/>
    <cellStyle name="Comma [0] TBD-_Calendarised 2004 Budget v7 Update 2" xfId="29341"/>
    <cellStyle name="Comma [0] TBD_Calendarised 2004 Budget v7 Update 2 2" xfId="29342"/>
    <cellStyle name="Comma [0] TBD-_Calendarised 2004 Budget v7 Update 2 2" xfId="29343"/>
    <cellStyle name="Comma [0] TBD_Calendarised 2004 Budget v7 Update 3" xfId="29344"/>
    <cellStyle name="Comma [0] TBD-_Calendarised 2004 Budget v7 Update 3" xfId="29345"/>
    <cellStyle name="Comma [0] TBD_Calendarised 2004 Budget v7 Update 3 2" xfId="29346"/>
    <cellStyle name="Comma [0] TBD-_Calendarised 2004 Budget v7 Update 3 2" xfId="29347"/>
    <cellStyle name="Comma [0] TBD_Calendarised 2004 Budget v7 Update 4" xfId="29348"/>
    <cellStyle name="Comma [0] TBD-_Calendarised 2004 Budget v7 Update 4" xfId="29349"/>
    <cellStyle name="Comma [0] TBD_Calendarised 2004 Budget v7 Update 5" xfId="29350"/>
    <cellStyle name="Comma [0] TBD-_Calendarised 2004 Budget v7 Update 5" xfId="29351"/>
    <cellStyle name="Comma [0] TBD_Calendarised 2004 Budget v7 Update 6" xfId="29352"/>
    <cellStyle name="Comma [0] TBD-_Calendarised 2004 Budget v7 Update 6" xfId="29353"/>
    <cellStyle name="Comma [0] TBD_Calendarised 2004 Budget v7 Update 7" xfId="29354"/>
    <cellStyle name="Comma [0] TBD-_Calendarised 2004 Budget v7 Update 7" xfId="29355"/>
    <cellStyle name="Comma [0] TBD_Calendarised 2004 Budget v7 Update 8" xfId="29356"/>
    <cellStyle name="Comma [0] TBD-_Calendarised 2004 Budget v7 Update 8" xfId="29357"/>
    <cellStyle name="Comma [0] TBD_Calendarised 2004 Budget v7 Update 9" xfId="29358"/>
    <cellStyle name="Comma [0] TBD-_Calendarised 2004 Budget v7 Update 9" xfId="29359"/>
    <cellStyle name="Comma [0] TBD_CD 378  09MY_ PS_ file buildup 8-05-05" xfId="29360"/>
    <cellStyle name="Comma [0] TBD-_CD 378  09MY_ PS_ file buildup 8-05-05" xfId="29361"/>
    <cellStyle name="Comma [0] TBD_CD 378  09MY_ PS_ file buildup 8-05-05 2" xfId="29362"/>
    <cellStyle name="Comma [0] TBD-_CD 378  09MY_ PS_ file buildup 8-05-05 2" xfId="29363"/>
    <cellStyle name="Comma [0] TBD_CSV (84) Status" xfId="29364"/>
    <cellStyle name="Comma [0] TBD-_CSV (84) Status" xfId="29365"/>
    <cellStyle name="Comma [0] TBD_CSV (84) Status 2" xfId="29366"/>
    <cellStyle name="Comma [0] TBD-_CSV (84) Status 2" xfId="29367"/>
    <cellStyle name="Comma [0] TBD_CSV 66 Status1" xfId="29368"/>
    <cellStyle name="Comma [0] TBD-_CSV 66 Status1" xfId="29369"/>
    <cellStyle name="Comma [0] TBD_CSV 66 Status1 2" xfId="29370"/>
    <cellStyle name="Comma [0] TBD-_CSV 66 Status1 2" xfId="29371"/>
    <cellStyle name="Comma [0] TBD_CSV_48 Status (update)1" xfId="29372"/>
    <cellStyle name="Comma [0] TBD-_CSV_48 Status (update)1" xfId="29373"/>
    <cellStyle name="Comma [0] TBD_CSV_48 Status (update)1 2" xfId="29374"/>
    <cellStyle name="Comma [0] TBD-_CSV_48 Status (update)1 2" xfId="29375"/>
    <cellStyle name="Comma [0] TBD_D385 - PA  04-04-06" xfId="29376"/>
    <cellStyle name="Comma [0] TBD-_D385 - PA  04-04-06" xfId="29377"/>
    <cellStyle name="Comma [0] TBD_D385 - PA  04-04-06 2" xfId="29378"/>
    <cellStyle name="Comma [0] TBD-_D385 - PA  04-04-06 2" xfId="29379"/>
    <cellStyle name="Comma [0] TBD_D385 - PA  04-04-06 2 2" xfId="29380"/>
    <cellStyle name="Comma [0] TBD-_D385 - PA  04-04-06 2 2" xfId="29381"/>
    <cellStyle name="Comma [0] TBD_D385 - PA  04-04-06 3" xfId="29382"/>
    <cellStyle name="Comma [0] TBD-_D385 - PA  04-04-06 3" xfId="29383"/>
    <cellStyle name="Comma [0] TBD_D385 - PA  04-04-06 3 2" xfId="29384"/>
    <cellStyle name="Comma [0] TBD-_D385 - PA  04-04-06 3 2" xfId="29385"/>
    <cellStyle name="Comma [0] TBD_D385 - PA  04-04-06 4" xfId="29386"/>
    <cellStyle name="Comma [0] TBD-_D385 - PA  04-04-06 4" xfId="29387"/>
    <cellStyle name="Comma [0] TBD_D385 - PA  04-04-06 5" xfId="29388"/>
    <cellStyle name="Comma [0] TBD-_D385 - PA  04-04-06 5" xfId="29389"/>
    <cellStyle name="Comma [0] TBD_D385 - PA  04-04-06 6" xfId="29390"/>
    <cellStyle name="Comma [0] TBD-_D385 - PA  04-04-06 6" xfId="29391"/>
    <cellStyle name="Comma [0] TBD_D385 - PA  04-04-06 7" xfId="29392"/>
    <cellStyle name="Comma [0] TBD-_D385 - PA  04-04-06 7" xfId="29393"/>
    <cellStyle name="Comma [0] TBD_D385 - PA  04-04-06 8" xfId="29394"/>
    <cellStyle name="Comma [0] TBD-_D385 - PA  04-04-06 8" xfId="29395"/>
    <cellStyle name="Comma [0] TBD_D385 - PA  04-04-06 9" xfId="29396"/>
    <cellStyle name="Comma [0] TBD-_D385 - PA  04-04-06 9" xfId="29397"/>
    <cellStyle name="Comma [0] TBD_D385 - PA  10-25-05" xfId="29398"/>
    <cellStyle name="Comma [0] TBD-_D385 - PA  10-25-05" xfId="29399"/>
    <cellStyle name="Comma [0] TBD_D385 - PA  10-25-05 2" xfId="29400"/>
    <cellStyle name="Comma [0] TBD-_D385 - PA  10-25-05 2" xfId="29401"/>
    <cellStyle name="Comma [0] TBD_D385 - PA  10-25-05 2 2" xfId="29402"/>
    <cellStyle name="Comma [0] TBD-_D385 - PA  10-25-05 2 2" xfId="29403"/>
    <cellStyle name="Comma [0] TBD_D385 - PA  10-25-05 3" xfId="29404"/>
    <cellStyle name="Comma [0] TBD-_D385 - PA  10-25-05 3" xfId="29405"/>
    <cellStyle name="Comma [0] TBD_D385 - PA  10-25-05 3 2" xfId="29406"/>
    <cellStyle name="Comma [0] TBD-_D385 - PA  10-25-05 3 2" xfId="29407"/>
    <cellStyle name="Comma [0] TBD_D385 - PA  10-25-05 4" xfId="29408"/>
    <cellStyle name="Comma [0] TBD-_D385 - PA  10-25-05 4" xfId="29409"/>
    <cellStyle name="Comma [0] TBD_D385 - PA  10-25-05 5" xfId="29410"/>
    <cellStyle name="Comma [0] TBD-_D385 - PA  10-25-05 5" xfId="29411"/>
    <cellStyle name="Comma [0] TBD_D385 - PA  10-25-05 6" xfId="29412"/>
    <cellStyle name="Comma [0] TBD-_D385 - PA  10-25-05 6" xfId="29413"/>
    <cellStyle name="Comma [0] TBD_D385 - PA  10-25-05 7" xfId="29414"/>
    <cellStyle name="Comma [0] TBD-_D385 - PA  10-25-05 7" xfId="29415"/>
    <cellStyle name="Comma [0] TBD_D385 - PA  10-25-05 8" xfId="29416"/>
    <cellStyle name="Comma [0] TBD-_D385 - PA  10-25-05 8" xfId="29417"/>
    <cellStyle name="Comma [0] TBD_D385 - PA  10-25-05 9" xfId="29418"/>
    <cellStyle name="Comma [0] TBD-_D385 - PA  10-25-05 9" xfId="29419"/>
    <cellStyle name="Comma [0] TBD_D472 PS MktEqn 031706" xfId="29420"/>
    <cellStyle name="Comma [0] TBD-_D472 PS MktEqn 031706" xfId="29421"/>
    <cellStyle name="Comma [0] TBD_D472 PS MktEqn 031706 2" xfId="29422"/>
    <cellStyle name="Comma [0] TBD-_D472 PS MktEqn 031706 2" xfId="29423"/>
    <cellStyle name="Comma [0] TBD_D472 PS MktEqn 032406 " xfId="29424"/>
    <cellStyle name="Comma [0] TBD-_D472 PS MktEqn 032406 " xfId="29425"/>
    <cellStyle name="Comma [0] TBD_D472 PS MktEqn 032406  2" xfId="29426"/>
    <cellStyle name="Comma [0] TBD-_D472 PS MktEqn 032406  2" xfId="29427"/>
    <cellStyle name="Comma [0] TBD_Dick Langley data 030305" xfId="29428"/>
    <cellStyle name="Comma [0] TBD-_Dick Langley data 030305" xfId="29429"/>
    <cellStyle name="Comma [0] TBD_Dick Langley data 030305 2" xfId="29430"/>
    <cellStyle name="Comma [0] TBD-_Dick Langley data 030305 2" xfId="29431"/>
    <cellStyle name="Comma [0] TBD_Dick Langley data 030305 2 2" xfId="29432"/>
    <cellStyle name="Comma [0] TBD-_Dick Langley data 030305 2 2" xfId="29433"/>
    <cellStyle name="Comma [0] TBD_Dick Langley data 030305 3" xfId="29434"/>
    <cellStyle name="Comma [0] TBD-_Dick Langley data 030305 3" xfId="29435"/>
    <cellStyle name="Comma [0] TBD_Dick Langley data 030305 3 2" xfId="29436"/>
    <cellStyle name="Comma [0] TBD-_Dick Langley data 030305 3 2" xfId="29437"/>
    <cellStyle name="Comma [0] TBD_Dick Langley data 030305 4" xfId="29438"/>
    <cellStyle name="Comma [0] TBD-_Dick Langley data 030305 4" xfId="29439"/>
    <cellStyle name="Comma [0] TBD_Dick Langley data 030305 5" xfId="29440"/>
    <cellStyle name="Comma [0] TBD-_Dick Langley data 030305 5" xfId="29441"/>
    <cellStyle name="Comma [0] TBD_Dick Langley data 030305 6" xfId="29442"/>
    <cellStyle name="Comma [0] TBD-_Dick Langley data 030305 6" xfId="29443"/>
    <cellStyle name="Comma [0] TBD_Dick Langley data 030305 7" xfId="29444"/>
    <cellStyle name="Comma [0] TBD-_Dick Langley data 030305 7" xfId="29445"/>
    <cellStyle name="Comma [0] TBD_Dick Langley data 030305 8" xfId="29446"/>
    <cellStyle name="Comma [0] TBD-_Dick Langley data 030305 8" xfId="29447"/>
    <cellStyle name="Comma [0] TBD_Dick Langley data 030305 9" xfId="29448"/>
    <cellStyle name="Comma [0] TBD-_Dick Langley data 030305 9" xfId="29449"/>
    <cellStyle name="Comma [0] TBD_EMS August PBR" xfId="29450"/>
    <cellStyle name="Comma [0] TBD-_EMS August PBR" xfId="29451"/>
    <cellStyle name="Comma [0] TBD_EMS August PBR 2" xfId="29452"/>
    <cellStyle name="Comma [0] TBD-_EMS August PBR 2" xfId="29453"/>
    <cellStyle name="Comma [0] TBD_Equip Adj Vs Highlander &amp; Explorer" xfId="29454"/>
    <cellStyle name="Comma [0] TBD-_Equip Adj Vs Highlander &amp; Explorer" xfId="29455"/>
    <cellStyle name="Comma [0] TBD_Equip Adj Vs Highlander &amp; Explorer 10" xfId="29456"/>
    <cellStyle name="Comma [0] TBD-_Equip Adj Vs Highlander &amp; Explorer 10" xfId="29457"/>
    <cellStyle name="Comma [0] TBD_Equip Adj Vs Highlander &amp; Explorer 10 10" xfId="29458"/>
    <cellStyle name="Comma [0] TBD-_Equip Adj Vs Highlander &amp; Explorer 10 10" xfId="29459"/>
    <cellStyle name="Comma [0] TBD_Equip Adj Vs Highlander &amp; Explorer 10 100" xfId="29460"/>
    <cellStyle name="Comma [0] TBD-_Equip Adj Vs Highlander &amp; Explorer 10 100" xfId="29461"/>
    <cellStyle name="Comma [0] TBD_Equip Adj Vs Highlander &amp; Explorer 10 101" xfId="29462"/>
    <cellStyle name="Comma [0] TBD-_Equip Adj Vs Highlander &amp; Explorer 10 101" xfId="29463"/>
    <cellStyle name="Comma [0] TBD_Equip Adj Vs Highlander &amp; Explorer 10 102" xfId="29464"/>
    <cellStyle name="Comma [0] TBD-_Equip Adj Vs Highlander &amp; Explorer 10 102" xfId="29465"/>
    <cellStyle name="Comma [0] TBD_Equip Adj Vs Highlander &amp; Explorer 10 103" xfId="29466"/>
    <cellStyle name="Comma [0] TBD-_Equip Adj Vs Highlander &amp; Explorer 10 103" xfId="29467"/>
    <cellStyle name="Comma [0] TBD_Equip Adj Vs Highlander &amp; Explorer 10 104" xfId="29468"/>
    <cellStyle name="Comma [0] TBD-_Equip Adj Vs Highlander &amp; Explorer 10 104" xfId="29469"/>
    <cellStyle name="Comma [0] TBD_Equip Adj Vs Highlander &amp; Explorer 10 105" xfId="29470"/>
    <cellStyle name="Comma [0] TBD-_Equip Adj Vs Highlander &amp; Explorer 10 105" xfId="29471"/>
    <cellStyle name="Comma [0] TBD_Equip Adj Vs Highlander &amp; Explorer 10 106" xfId="29472"/>
    <cellStyle name="Comma [0] TBD-_Equip Adj Vs Highlander &amp; Explorer 10 106" xfId="29473"/>
    <cellStyle name="Comma [0] TBD_Equip Adj Vs Highlander &amp; Explorer 10 107" xfId="29474"/>
    <cellStyle name="Comma [0] TBD-_Equip Adj Vs Highlander &amp; Explorer 10 107" xfId="29475"/>
    <cellStyle name="Comma [0] TBD_Equip Adj Vs Highlander &amp; Explorer 10 108" xfId="29476"/>
    <cellStyle name="Comma [0] TBD-_Equip Adj Vs Highlander &amp; Explorer 10 108" xfId="29477"/>
    <cellStyle name="Comma [0] TBD_Equip Adj Vs Highlander &amp; Explorer 10 109" xfId="29478"/>
    <cellStyle name="Comma [0] TBD-_Equip Adj Vs Highlander &amp; Explorer 10 109" xfId="29479"/>
    <cellStyle name="Comma [0] TBD_Equip Adj Vs Highlander &amp; Explorer 10 11" xfId="29480"/>
    <cellStyle name="Comma [0] TBD-_Equip Adj Vs Highlander &amp; Explorer 10 11" xfId="29481"/>
    <cellStyle name="Comma [0] TBD_Equip Adj Vs Highlander &amp; Explorer 10 110" xfId="29482"/>
    <cellStyle name="Comma [0] TBD-_Equip Adj Vs Highlander &amp; Explorer 10 110" xfId="29483"/>
    <cellStyle name="Comma [0] TBD_Equip Adj Vs Highlander &amp; Explorer 10 111" xfId="29484"/>
    <cellStyle name="Comma [0] TBD-_Equip Adj Vs Highlander &amp; Explorer 10 111" xfId="29485"/>
    <cellStyle name="Comma [0] TBD_Equip Adj Vs Highlander &amp; Explorer 10 112" xfId="29486"/>
    <cellStyle name="Comma [0] TBD-_Equip Adj Vs Highlander &amp; Explorer 10 112" xfId="29487"/>
    <cellStyle name="Comma [0] TBD_Equip Adj Vs Highlander &amp; Explorer 10 113" xfId="29488"/>
    <cellStyle name="Comma [0] TBD-_Equip Adj Vs Highlander &amp; Explorer 10 113" xfId="29489"/>
    <cellStyle name="Comma [0] TBD_Equip Adj Vs Highlander &amp; Explorer 10 114" xfId="29490"/>
    <cellStyle name="Comma [0] TBD-_Equip Adj Vs Highlander &amp; Explorer 10 114" xfId="29491"/>
    <cellStyle name="Comma [0] TBD_Equip Adj Vs Highlander &amp; Explorer 10 115" xfId="29492"/>
    <cellStyle name="Comma [0] TBD-_Equip Adj Vs Highlander &amp; Explorer 10 115" xfId="29493"/>
    <cellStyle name="Comma [0] TBD_Equip Adj Vs Highlander &amp; Explorer 10 116" xfId="29494"/>
    <cellStyle name="Comma [0] TBD-_Equip Adj Vs Highlander &amp; Explorer 10 116" xfId="29495"/>
    <cellStyle name="Comma [0] TBD_Equip Adj Vs Highlander &amp; Explorer 10 117" xfId="29496"/>
    <cellStyle name="Comma [0] TBD-_Equip Adj Vs Highlander &amp; Explorer 10 117" xfId="29497"/>
    <cellStyle name="Comma [0] TBD_Equip Adj Vs Highlander &amp; Explorer 10 118" xfId="29498"/>
    <cellStyle name="Comma [0] TBD-_Equip Adj Vs Highlander &amp; Explorer 10 118" xfId="29499"/>
    <cellStyle name="Comma [0] TBD_Equip Adj Vs Highlander &amp; Explorer 10 119" xfId="29500"/>
    <cellStyle name="Comma [0] TBD-_Equip Adj Vs Highlander &amp; Explorer 10 119" xfId="29501"/>
    <cellStyle name="Comma [0] TBD_Equip Adj Vs Highlander &amp; Explorer 10 12" xfId="29502"/>
    <cellStyle name="Comma [0] TBD-_Equip Adj Vs Highlander &amp; Explorer 10 12" xfId="29503"/>
    <cellStyle name="Comma [0] TBD_Equip Adj Vs Highlander &amp; Explorer 10 120" xfId="29504"/>
    <cellStyle name="Comma [0] TBD-_Equip Adj Vs Highlander &amp; Explorer 10 120" xfId="29505"/>
    <cellStyle name="Comma [0] TBD_Equip Adj Vs Highlander &amp; Explorer 10 121" xfId="29506"/>
    <cellStyle name="Comma [0] TBD-_Equip Adj Vs Highlander &amp; Explorer 10 121" xfId="29507"/>
    <cellStyle name="Comma [0] TBD_Equip Adj Vs Highlander &amp; Explorer 10 122" xfId="29508"/>
    <cellStyle name="Comma [0] TBD-_Equip Adj Vs Highlander &amp; Explorer 10 122" xfId="29509"/>
    <cellStyle name="Comma [0] TBD_Equip Adj Vs Highlander &amp; Explorer 10 123" xfId="29510"/>
    <cellStyle name="Comma [0] TBD-_Equip Adj Vs Highlander &amp; Explorer 10 123" xfId="29511"/>
    <cellStyle name="Comma [0] TBD_Equip Adj Vs Highlander &amp; Explorer 10 124" xfId="29512"/>
    <cellStyle name="Comma [0] TBD-_Equip Adj Vs Highlander &amp; Explorer 10 124" xfId="29513"/>
    <cellStyle name="Comma [0] TBD_Equip Adj Vs Highlander &amp; Explorer 10 125" xfId="29514"/>
    <cellStyle name="Comma [0] TBD-_Equip Adj Vs Highlander &amp; Explorer 10 125" xfId="29515"/>
    <cellStyle name="Comma [0] TBD_Equip Adj Vs Highlander &amp; Explorer 10 126" xfId="29516"/>
    <cellStyle name="Comma [0] TBD-_Equip Adj Vs Highlander &amp; Explorer 10 126" xfId="29517"/>
    <cellStyle name="Comma [0] TBD_Equip Adj Vs Highlander &amp; Explorer 10 127" xfId="29518"/>
    <cellStyle name="Comma [0] TBD-_Equip Adj Vs Highlander &amp; Explorer 10 127" xfId="29519"/>
    <cellStyle name="Comma [0] TBD_Equip Adj Vs Highlander &amp; Explorer 10 128" xfId="29520"/>
    <cellStyle name="Comma [0] TBD-_Equip Adj Vs Highlander &amp; Explorer 10 128" xfId="29521"/>
    <cellStyle name="Comma [0] TBD_Equip Adj Vs Highlander &amp; Explorer 10 129" xfId="29522"/>
    <cellStyle name="Comma [0] TBD-_Equip Adj Vs Highlander &amp; Explorer 10 129" xfId="29523"/>
    <cellStyle name="Comma [0] TBD_Equip Adj Vs Highlander &amp; Explorer 10 13" xfId="29524"/>
    <cellStyle name="Comma [0] TBD-_Equip Adj Vs Highlander &amp; Explorer 10 13" xfId="29525"/>
    <cellStyle name="Comma [0] TBD_Equip Adj Vs Highlander &amp; Explorer 10 130" xfId="29526"/>
    <cellStyle name="Comma [0] TBD-_Equip Adj Vs Highlander &amp; Explorer 10 130" xfId="29527"/>
    <cellStyle name="Comma [0] TBD_Equip Adj Vs Highlander &amp; Explorer 10 131" xfId="29528"/>
    <cellStyle name="Comma [0] TBD-_Equip Adj Vs Highlander &amp; Explorer 10 131" xfId="29529"/>
    <cellStyle name="Comma [0] TBD_Equip Adj Vs Highlander &amp; Explorer 10 132" xfId="29530"/>
    <cellStyle name="Comma [0] TBD-_Equip Adj Vs Highlander &amp; Explorer 10 132" xfId="29531"/>
    <cellStyle name="Comma [0] TBD_Equip Adj Vs Highlander &amp; Explorer 10 133" xfId="29532"/>
    <cellStyle name="Comma [0] TBD-_Equip Adj Vs Highlander &amp; Explorer 10 133" xfId="29533"/>
    <cellStyle name="Comma [0] TBD_Equip Adj Vs Highlander &amp; Explorer 10 134" xfId="29534"/>
    <cellStyle name="Comma [0] TBD-_Equip Adj Vs Highlander &amp; Explorer 10 134" xfId="29535"/>
    <cellStyle name="Comma [0] TBD_Equip Adj Vs Highlander &amp; Explorer 10 135" xfId="29536"/>
    <cellStyle name="Comma [0] TBD-_Equip Adj Vs Highlander &amp; Explorer 10 135" xfId="29537"/>
    <cellStyle name="Comma [0] TBD_Equip Adj Vs Highlander &amp; Explorer 10 136" xfId="29538"/>
    <cellStyle name="Comma [0] TBD-_Equip Adj Vs Highlander &amp; Explorer 10 136" xfId="29539"/>
    <cellStyle name="Comma [0] TBD_Equip Adj Vs Highlander &amp; Explorer 10 137" xfId="29540"/>
    <cellStyle name="Comma [0] TBD-_Equip Adj Vs Highlander &amp; Explorer 10 137" xfId="29541"/>
    <cellStyle name="Comma [0] TBD_Equip Adj Vs Highlander &amp; Explorer 10 138" xfId="29542"/>
    <cellStyle name="Comma [0] TBD-_Equip Adj Vs Highlander &amp; Explorer 10 138" xfId="29543"/>
    <cellStyle name="Comma [0] TBD_Equip Adj Vs Highlander &amp; Explorer 10 139" xfId="29544"/>
    <cellStyle name="Comma [0] TBD-_Equip Adj Vs Highlander &amp; Explorer 10 139" xfId="29545"/>
    <cellStyle name="Comma [0] TBD_Equip Adj Vs Highlander &amp; Explorer 10 14" xfId="29546"/>
    <cellStyle name="Comma [0] TBD-_Equip Adj Vs Highlander &amp; Explorer 10 14" xfId="29547"/>
    <cellStyle name="Comma [0] TBD_Equip Adj Vs Highlander &amp; Explorer 10 140" xfId="29548"/>
    <cellStyle name="Comma [0] TBD-_Equip Adj Vs Highlander &amp; Explorer 10 140" xfId="29549"/>
    <cellStyle name="Comma [0] TBD_Equip Adj Vs Highlander &amp; Explorer 10 141" xfId="29550"/>
    <cellStyle name="Comma [0] TBD-_Equip Adj Vs Highlander &amp; Explorer 10 141" xfId="29551"/>
    <cellStyle name="Comma [0] TBD_Equip Adj Vs Highlander &amp; Explorer 10 142" xfId="29552"/>
    <cellStyle name="Comma [0] TBD-_Equip Adj Vs Highlander &amp; Explorer 10 142" xfId="29553"/>
    <cellStyle name="Comma [0] TBD_Equip Adj Vs Highlander &amp; Explorer 10 143" xfId="29554"/>
    <cellStyle name="Comma [0] TBD-_Equip Adj Vs Highlander &amp; Explorer 10 143" xfId="29555"/>
    <cellStyle name="Comma [0] TBD_Equip Adj Vs Highlander &amp; Explorer 10 144" xfId="29556"/>
    <cellStyle name="Comma [0] TBD-_Equip Adj Vs Highlander &amp; Explorer 10 144" xfId="29557"/>
    <cellStyle name="Comma [0] TBD_Equip Adj Vs Highlander &amp; Explorer 10 145" xfId="29558"/>
    <cellStyle name="Comma [0] TBD-_Equip Adj Vs Highlander &amp; Explorer 10 145" xfId="29559"/>
    <cellStyle name="Comma [0] TBD_Equip Adj Vs Highlander &amp; Explorer 10 146" xfId="29560"/>
    <cellStyle name="Comma [0] TBD-_Equip Adj Vs Highlander &amp; Explorer 10 146" xfId="29561"/>
    <cellStyle name="Comma [0] TBD_Equip Adj Vs Highlander &amp; Explorer 10 147" xfId="29562"/>
    <cellStyle name="Comma [0] TBD-_Equip Adj Vs Highlander &amp; Explorer 10 147" xfId="29563"/>
    <cellStyle name="Comma [0] TBD_Equip Adj Vs Highlander &amp; Explorer 10 148" xfId="29564"/>
    <cellStyle name="Comma [0] TBD-_Equip Adj Vs Highlander &amp; Explorer 10 148" xfId="29565"/>
    <cellStyle name="Comma [0] TBD_Equip Adj Vs Highlander &amp; Explorer 10 149" xfId="29566"/>
    <cellStyle name="Comma [0] TBD-_Equip Adj Vs Highlander &amp; Explorer 10 149" xfId="29567"/>
    <cellStyle name="Comma [0] TBD_Equip Adj Vs Highlander &amp; Explorer 10 15" xfId="29568"/>
    <cellStyle name="Comma [0] TBD-_Equip Adj Vs Highlander &amp; Explorer 10 15" xfId="29569"/>
    <cellStyle name="Comma [0] TBD_Equip Adj Vs Highlander &amp; Explorer 10 150" xfId="29570"/>
    <cellStyle name="Comma [0] TBD-_Equip Adj Vs Highlander &amp; Explorer 10 150" xfId="29571"/>
    <cellStyle name="Comma [0] TBD_Equip Adj Vs Highlander &amp; Explorer 10 151" xfId="29572"/>
    <cellStyle name="Comma [0] TBD-_Equip Adj Vs Highlander &amp; Explorer 10 151" xfId="29573"/>
    <cellStyle name="Comma [0] TBD_Equip Adj Vs Highlander &amp; Explorer 10 152" xfId="29574"/>
    <cellStyle name="Comma [0] TBD-_Equip Adj Vs Highlander &amp; Explorer 10 152" xfId="29575"/>
    <cellStyle name="Comma [0] TBD_Equip Adj Vs Highlander &amp; Explorer 10 153" xfId="29576"/>
    <cellStyle name="Comma [0] TBD-_Equip Adj Vs Highlander &amp; Explorer 10 153" xfId="29577"/>
    <cellStyle name="Comma [0] TBD_Equip Adj Vs Highlander &amp; Explorer 10 16" xfId="29578"/>
    <cellStyle name="Comma [0] TBD-_Equip Adj Vs Highlander &amp; Explorer 10 16" xfId="29579"/>
    <cellStyle name="Comma [0] TBD_Equip Adj Vs Highlander &amp; Explorer 10 17" xfId="29580"/>
    <cellStyle name="Comma [0] TBD-_Equip Adj Vs Highlander &amp; Explorer 10 17" xfId="29581"/>
    <cellStyle name="Comma [0] TBD_Equip Adj Vs Highlander &amp; Explorer 10 18" xfId="29582"/>
    <cellStyle name="Comma [0] TBD-_Equip Adj Vs Highlander &amp; Explorer 10 18" xfId="29583"/>
    <cellStyle name="Comma [0] TBD_Equip Adj Vs Highlander &amp; Explorer 10 19" xfId="29584"/>
    <cellStyle name="Comma [0] TBD-_Equip Adj Vs Highlander &amp; Explorer 10 19" xfId="29585"/>
    <cellStyle name="Comma [0] TBD_Equip Adj Vs Highlander &amp; Explorer 10 2" xfId="29586"/>
    <cellStyle name="Comma [0] TBD-_Equip Adj Vs Highlander &amp; Explorer 10 2" xfId="29587"/>
    <cellStyle name="Comma [0] TBD_Equip Adj Vs Highlander &amp; Explorer 10 20" xfId="29588"/>
    <cellStyle name="Comma [0] TBD-_Equip Adj Vs Highlander &amp; Explorer 10 20" xfId="29589"/>
    <cellStyle name="Comma [0] TBD_Equip Adj Vs Highlander &amp; Explorer 10 21" xfId="29590"/>
    <cellStyle name="Comma [0] TBD-_Equip Adj Vs Highlander &amp; Explorer 10 21" xfId="29591"/>
    <cellStyle name="Comma [0] TBD_Equip Adj Vs Highlander &amp; Explorer 10 22" xfId="29592"/>
    <cellStyle name="Comma [0] TBD-_Equip Adj Vs Highlander &amp; Explorer 10 22" xfId="29593"/>
    <cellStyle name="Comma [0] TBD_Equip Adj Vs Highlander &amp; Explorer 10 23" xfId="29594"/>
    <cellStyle name="Comma [0] TBD-_Equip Adj Vs Highlander &amp; Explorer 10 23" xfId="29595"/>
    <cellStyle name="Comma [0] TBD_Equip Adj Vs Highlander &amp; Explorer 10 24" xfId="29596"/>
    <cellStyle name="Comma [0] TBD-_Equip Adj Vs Highlander &amp; Explorer 10 24" xfId="29597"/>
    <cellStyle name="Comma [0] TBD_Equip Adj Vs Highlander &amp; Explorer 10 25" xfId="29598"/>
    <cellStyle name="Comma [0] TBD-_Equip Adj Vs Highlander &amp; Explorer 10 25" xfId="29599"/>
    <cellStyle name="Comma [0] TBD_Equip Adj Vs Highlander &amp; Explorer 10 26" xfId="29600"/>
    <cellStyle name="Comma [0] TBD-_Equip Adj Vs Highlander &amp; Explorer 10 26" xfId="29601"/>
    <cellStyle name="Comma [0] TBD_Equip Adj Vs Highlander &amp; Explorer 10 27" xfId="29602"/>
    <cellStyle name="Comma [0] TBD-_Equip Adj Vs Highlander &amp; Explorer 10 27" xfId="29603"/>
    <cellStyle name="Comma [0] TBD_Equip Adj Vs Highlander &amp; Explorer 10 28" xfId="29604"/>
    <cellStyle name="Comma [0] TBD-_Equip Adj Vs Highlander &amp; Explorer 10 28" xfId="29605"/>
    <cellStyle name="Comma [0] TBD_Equip Adj Vs Highlander &amp; Explorer 10 29" xfId="29606"/>
    <cellStyle name="Comma [0] TBD-_Equip Adj Vs Highlander &amp; Explorer 10 29" xfId="29607"/>
    <cellStyle name="Comma [0] TBD_Equip Adj Vs Highlander &amp; Explorer 10 3" xfId="29608"/>
    <cellStyle name="Comma [0] TBD-_Equip Adj Vs Highlander &amp; Explorer 10 3" xfId="29609"/>
    <cellStyle name="Comma [0] TBD_Equip Adj Vs Highlander &amp; Explorer 10 30" xfId="29610"/>
    <cellStyle name="Comma [0] TBD-_Equip Adj Vs Highlander &amp; Explorer 10 30" xfId="29611"/>
    <cellStyle name="Comma [0] TBD_Equip Adj Vs Highlander &amp; Explorer 10 31" xfId="29612"/>
    <cellStyle name="Comma [0] TBD-_Equip Adj Vs Highlander &amp; Explorer 10 31" xfId="29613"/>
    <cellStyle name="Comma [0] TBD_Equip Adj Vs Highlander &amp; Explorer 10 32" xfId="29614"/>
    <cellStyle name="Comma [0] TBD-_Equip Adj Vs Highlander &amp; Explorer 10 32" xfId="29615"/>
    <cellStyle name="Comma [0] TBD_Equip Adj Vs Highlander &amp; Explorer 10 33" xfId="29616"/>
    <cellStyle name="Comma [0] TBD-_Equip Adj Vs Highlander &amp; Explorer 10 33" xfId="29617"/>
    <cellStyle name="Comma [0] TBD_Equip Adj Vs Highlander &amp; Explorer 10 34" xfId="29618"/>
    <cellStyle name="Comma [0] TBD-_Equip Adj Vs Highlander &amp; Explorer 10 34" xfId="29619"/>
    <cellStyle name="Comma [0] TBD_Equip Adj Vs Highlander &amp; Explorer 10 35" xfId="29620"/>
    <cellStyle name="Comma [0] TBD-_Equip Adj Vs Highlander &amp; Explorer 10 35" xfId="29621"/>
    <cellStyle name="Comma [0] TBD_Equip Adj Vs Highlander &amp; Explorer 10 36" xfId="29622"/>
    <cellStyle name="Comma [0] TBD-_Equip Adj Vs Highlander &amp; Explorer 10 36" xfId="29623"/>
    <cellStyle name="Comma [0] TBD_Equip Adj Vs Highlander &amp; Explorer 10 37" xfId="29624"/>
    <cellStyle name="Comma [0] TBD-_Equip Adj Vs Highlander &amp; Explorer 10 37" xfId="29625"/>
    <cellStyle name="Comma [0] TBD_Equip Adj Vs Highlander &amp; Explorer 10 38" xfId="29626"/>
    <cellStyle name="Comma [0] TBD-_Equip Adj Vs Highlander &amp; Explorer 10 38" xfId="29627"/>
    <cellStyle name="Comma [0] TBD_Equip Adj Vs Highlander &amp; Explorer 10 39" xfId="29628"/>
    <cellStyle name="Comma [0] TBD-_Equip Adj Vs Highlander &amp; Explorer 10 39" xfId="29629"/>
    <cellStyle name="Comma [0] TBD_Equip Adj Vs Highlander &amp; Explorer 10 4" xfId="29630"/>
    <cellStyle name="Comma [0] TBD-_Equip Adj Vs Highlander &amp; Explorer 10 4" xfId="29631"/>
    <cellStyle name="Comma [0] TBD_Equip Adj Vs Highlander &amp; Explorer 10 40" xfId="29632"/>
    <cellStyle name="Comma [0] TBD-_Equip Adj Vs Highlander &amp; Explorer 10 40" xfId="29633"/>
    <cellStyle name="Comma [0] TBD_Equip Adj Vs Highlander &amp; Explorer 10 41" xfId="29634"/>
    <cellStyle name="Comma [0] TBD-_Equip Adj Vs Highlander &amp; Explorer 10 41" xfId="29635"/>
    <cellStyle name="Comma [0] TBD_Equip Adj Vs Highlander &amp; Explorer 10 42" xfId="29636"/>
    <cellStyle name="Comma [0] TBD-_Equip Adj Vs Highlander &amp; Explorer 10 42" xfId="29637"/>
    <cellStyle name="Comma [0] TBD_Equip Adj Vs Highlander &amp; Explorer 10 43" xfId="29638"/>
    <cellStyle name="Comma [0] TBD-_Equip Adj Vs Highlander &amp; Explorer 10 43" xfId="29639"/>
    <cellStyle name="Comma [0] TBD_Equip Adj Vs Highlander &amp; Explorer 10 44" xfId="29640"/>
    <cellStyle name="Comma [0] TBD-_Equip Adj Vs Highlander &amp; Explorer 10 44" xfId="29641"/>
    <cellStyle name="Comma [0] TBD_Equip Adj Vs Highlander &amp; Explorer 10 45" xfId="29642"/>
    <cellStyle name="Comma [0] TBD-_Equip Adj Vs Highlander &amp; Explorer 10 45" xfId="29643"/>
    <cellStyle name="Comma [0] TBD_Equip Adj Vs Highlander &amp; Explorer 10 46" xfId="29644"/>
    <cellStyle name="Comma [0] TBD-_Equip Adj Vs Highlander &amp; Explorer 10 46" xfId="29645"/>
    <cellStyle name="Comma [0] TBD_Equip Adj Vs Highlander &amp; Explorer 10 47" xfId="29646"/>
    <cellStyle name="Comma [0] TBD-_Equip Adj Vs Highlander &amp; Explorer 10 47" xfId="29647"/>
    <cellStyle name="Comma [0] TBD_Equip Adj Vs Highlander &amp; Explorer 10 48" xfId="29648"/>
    <cellStyle name="Comma [0] TBD-_Equip Adj Vs Highlander &amp; Explorer 10 48" xfId="29649"/>
    <cellStyle name="Comma [0] TBD_Equip Adj Vs Highlander &amp; Explorer 10 49" xfId="29650"/>
    <cellStyle name="Comma [0] TBD-_Equip Adj Vs Highlander &amp; Explorer 10 49" xfId="29651"/>
    <cellStyle name="Comma [0] TBD_Equip Adj Vs Highlander &amp; Explorer 10 5" xfId="29652"/>
    <cellStyle name="Comma [0] TBD-_Equip Adj Vs Highlander &amp; Explorer 10 5" xfId="29653"/>
    <cellStyle name="Comma [0] TBD_Equip Adj Vs Highlander &amp; Explorer 10 50" xfId="29654"/>
    <cellStyle name="Comma [0] TBD-_Equip Adj Vs Highlander &amp; Explorer 10 50" xfId="29655"/>
    <cellStyle name="Comma [0] TBD_Equip Adj Vs Highlander &amp; Explorer 10 51" xfId="29656"/>
    <cellStyle name="Comma [0] TBD-_Equip Adj Vs Highlander &amp; Explorer 10 51" xfId="29657"/>
    <cellStyle name="Comma [0] TBD_Equip Adj Vs Highlander &amp; Explorer 10 52" xfId="29658"/>
    <cellStyle name="Comma [0] TBD-_Equip Adj Vs Highlander &amp; Explorer 10 52" xfId="29659"/>
    <cellStyle name="Comma [0] TBD_Equip Adj Vs Highlander &amp; Explorer 10 53" xfId="29660"/>
    <cellStyle name="Comma [0] TBD-_Equip Adj Vs Highlander &amp; Explorer 10 53" xfId="29661"/>
    <cellStyle name="Comma [0] TBD_Equip Adj Vs Highlander &amp; Explorer 10 54" xfId="29662"/>
    <cellStyle name="Comma [0] TBD-_Equip Adj Vs Highlander &amp; Explorer 10 54" xfId="29663"/>
    <cellStyle name="Comma [0] TBD_Equip Adj Vs Highlander &amp; Explorer 10 55" xfId="29664"/>
    <cellStyle name="Comma [0] TBD-_Equip Adj Vs Highlander &amp; Explorer 10 55" xfId="29665"/>
    <cellStyle name="Comma [0] TBD_Equip Adj Vs Highlander &amp; Explorer 10 56" xfId="29666"/>
    <cellStyle name="Comma [0] TBD-_Equip Adj Vs Highlander &amp; Explorer 10 56" xfId="29667"/>
    <cellStyle name="Comma [0] TBD_Equip Adj Vs Highlander &amp; Explorer 10 57" xfId="29668"/>
    <cellStyle name="Comma [0] TBD-_Equip Adj Vs Highlander &amp; Explorer 10 57" xfId="29669"/>
    <cellStyle name="Comma [0] TBD_Equip Adj Vs Highlander &amp; Explorer 10 58" xfId="29670"/>
    <cellStyle name="Comma [0] TBD-_Equip Adj Vs Highlander &amp; Explorer 10 58" xfId="29671"/>
    <cellStyle name="Comma [0] TBD_Equip Adj Vs Highlander &amp; Explorer 10 59" xfId="29672"/>
    <cellStyle name="Comma [0] TBD-_Equip Adj Vs Highlander &amp; Explorer 10 59" xfId="29673"/>
    <cellStyle name="Comma [0] TBD_Equip Adj Vs Highlander &amp; Explorer 10 6" xfId="29674"/>
    <cellStyle name="Comma [0] TBD-_Equip Adj Vs Highlander &amp; Explorer 10 6" xfId="29675"/>
    <cellStyle name="Comma [0] TBD_Equip Adj Vs Highlander &amp; Explorer 10 60" xfId="29676"/>
    <cellStyle name="Comma [0] TBD-_Equip Adj Vs Highlander &amp; Explorer 10 60" xfId="29677"/>
    <cellStyle name="Comma [0] TBD_Equip Adj Vs Highlander &amp; Explorer 10 61" xfId="29678"/>
    <cellStyle name="Comma [0] TBD-_Equip Adj Vs Highlander &amp; Explorer 10 61" xfId="29679"/>
    <cellStyle name="Comma [0] TBD_Equip Adj Vs Highlander &amp; Explorer 10 62" xfId="29680"/>
    <cellStyle name="Comma [0] TBD-_Equip Adj Vs Highlander &amp; Explorer 10 62" xfId="29681"/>
    <cellStyle name="Comma [0] TBD_Equip Adj Vs Highlander &amp; Explorer 10 63" xfId="29682"/>
    <cellStyle name="Comma [0] TBD-_Equip Adj Vs Highlander &amp; Explorer 10 63" xfId="29683"/>
    <cellStyle name="Comma [0] TBD_Equip Adj Vs Highlander &amp; Explorer 10 64" xfId="29684"/>
    <cellStyle name="Comma [0] TBD-_Equip Adj Vs Highlander &amp; Explorer 10 64" xfId="29685"/>
    <cellStyle name="Comma [0] TBD_Equip Adj Vs Highlander &amp; Explorer 10 65" xfId="29686"/>
    <cellStyle name="Comma [0] TBD-_Equip Adj Vs Highlander &amp; Explorer 10 65" xfId="29687"/>
    <cellStyle name="Comma [0] TBD_Equip Adj Vs Highlander &amp; Explorer 10 66" xfId="29688"/>
    <cellStyle name="Comma [0] TBD-_Equip Adj Vs Highlander &amp; Explorer 10 66" xfId="29689"/>
    <cellStyle name="Comma [0] TBD_Equip Adj Vs Highlander &amp; Explorer 10 67" xfId="29690"/>
    <cellStyle name="Comma [0] TBD-_Equip Adj Vs Highlander &amp; Explorer 10 67" xfId="29691"/>
    <cellStyle name="Comma [0] TBD_Equip Adj Vs Highlander &amp; Explorer 10 68" xfId="29692"/>
    <cellStyle name="Comma [0] TBD-_Equip Adj Vs Highlander &amp; Explorer 10 68" xfId="29693"/>
    <cellStyle name="Comma [0] TBD_Equip Adj Vs Highlander &amp; Explorer 10 69" xfId="29694"/>
    <cellStyle name="Comma [0] TBD-_Equip Adj Vs Highlander &amp; Explorer 10 69" xfId="29695"/>
    <cellStyle name="Comma [0] TBD_Equip Adj Vs Highlander &amp; Explorer 10 7" xfId="29696"/>
    <cellStyle name="Comma [0] TBD-_Equip Adj Vs Highlander &amp; Explorer 10 7" xfId="29697"/>
    <cellStyle name="Comma [0] TBD_Equip Adj Vs Highlander &amp; Explorer 10 70" xfId="29698"/>
    <cellStyle name="Comma [0] TBD-_Equip Adj Vs Highlander &amp; Explorer 10 70" xfId="29699"/>
    <cellStyle name="Comma [0] TBD_Equip Adj Vs Highlander &amp; Explorer 10 71" xfId="29700"/>
    <cellStyle name="Comma [0] TBD-_Equip Adj Vs Highlander &amp; Explorer 10 71" xfId="29701"/>
    <cellStyle name="Comma [0] TBD_Equip Adj Vs Highlander &amp; Explorer 10 72" xfId="29702"/>
    <cellStyle name="Comma [0] TBD-_Equip Adj Vs Highlander &amp; Explorer 10 72" xfId="29703"/>
    <cellStyle name="Comma [0] TBD_Equip Adj Vs Highlander &amp; Explorer 10 73" xfId="29704"/>
    <cellStyle name="Comma [0] TBD-_Equip Adj Vs Highlander &amp; Explorer 10 73" xfId="29705"/>
    <cellStyle name="Comma [0] TBD_Equip Adj Vs Highlander &amp; Explorer 10 74" xfId="29706"/>
    <cellStyle name="Comma [0] TBD-_Equip Adj Vs Highlander &amp; Explorer 10 74" xfId="29707"/>
    <cellStyle name="Comma [0] TBD_Equip Adj Vs Highlander &amp; Explorer 10 75" xfId="29708"/>
    <cellStyle name="Comma [0] TBD-_Equip Adj Vs Highlander &amp; Explorer 10 75" xfId="29709"/>
    <cellStyle name="Comma [0] TBD_Equip Adj Vs Highlander &amp; Explorer 10 76" xfId="29710"/>
    <cellStyle name="Comma [0] TBD-_Equip Adj Vs Highlander &amp; Explorer 10 76" xfId="29711"/>
    <cellStyle name="Comma [0] TBD_Equip Adj Vs Highlander &amp; Explorer 10 77" xfId="29712"/>
    <cellStyle name="Comma [0] TBD-_Equip Adj Vs Highlander &amp; Explorer 10 77" xfId="29713"/>
    <cellStyle name="Comma [0] TBD_Equip Adj Vs Highlander &amp; Explorer 10 78" xfId="29714"/>
    <cellStyle name="Comma [0] TBD-_Equip Adj Vs Highlander &amp; Explorer 10 78" xfId="29715"/>
    <cellStyle name="Comma [0] TBD_Equip Adj Vs Highlander &amp; Explorer 10 79" xfId="29716"/>
    <cellStyle name="Comma [0] TBD-_Equip Adj Vs Highlander &amp; Explorer 10 79" xfId="29717"/>
    <cellStyle name="Comma [0] TBD_Equip Adj Vs Highlander &amp; Explorer 10 8" xfId="29718"/>
    <cellStyle name="Comma [0] TBD-_Equip Adj Vs Highlander &amp; Explorer 10 8" xfId="29719"/>
    <cellStyle name="Comma [0] TBD_Equip Adj Vs Highlander &amp; Explorer 10 80" xfId="29720"/>
    <cellStyle name="Comma [0] TBD-_Equip Adj Vs Highlander &amp; Explorer 10 80" xfId="29721"/>
    <cellStyle name="Comma [0] TBD_Equip Adj Vs Highlander &amp; Explorer 10 81" xfId="29722"/>
    <cellStyle name="Comma [0] TBD-_Equip Adj Vs Highlander &amp; Explorer 10 81" xfId="29723"/>
    <cellStyle name="Comma [0] TBD_Equip Adj Vs Highlander &amp; Explorer 10 82" xfId="29724"/>
    <cellStyle name="Comma [0] TBD-_Equip Adj Vs Highlander &amp; Explorer 10 82" xfId="29725"/>
    <cellStyle name="Comma [0] TBD_Equip Adj Vs Highlander &amp; Explorer 10 83" xfId="29726"/>
    <cellStyle name="Comma [0] TBD-_Equip Adj Vs Highlander &amp; Explorer 10 83" xfId="29727"/>
    <cellStyle name="Comma [0] TBD_Equip Adj Vs Highlander &amp; Explorer 10 84" xfId="29728"/>
    <cellStyle name="Comma [0] TBD-_Equip Adj Vs Highlander &amp; Explorer 10 84" xfId="29729"/>
    <cellStyle name="Comma [0] TBD_Equip Adj Vs Highlander &amp; Explorer 10 85" xfId="29730"/>
    <cellStyle name="Comma [0] TBD-_Equip Adj Vs Highlander &amp; Explorer 10 85" xfId="29731"/>
    <cellStyle name="Comma [0] TBD_Equip Adj Vs Highlander &amp; Explorer 10 86" xfId="29732"/>
    <cellStyle name="Comma [0] TBD-_Equip Adj Vs Highlander &amp; Explorer 10 86" xfId="29733"/>
    <cellStyle name="Comma [0] TBD_Equip Adj Vs Highlander &amp; Explorer 10 87" xfId="29734"/>
    <cellStyle name="Comma [0] TBD-_Equip Adj Vs Highlander &amp; Explorer 10 87" xfId="29735"/>
    <cellStyle name="Comma [0] TBD_Equip Adj Vs Highlander &amp; Explorer 10 88" xfId="29736"/>
    <cellStyle name="Comma [0] TBD-_Equip Adj Vs Highlander &amp; Explorer 10 88" xfId="29737"/>
    <cellStyle name="Comma [0] TBD_Equip Adj Vs Highlander &amp; Explorer 10 89" xfId="29738"/>
    <cellStyle name="Comma [0] TBD-_Equip Adj Vs Highlander &amp; Explorer 10 89" xfId="29739"/>
    <cellStyle name="Comma [0] TBD_Equip Adj Vs Highlander &amp; Explorer 10 9" xfId="29740"/>
    <cellStyle name="Comma [0] TBD-_Equip Adj Vs Highlander &amp; Explorer 10 9" xfId="29741"/>
    <cellStyle name="Comma [0] TBD_Equip Adj Vs Highlander &amp; Explorer 10 90" xfId="29742"/>
    <cellStyle name="Comma [0] TBD-_Equip Adj Vs Highlander &amp; Explorer 10 90" xfId="29743"/>
    <cellStyle name="Comma [0] TBD_Equip Adj Vs Highlander &amp; Explorer 10 91" xfId="29744"/>
    <cellStyle name="Comma [0] TBD-_Equip Adj Vs Highlander &amp; Explorer 10 91" xfId="29745"/>
    <cellStyle name="Comma [0] TBD_Equip Adj Vs Highlander &amp; Explorer 10 92" xfId="29746"/>
    <cellStyle name="Comma [0] TBD-_Equip Adj Vs Highlander &amp; Explorer 10 92" xfId="29747"/>
    <cellStyle name="Comma [0] TBD_Equip Adj Vs Highlander &amp; Explorer 10 93" xfId="29748"/>
    <cellStyle name="Comma [0] TBD-_Equip Adj Vs Highlander &amp; Explorer 10 93" xfId="29749"/>
    <cellStyle name="Comma [0] TBD_Equip Adj Vs Highlander &amp; Explorer 10 94" xfId="29750"/>
    <cellStyle name="Comma [0] TBD-_Equip Adj Vs Highlander &amp; Explorer 10 94" xfId="29751"/>
    <cellStyle name="Comma [0] TBD_Equip Adj Vs Highlander &amp; Explorer 10 95" xfId="29752"/>
    <cellStyle name="Comma [0] TBD-_Equip Adj Vs Highlander &amp; Explorer 10 95" xfId="29753"/>
    <cellStyle name="Comma [0] TBD_Equip Adj Vs Highlander &amp; Explorer 10 96" xfId="29754"/>
    <cellStyle name="Comma [0] TBD-_Equip Adj Vs Highlander &amp; Explorer 10 96" xfId="29755"/>
    <cellStyle name="Comma [0] TBD_Equip Adj Vs Highlander &amp; Explorer 10 97" xfId="29756"/>
    <cellStyle name="Comma [0] TBD-_Equip Adj Vs Highlander &amp; Explorer 10 97" xfId="29757"/>
    <cellStyle name="Comma [0] TBD_Equip Adj Vs Highlander &amp; Explorer 10 98" xfId="29758"/>
    <cellStyle name="Comma [0] TBD-_Equip Adj Vs Highlander &amp; Explorer 10 98" xfId="29759"/>
    <cellStyle name="Comma [0] TBD_Equip Adj Vs Highlander &amp; Explorer 10 99" xfId="29760"/>
    <cellStyle name="Comma [0] TBD-_Equip Adj Vs Highlander &amp; Explorer 10 99" xfId="29761"/>
    <cellStyle name="Comma [0] TBD_Equip Adj Vs Highlander &amp; Explorer 11" xfId="29762"/>
    <cellStyle name="Comma [0] TBD-_Equip Adj Vs Highlander &amp; Explorer 11" xfId="29763"/>
    <cellStyle name="Comma [0] TBD_Equip Adj Vs Highlander &amp; Explorer 11 10" xfId="29764"/>
    <cellStyle name="Comma [0] TBD-_Equip Adj Vs Highlander &amp; Explorer 11 10" xfId="29765"/>
    <cellStyle name="Comma [0] TBD_Equip Adj Vs Highlander &amp; Explorer 11 100" xfId="29766"/>
    <cellStyle name="Comma [0] TBD-_Equip Adj Vs Highlander &amp; Explorer 11 100" xfId="29767"/>
    <cellStyle name="Comma [0] TBD_Equip Adj Vs Highlander &amp; Explorer 11 101" xfId="29768"/>
    <cellStyle name="Comma [0] TBD-_Equip Adj Vs Highlander &amp; Explorer 11 101" xfId="29769"/>
    <cellStyle name="Comma [0] TBD_Equip Adj Vs Highlander &amp; Explorer 11 102" xfId="29770"/>
    <cellStyle name="Comma [0] TBD-_Equip Adj Vs Highlander &amp; Explorer 11 102" xfId="29771"/>
    <cellStyle name="Comma [0] TBD_Equip Adj Vs Highlander &amp; Explorer 11 103" xfId="29772"/>
    <cellStyle name="Comma [0] TBD-_Equip Adj Vs Highlander &amp; Explorer 11 103" xfId="29773"/>
    <cellStyle name="Comma [0] TBD_Equip Adj Vs Highlander &amp; Explorer 11 104" xfId="29774"/>
    <cellStyle name="Comma [0] TBD-_Equip Adj Vs Highlander &amp; Explorer 11 104" xfId="29775"/>
    <cellStyle name="Comma [0] TBD_Equip Adj Vs Highlander &amp; Explorer 11 105" xfId="29776"/>
    <cellStyle name="Comma [0] TBD-_Equip Adj Vs Highlander &amp; Explorer 11 105" xfId="29777"/>
    <cellStyle name="Comma [0] TBD_Equip Adj Vs Highlander &amp; Explorer 11 106" xfId="29778"/>
    <cellStyle name="Comma [0] TBD-_Equip Adj Vs Highlander &amp; Explorer 11 106" xfId="29779"/>
    <cellStyle name="Comma [0] TBD_Equip Adj Vs Highlander &amp; Explorer 11 107" xfId="29780"/>
    <cellStyle name="Comma [0] TBD-_Equip Adj Vs Highlander &amp; Explorer 11 107" xfId="29781"/>
    <cellStyle name="Comma [0] TBD_Equip Adj Vs Highlander &amp; Explorer 11 108" xfId="29782"/>
    <cellStyle name="Comma [0] TBD-_Equip Adj Vs Highlander &amp; Explorer 11 108" xfId="29783"/>
    <cellStyle name="Comma [0] TBD_Equip Adj Vs Highlander &amp; Explorer 11 109" xfId="29784"/>
    <cellStyle name="Comma [0] TBD-_Equip Adj Vs Highlander &amp; Explorer 11 109" xfId="29785"/>
    <cellStyle name="Comma [0] TBD_Equip Adj Vs Highlander &amp; Explorer 11 11" xfId="29786"/>
    <cellStyle name="Comma [0] TBD-_Equip Adj Vs Highlander &amp; Explorer 11 11" xfId="29787"/>
    <cellStyle name="Comma [0] TBD_Equip Adj Vs Highlander &amp; Explorer 11 110" xfId="29788"/>
    <cellStyle name="Comma [0] TBD-_Equip Adj Vs Highlander &amp; Explorer 11 110" xfId="29789"/>
    <cellStyle name="Comma [0] TBD_Equip Adj Vs Highlander &amp; Explorer 11 111" xfId="29790"/>
    <cellStyle name="Comma [0] TBD-_Equip Adj Vs Highlander &amp; Explorer 11 111" xfId="29791"/>
    <cellStyle name="Comma [0] TBD_Equip Adj Vs Highlander &amp; Explorer 11 112" xfId="29792"/>
    <cellStyle name="Comma [0] TBD-_Equip Adj Vs Highlander &amp; Explorer 11 112" xfId="29793"/>
    <cellStyle name="Comma [0] TBD_Equip Adj Vs Highlander &amp; Explorer 11 113" xfId="29794"/>
    <cellStyle name="Comma [0] TBD-_Equip Adj Vs Highlander &amp; Explorer 11 113" xfId="29795"/>
    <cellStyle name="Comma [0] TBD_Equip Adj Vs Highlander &amp; Explorer 11 114" xfId="29796"/>
    <cellStyle name="Comma [0] TBD-_Equip Adj Vs Highlander &amp; Explorer 11 114" xfId="29797"/>
    <cellStyle name="Comma [0] TBD_Equip Adj Vs Highlander &amp; Explorer 11 115" xfId="29798"/>
    <cellStyle name="Comma [0] TBD-_Equip Adj Vs Highlander &amp; Explorer 11 115" xfId="29799"/>
    <cellStyle name="Comma [0] TBD_Equip Adj Vs Highlander &amp; Explorer 11 116" xfId="29800"/>
    <cellStyle name="Comma [0] TBD-_Equip Adj Vs Highlander &amp; Explorer 11 116" xfId="29801"/>
    <cellStyle name="Comma [0] TBD_Equip Adj Vs Highlander &amp; Explorer 11 117" xfId="29802"/>
    <cellStyle name="Comma [0] TBD-_Equip Adj Vs Highlander &amp; Explorer 11 117" xfId="29803"/>
    <cellStyle name="Comma [0] TBD_Equip Adj Vs Highlander &amp; Explorer 11 118" xfId="29804"/>
    <cellStyle name="Comma [0] TBD-_Equip Adj Vs Highlander &amp; Explorer 11 118" xfId="29805"/>
    <cellStyle name="Comma [0] TBD_Equip Adj Vs Highlander &amp; Explorer 11 119" xfId="29806"/>
    <cellStyle name="Comma [0] TBD-_Equip Adj Vs Highlander &amp; Explorer 11 119" xfId="29807"/>
    <cellStyle name="Comma [0] TBD_Equip Adj Vs Highlander &amp; Explorer 11 12" xfId="29808"/>
    <cellStyle name="Comma [0] TBD-_Equip Adj Vs Highlander &amp; Explorer 11 12" xfId="29809"/>
    <cellStyle name="Comma [0] TBD_Equip Adj Vs Highlander &amp; Explorer 11 120" xfId="29810"/>
    <cellStyle name="Comma [0] TBD-_Equip Adj Vs Highlander &amp; Explorer 11 120" xfId="29811"/>
    <cellStyle name="Comma [0] TBD_Equip Adj Vs Highlander &amp; Explorer 11 121" xfId="29812"/>
    <cellStyle name="Comma [0] TBD-_Equip Adj Vs Highlander &amp; Explorer 11 121" xfId="29813"/>
    <cellStyle name="Comma [0] TBD_Equip Adj Vs Highlander &amp; Explorer 11 122" xfId="29814"/>
    <cellStyle name="Comma [0] TBD-_Equip Adj Vs Highlander &amp; Explorer 11 122" xfId="29815"/>
    <cellStyle name="Comma [0] TBD_Equip Adj Vs Highlander &amp; Explorer 11 123" xfId="29816"/>
    <cellStyle name="Comma [0] TBD-_Equip Adj Vs Highlander &amp; Explorer 11 123" xfId="29817"/>
    <cellStyle name="Comma [0] TBD_Equip Adj Vs Highlander &amp; Explorer 11 124" xfId="29818"/>
    <cellStyle name="Comma [0] TBD-_Equip Adj Vs Highlander &amp; Explorer 11 124" xfId="29819"/>
    <cellStyle name="Comma [0] TBD_Equip Adj Vs Highlander &amp; Explorer 11 125" xfId="29820"/>
    <cellStyle name="Comma [0] TBD-_Equip Adj Vs Highlander &amp; Explorer 11 125" xfId="29821"/>
    <cellStyle name="Comma [0] TBD_Equip Adj Vs Highlander &amp; Explorer 11 126" xfId="29822"/>
    <cellStyle name="Comma [0] TBD-_Equip Adj Vs Highlander &amp; Explorer 11 126" xfId="29823"/>
    <cellStyle name="Comma [0] TBD_Equip Adj Vs Highlander &amp; Explorer 11 127" xfId="29824"/>
    <cellStyle name="Comma [0] TBD-_Equip Adj Vs Highlander &amp; Explorer 11 127" xfId="29825"/>
    <cellStyle name="Comma [0] TBD_Equip Adj Vs Highlander &amp; Explorer 11 128" xfId="29826"/>
    <cellStyle name="Comma [0] TBD-_Equip Adj Vs Highlander &amp; Explorer 11 128" xfId="29827"/>
    <cellStyle name="Comma [0] TBD_Equip Adj Vs Highlander &amp; Explorer 11 129" xfId="29828"/>
    <cellStyle name="Comma [0] TBD-_Equip Adj Vs Highlander &amp; Explorer 11 129" xfId="29829"/>
    <cellStyle name="Comma [0] TBD_Equip Adj Vs Highlander &amp; Explorer 11 13" xfId="29830"/>
    <cellStyle name="Comma [0] TBD-_Equip Adj Vs Highlander &amp; Explorer 11 13" xfId="29831"/>
    <cellStyle name="Comma [0] TBD_Equip Adj Vs Highlander &amp; Explorer 11 130" xfId="29832"/>
    <cellStyle name="Comma [0] TBD-_Equip Adj Vs Highlander &amp; Explorer 11 130" xfId="29833"/>
    <cellStyle name="Comma [0] TBD_Equip Adj Vs Highlander &amp; Explorer 11 131" xfId="29834"/>
    <cellStyle name="Comma [0] TBD-_Equip Adj Vs Highlander &amp; Explorer 11 131" xfId="29835"/>
    <cellStyle name="Comma [0] TBD_Equip Adj Vs Highlander &amp; Explorer 11 132" xfId="29836"/>
    <cellStyle name="Comma [0] TBD-_Equip Adj Vs Highlander &amp; Explorer 11 132" xfId="29837"/>
    <cellStyle name="Comma [0] TBD_Equip Adj Vs Highlander &amp; Explorer 11 133" xfId="29838"/>
    <cellStyle name="Comma [0] TBD-_Equip Adj Vs Highlander &amp; Explorer 11 133" xfId="29839"/>
    <cellStyle name="Comma [0] TBD_Equip Adj Vs Highlander &amp; Explorer 11 134" xfId="29840"/>
    <cellStyle name="Comma [0] TBD-_Equip Adj Vs Highlander &amp; Explorer 11 134" xfId="29841"/>
    <cellStyle name="Comma [0] TBD_Equip Adj Vs Highlander &amp; Explorer 11 135" xfId="29842"/>
    <cellStyle name="Comma [0] TBD-_Equip Adj Vs Highlander &amp; Explorer 11 135" xfId="29843"/>
    <cellStyle name="Comma [0] TBD_Equip Adj Vs Highlander &amp; Explorer 11 136" xfId="29844"/>
    <cellStyle name="Comma [0] TBD-_Equip Adj Vs Highlander &amp; Explorer 11 136" xfId="29845"/>
    <cellStyle name="Comma [0] TBD_Equip Adj Vs Highlander &amp; Explorer 11 137" xfId="29846"/>
    <cellStyle name="Comma [0] TBD-_Equip Adj Vs Highlander &amp; Explorer 11 137" xfId="29847"/>
    <cellStyle name="Comma [0] TBD_Equip Adj Vs Highlander &amp; Explorer 11 138" xfId="29848"/>
    <cellStyle name="Comma [0] TBD-_Equip Adj Vs Highlander &amp; Explorer 11 138" xfId="29849"/>
    <cellStyle name="Comma [0] TBD_Equip Adj Vs Highlander &amp; Explorer 11 139" xfId="29850"/>
    <cellStyle name="Comma [0] TBD-_Equip Adj Vs Highlander &amp; Explorer 11 139" xfId="29851"/>
    <cellStyle name="Comma [0] TBD_Equip Adj Vs Highlander &amp; Explorer 11 14" xfId="29852"/>
    <cellStyle name="Comma [0] TBD-_Equip Adj Vs Highlander &amp; Explorer 11 14" xfId="29853"/>
    <cellStyle name="Comma [0] TBD_Equip Adj Vs Highlander &amp; Explorer 11 140" xfId="29854"/>
    <cellStyle name="Comma [0] TBD-_Equip Adj Vs Highlander &amp; Explorer 11 140" xfId="29855"/>
    <cellStyle name="Comma [0] TBD_Equip Adj Vs Highlander &amp; Explorer 11 141" xfId="29856"/>
    <cellStyle name="Comma [0] TBD-_Equip Adj Vs Highlander &amp; Explorer 11 141" xfId="29857"/>
    <cellStyle name="Comma [0] TBD_Equip Adj Vs Highlander &amp; Explorer 11 142" xfId="29858"/>
    <cellStyle name="Comma [0] TBD-_Equip Adj Vs Highlander &amp; Explorer 11 142" xfId="29859"/>
    <cellStyle name="Comma [0] TBD_Equip Adj Vs Highlander &amp; Explorer 11 143" xfId="29860"/>
    <cellStyle name="Comma [0] TBD-_Equip Adj Vs Highlander &amp; Explorer 11 143" xfId="29861"/>
    <cellStyle name="Comma [0] TBD_Equip Adj Vs Highlander &amp; Explorer 11 144" xfId="29862"/>
    <cellStyle name="Comma [0] TBD-_Equip Adj Vs Highlander &amp; Explorer 11 144" xfId="29863"/>
    <cellStyle name="Comma [0] TBD_Equip Adj Vs Highlander &amp; Explorer 11 145" xfId="29864"/>
    <cellStyle name="Comma [0] TBD-_Equip Adj Vs Highlander &amp; Explorer 11 145" xfId="29865"/>
    <cellStyle name="Comma [0] TBD_Equip Adj Vs Highlander &amp; Explorer 11 146" xfId="29866"/>
    <cellStyle name="Comma [0] TBD-_Equip Adj Vs Highlander &amp; Explorer 11 146" xfId="29867"/>
    <cellStyle name="Comma [0] TBD_Equip Adj Vs Highlander &amp; Explorer 11 147" xfId="29868"/>
    <cellStyle name="Comma [0] TBD-_Equip Adj Vs Highlander &amp; Explorer 11 147" xfId="29869"/>
    <cellStyle name="Comma [0] TBD_Equip Adj Vs Highlander &amp; Explorer 11 148" xfId="29870"/>
    <cellStyle name="Comma [0] TBD-_Equip Adj Vs Highlander &amp; Explorer 11 148" xfId="29871"/>
    <cellStyle name="Comma [0] TBD_Equip Adj Vs Highlander &amp; Explorer 11 149" xfId="29872"/>
    <cellStyle name="Comma [0] TBD-_Equip Adj Vs Highlander &amp; Explorer 11 149" xfId="29873"/>
    <cellStyle name="Comma [0] TBD_Equip Adj Vs Highlander &amp; Explorer 11 15" xfId="29874"/>
    <cellStyle name="Comma [0] TBD-_Equip Adj Vs Highlander &amp; Explorer 11 15" xfId="29875"/>
    <cellStyle name="Comma [0] TBD_Equip Adj Vs Highlander &amp; Explorer 11 150" xfId="29876"/>
    <cellStyle name="Comma [0] TBD-_Equip Adj Vs Highlander &amp; Explorer 11 150" xfId="29877"/>
    <cellStyle name="Comma [0] TBD_Equip Adj Vs Highlander &amp; Explorer 11 151" xfId="29878"/>
    <cellStyle name="Comma [0] TBD-_Equip Adj Vs Highlander &amp; Explorer 11 151" xfId="29879"/>
    <cellStyle name="Comma [0] TBD_Equip Adj Vs Highlander &amp; Explorer 11 152" xfId="29880"/>
    <cellStyle name="Comma [0] TBD-_Equip Adj Vs Highlander &amp; Explorer 11 152" xfId="29881"/>
    <cellStyle name="Comma [0] TBD_Equip Adj Vs Highlander &amp; Explorer 11 153" xfId="29882"/>
    <cellStyle name="Comma [0] TBD-_Equip Adj Vs Highlander &amp; Explorer 11 153" xfId="29883"/>
    <cellStyle name="Comma [0] TBD_Equip Adj Vs Highlander &amp; Explorer 11 16" xfId="29884"/>
    <cellStyle name="Comma [0] TBD-_Equip Adj Vs Highlander &amp; Explorer 11 16" xfId="29885"/>
    <cellStyle name="Comma [0] TBD_Equip Adj Vs Highlander &amp; Explorer 11 17" xfId="29886"/>
    <cellStyle name="Comma [0] TBD-_Equip Adj Vs Highlander &amp; Explorer 11 17" xfId="29887"/>
    <cellStyle name="Comma [0] TBD_Equip Adj Vs Highlander &amp; Explorer 11 18" xfId="29888"/>
    <cellStyle name="Comma [0] TBD-_Equip Adj Vs Highlander &amp; Explorer 11 18" xfId="29889"/>
    <cellStyle name="Comma [0] TBD_Equip Adj Vs Highlander &amp; Explorer 11 19" xfId="29890"/>
    <cellStyle name="Comma [0] TBD-_Equip Adj Vs Highlander &amp; Explorer 11 19" xfId="29891"/>
    <cellStyle name="Comma [0] TBD_Equip Adj Vs Highlander &amp; Explorer 11 2" xfId="29892"/>
    <cellStyle name="Comma [0] TBD-_Equip Adj Vs Highlander &amp; Explorer 11 2" xfId="29893"/>
    <cellStyle name="Comma [0] TBD_Equip Adj Vs Highlander &amp; Explorer 11 20" xfId="29894"/>
    <cellStyle name="Comma [0] TBD-_Equip Adj Vs Highlander &amp; Explorer 11 20" xfId="29895"/>
    <cellStyle name="Comma [0] TBD_Equip Adj Vs Highlander &amp; Explorer 11 21" xfId="29896"/>
    <cellStyle name="Comma [0] TBD-_Equip Adj Vs Highlander &amp; Explorer 11 21" xfId="29897"/>
    <cellStyle name="Comma [0] TBD_Equip Adj Vs Highlander &amp; Explorer 11 22" xfId="29898"/>
    <cellStyle name="Comma [0] TBD-_Equip Adj Vs Highlander &amp; Explorer 11 22" xfId="29899"/>
    <cellStyle name="Comma [0] TBD_Equip Adj Vs Highlander &amp; Explorer 11 23" xfId="29900"/>
    <cellStyle name="Comma [0] TBD-_Equip Adj Vs Highlander &amp; Explorer 11 23" xfId="29901"/>
    <cellStyle name="Comma [0] TBD_Equip Adj Vs Highlander &amp; Explorer 11 24" xfId="29902"/>
    <cellStyle name="Comma [0] TBD-_Equip Adj Vs Highlander &amp; Explorer 11 24" xfId="29903"/>
    <cellStyle name="Comma [0] TBD_Equip Adj Vs Highlander &amp; Explorer 11 25" xfId="29904"/>
    <cellStyle name="Comma [0] TBD-_Equip Adj Vs Highlander &amp; Explorer 11 25" xfId="29905"/>
    <cellStyle name="Comma [0] TBD_Equip Adj Vs Highlander &amp; Explorer 11 26" xfId="29906"/>
    <cellStyle name="Comma [0] TBD-_Equip Adj Vs Highlander &amp; Explorer 11 26" xfId="29907"/>
    <cellStyle name="Comma [0] TBD_Equip Adj Vs Highlander &amp; Explorer 11 27" xfId="29908"/>
    <cellStyle name="Comma [0] TBD-_Equip Adj Vs Highlander &amp; Explorer 11 27" xfId="29909"/>
    <cellStyle name="Comma [0] TBD_Equip Adj Vs Highlander &amp; Explorer 11 28" xfId="29910"/>
    <cellStyle name="Comma [0] TBD-_Equip Adj Vs Highlander &amp; Explorer 11 28" xfId="29911"/>
    <cellStyle name="Comma [0] TBD_Equip Adj Vs Highlander &amp; Explorer 11 29" xfId="29912"/>
    <cellStyle name="Comma [0] TBD-_Equip Adj Vs Highlander &amp; Explorer 11 29" xfId="29913"/>
    <cellStyle name="Comma [0] TBD_Equip Adj Vs Highlander &amp; Explorer 11 3" xfId="29914"/>
    <cellStyle name="Comma [0] TBD-_Equip Adj Vs Highlander &amp; Explorer 11 3" xfId="29915"/>
    <cellStyle name="Comma [0] TBD_Equip Adj Vs Highlander &amp; Explorer 11 30" xfId="29916"/>
    <cellStyle name="Comma [0] TBD-_Equip Adj Vs Highlander &amp; Explorer 11 30" xfId="29917"/>
    <cellStyle name="Comma [0] TBD_Equip Adj Vs Highlander &amp; Explorer 11 31" xfId="29918"/>
    <cellStyle name="Comma [0] TBD-_Equip Adj Vs Highlander &amp; Explorer 11 31" xfId="29919"/>
    <cellStyle name="Comma [0] TBD_Equip Adj Vs Highlander &amp; Explorer 11 32" xfId="29920"/>
    <cellStyle name="Comma [0] TBD-_Equip Adj Vs Highlander &amp; Explorer 11 32" xfId="29921"/>
    <cellStyle name="Comma [0] TBD_Equip Adj Vs Highlander &amp; Explorer 11 33" xfId="29922"/>
    <cellStyle name="Comma [0] TBD-_Equip Adj Vs Highlander &amp; Explorer 11 33" xfId="29923"/>
    <cellStyle name="Comma [0] TBD_Equip Adj Vs Highlander &amp; Explorer 11 34" xfId="29924"/>
    <cellStyle name="Comma [0] TBD-_Equip Adj Vs Highlander &amp; Explorer 11 34" xfId="29925"/>
    <cellStyle name="Comma [0] TBD_Equip Adj Vs Highlander &amp; Explorer 11 35" xfId="29926"/>
    <cellStyle name="Comma [0] TBD-_Equip Adj Vs Highlander &amp; Explorer 11 35" xfId="29927"/>
    <cellStyle name="Comma [0] TBD_Equip Adj Vs Highlander &amp; Explorer 11 36" xfId="29928"/>
    <cellStyle name="Comma [0] TBD-_Equip Adj Vs Highlander &amp; Explorer 11 36" xfId="29929"/>
    <cellStyle name="Comma [0] TBD_Equip Adj Vs Highlander &amp; Explorer 11 37" xfId="29930"/>
    <cellStyle name="Comma [0] TBD-_Equip Adj Vs Highlander &amp; Explorer 11 37" xfId="29931"/>
    <cellStyle name="Comma [0] TBD_Equip Adj Vs Highlander &amp; Explorer 11 38" xfId="29932"/>
    <cellStyle name="Comma [0] TBD-_Equip Adj Vs Highlander &amp; Explorer 11 38" xfId="29933"/>
    <cellStyle name="Comma [0] TBD_Equip Adj Vs Highlander &amp; Explorer 11 39" xfId="29934"/>
    <cellStyle name="Comma [0] TBD-_Equip Adj Vs Highlander &amp; Explorer 11 39" xfId="29935"/>
    <cellStyle name="Comma [0] TBD_Equip Adj Vs Highlander &amp; Explorer 11 4" xfId="29936"/>
    <cellStyle name="Comma [0] TBD-_Equip Adj Vs Highlander &amp; Explorer 11 4" xfId="29937"/>
    <cellStyle name="Comma [0] TBD_Equip Adj Vs Highlander &amp; Explorer 11 40" xfId="29938"/>
    <cellStyle name="Comma [0] TBD-_Equip Adj Vs Highlander &amp; Explorer 11 40" xfId="29939"/>
    <cellStyle name="Comma [0] TBD_Equip Adj Vs Highlander &amp; Explorer 11 41" xfId="29940"/>
    <cellStyle name="Comma [0] TBD-_Equip Adj Vs Highlander &amp; Explorer 11 41" xfId="29941"/>
    <cellStyle name="Comma [0] TBD_Equip Adj Vs Highlander &amp; Explorer 11 42" xfId="29942"/>
    <cellStyle name="Comma [0] TBD-_Equip Adj Vs Highlander &amp; Explorer 11 42" xfId="29943"/>
    <cellStyle name="Comma [0] TBD_Equip Adj Vs Highlander &amp; Explorer 11 43" xfId="29944"/>
    <cellStyle name="Comma [0] TBD-_Equip Adj Vs Highlander &amp; Explorer 11 43" xfId="29945"/>
    <cellStyle name="Comma [0] TBD_Equip Adj Vs Highlander &amp; Explorer 11 44" xfId="29946"/>
    <cellStyle name="Comma [0] TBD-_Equip Adj Vs Highlander &amp; Explorer 11 44" xfId="29947"/>
    <cellStyle name="Comma [0] TBD_Equip Adj Vs Highlander &amp; Explorer 11 45" xfId="29948"/>
    <cellStyle name="Comma [0] TBD-_Equip Adj Vs Highlander &amp; Explorer 11 45" xfId="29949"/>
    <cellStyle name="Comma [0] TBD_Equip Adj Vs Highlander &amp; Explorer 11 46" xfId="29950"/>
    <cellStyle name="Comma [0] TBD-_Equip Adj Vs Highlander &amp; Explorer 11 46" xfId="29951"/>
    <cellStyle name="Comma [0] TBD_Equip Adj Vs Highlander &amp; Explorer 11 47" xfId="29952"/>
    <cellStyle name="Comma [0] TBD-_Equip Adj Vs Highlander &amp; Explorer 11 47" xfId="29953"/>
    <cellStyle name="Comma [0] TBD_Equip Adj Vs Highlander &amp; Explorer 11 48" xfId="29954"/>
    <cellStyle name="Comma [0] TBD-_Equip Adj Vs Highlander &amp; Explorer 11 48" xfId="29955"/>
    <cellStyle name="Comma [0] TBD_Equip Adj Vs Highlander &amp; Explorer 11 49" xfId="29956"/>
    <cellStyle name="Comma [0] TBD-_Equip Adj Vs Highlander &amp; Explorer 11 49" xfId="29957"/>
    <cellStyle name="Comma [0] TBD_Equip Adj Vs Highlander &amp; Explorer 11 5" xfId="29958"/>
    <cellStyle name="Comma [0] TBD-_Equip Adj Vs Highlander &amp; Explorer 11 5" xfId="29959"/>
    <cellStyle name="Comma [0] TBD_Equip Adj Vs Highlander &amp; Explorer 11 50" xfId="29960"/>
    <cellStyle name="Comma [0] TBD-_Equip Adj Vs Highlander &amp; Explorer 11 50" xfId="29961"/>
    <cellStyle name="Comma [0] TBD_Equip Adj Vs Highlander &amp; Explorer 11 51" xfId="29962"/>
    <cellStyle name="Comma [0] TBD-_Equip Adj Vs Highlander &amp; Explorer 11 51" xfId="29963"/>
    <cellStyle name="Comma [0] TBD_Equip Adj Vs Highlander &amp; Explorer 11 52" xfId="29964"/>
    <cellStyle name="Comma [0] TBD-_Equip Adj Vs Highlander &amp; Explorer 11 52" xfId="29965"/>
    <cellStyle name="Comma [0] TBD_Equip Adj Vs Highlander &amp; Explorer 11 53" xfId="29966"/>
    <cellStyle name="Comma [0] TBD-_Equip Adj Vs Highlander &amp; Explorer 11 53" xfId="29967"/>
    <cellStyle name="Comma [0] TBD_Equip Adj Vs Highlander &amp; Explorer 11 54" xfId="29968"/>
    <cellStyle name="Comma [0] TBD-_Equip Adj Vs Highlander &amp; Explorer 11 54" xfId="29969"/>
    <cellStyle name="Comma [0] TBD_Equip Adj Vs Highlander &amp; Explorer 11 55" xfId="29970"/>
    <cellStyle name="Comma [0] TBD-_Equip Adj Vs Highlander &amp; Explorer 11 55" xfId="29971"/>
    <cellStyle name="Comma [0] TBD_Equip Adj Vs Highlander &amp; Explorer 11 56" xfId="29972"/>
    <cellStyle name="Comma [0] TBD-_Equip Adj Vs Highlander &amp; Explorer 11 56" xfId="29973"/>
    <cellStyle name="Comma [0] TBD_Equip Adj Vs Highlander &amp; Explorer 11 57" xfId="29974"/>
    <cellStyle name="Comma [0] TBD-_Equip Adj Vs Highlander &amp; Explorer 11 57" xfId="29975"/>
    <cellStyle name="Comma [0] TBD_Equip Adj Vs Highlander &amp; Explorer 11 58" xfId="29976"/>
    <cellStyle name="Comma [0] TBD-_Equip Adj Vs Highlander &amp; Explorer 11 58" xfId="29977"/>
    <cellStyle name="Comma [0] TBD_Equip Adj Vs Highlander &amp; Explorer 11 59" xfId="29978"/>
    <cellStyle name="Comma [0] TBD-_Equip Adj Vs Highlander &amp; Explorer 11 59" xfId="29979"/>
    <cellStyle name="Comma [0] TBD_Equip Adj Vs Highlander &amp; Explorer 11 6" xfId="29980"/>
    <cellStyle name="Comma [0] TBD-_Equip Adj Vs Highlander &amp; Explorer 11 6" xfId="29981"/>
    <cellStyle name="Comma [0] TBD_Equip Adj Vs Highlander &amp; Explorer 11 60" xfId="29982"/>
    <cellStyle name="Comma [0] TBD-_Equip Adj Vs Highlander &amp; Explorer 11 60" xfId="29983"/>
    <cellStyle name="Comma [0] TBD_Equip Adj Vs Highlander &amp; Explorer 11 61" xfId="29984"/>
    <cellStyle name="Comma [0] TBD-_Equip Adj Vs Highlander &amp; Explorer 11 61" xfId="29985"/>
    <cellStyle name="Comma [0] TBD_Equip Adj Vs Highlander &amp; Explorer 11 62" xfId="29986"/>
    <cellStyle name="Comma [0] TBD-_Equip Adj Vs Highlander &amp; Explorer 11 62" xfId="29987"/>
    <cellStyle name="Comma [0] TBD_Equip Adj Vs Highlander &amp; Explorer 11 63" xfId="29988"/>
    <cellStyle name="Comma [0] TBD-_Equip Adj Vs Highlander &amp; Explorer 11 63" xfId="29989"/>
    <cellStyle name="Comma [0] TBD_Equip Adj Vs Highlander &amp; Explorer 11 64" xfId="29990"/>
    <cellStyle name="Comma [0] TBD-_Equip Adj Vs Highlander &amp; Explorer 11 64" xfId="29991"/>
    <cellStyle name="Comma [0] TBD_Equip Adj Vs Highlander &amp; Explorer 11 65" xfId="29992"/>
    <cellStyle name="Comma [0] TBD-_Equip Adj Vs Highlander &amp; Explorer 11 65" xfId="29993"/>
    <cellStyle name="Comma [0] TBD_Equip Adj Vs Highlander &amp; Explorer 11 66" xfId="29994"/>
    <cellStyle name="Comma [0] TBD-_Equip Adj Vs Highlander &amp; Explorer 11 66" xfId="29995"/>
    <cellStyle name="Comma [0] TBD_Equip Adj Vs Highlander &amp; Explorer 11 67" xfId="29996"/>
    <cellStyle name="Comma [0] TBD-_Equip Adj Vs Highlander &amp; Explorer 11 67" xfId="29997"/>
    <cellStyle name="Comma [0] TBD_Equip Adj Vs Highlander &amp; Explorer 11 68" xfId="29998"/>
    <cellStyle name="Comma [0] TBD-_Equip Adj Vs Highlander &amp; Explorer 11 68" xfId="29999"/>
    <cellStyle name="Comma [0] TBD_Equip Adj Vs Highlander &amp; Explorer 11 69" xfId="30000"/>
    <cellStyle name="Comma [0] TBD-_Equip Adj Vs Highlander &amp; Explorer 11 69" xfId="30001"/>
    <cellStyle name="Comma [0] TBD_Equip Adj Vs Highlander &amp; Explorer 11 7" xfId="30002"/>
    <cellStyle name="Comma [0] TBD-_Equip Adj Vs Highlander &amp; Explorer 11 7" xfId="30003"/>
    <cellStyle name="Comma [0] TBD_Equip Adj Vs Highlander &amp; Explorer 11 70" xfId="30004"/>
    <cellStyle name="Comma [0] TBD-_Equip Adj Vs Highlander &amp; Explorer 11 70" xfId="30005"/>
    <cellStyle name="Comma [0] TBD_Equip Adj Vs Highlander &amp; Explorer 11 71" xfId="30006"/>
    <cellStyle name="Comma [0] TBD-_Equip Adj Vs Highlander &amp; Explorer 11 71" xfId="30007"/>
    <cellStyle name="Comma [0] TBD_Equip Adj Vs Highlander &amp; Explorer 11 72" xfId="30008"/>
    <cellStyle name="Comma [0] TBD-_Equip Adj Vs Highlander &amp; Explorer 11 72" xfId="30009"/>
    <cellStyle name="Comma [0] TBD_Equip Adj Vs Highlander &amp; Explorer 11 73" xfId="30010"/>
    <cellStyle name="Comma [0] TBD-_Equip Adj Vs Highlander &amp; Explorer 11 73" xfId="30011"/>
    <cellStyle name="Comma [0] TBD_Equip Adj Vs Highlander &amp; Explorer 11 74" xfId="30012"/>
    <cellStyle name="Comma [0] TBD-_Equip Adj Vs Highlander &amp; Explorer 11 74" xfId="30013"/>
    <cellStyle name="Comma [0] TBD_Equip Adj Vs Highlander &amp; Explorer 11 75" xfId="30014"/>
    <cellStyle name="Comma [0] TBD-_Equip Adj Vs Highlander &amp; Explorer 11 75" xfId="30015"/>
    <cellStyle name="Comma [0] TBD_Equip Adj Vs Highlander &amp; Explorer 11 76" xfId="30016"/>
    <cellStyle name="Comma [0] TBD-_Equip Adj Vs Highlander &amp; Explorer 11 76" xfId="30017"/>
    <cellStyle name="Comma [0] TBD_Equip Adj Vs Highlander &amp; Explorer 11 77" xfId="30018"/>
    <cellStyle name="Comma [0] TBD-_Equip Adj Vs Highlander &amp; Explorer 11 77" xfId="30019"/>
    <cellStyle name="Comma [0] TBD_Equip Adj Vs Highlander &amp; Explorer 11 78" xfId="30020"/>
    <cellStyle name="Comma [0] TBD-_Equip Adj Vs Highlander &amp; Explorer 11 78" xfId="30021"/>
    <cellStyle name="Comma [0] TBD_Equip Adj Vs Highlander &amp; Explorer 11 79" xfId="30022"/>
    <cellStyle name="Comma [0] TBD-_Equip Adj Vs Highlander &amp; Explorer 11 79" xfId="30023"/>
    <cellStyle name="Comma [0] TBD_Equip Adj Vs Highlander &amp; Explorer 11 8" xfId="30024"/>
    <cellStyle name="Comma [0] TBD-_Equip Adj Vs Highlander &amp; Explorer 11 8" xfId="30025"/>
    <cellStyle name="Comma [0] TBD_Equip Adj Vs Highlander &amp; Explorer 11 80" xfId="30026"/>
    <cellStyle name="Comma [0] TBD-_Equip Adj Vs Highlander &amp; Explorer 11 80" xfId="30027"/>
    <cellStyle name="Comma [0] TBD_Equip Adj Vs Highlander &amp; Explorer 11 81" xfId="30028"/>
    <cellStyle name="Comma [0] TBD-_Equip Adj Vs Highlander &amp; Explorer 11 81" xfId="30029"/>
    <cellStyle name="Comma [0] TBD_Equip Adj Vs Highlander &amp; Explorer 11 82" xfId="30030"/>
    <cellStyle name="Comma [0] TBD-_Equip Adj Vs Highlander &amp; Explorer 11 82" xfId="30031"/>
    <cellStyle name="Comma [0] TBD_Equip Adj Vs Highlander &amp; Explorer 11 83" xfId="30032"/>
    <cellStyle name="Comma [0] TBD-_Equip Adj Vs Highlander &amp; Explorer 11 83" xfId="30033"/>
    <cellStyle name="Comma [0] TBD_Equip Adj Vs Highlander &amp; Explorer 11 84" xfId="30034"/>
    <cellStyle name="Comma [0] TBD-_Equip Adj Vs Highlander &amp; Explorer 11 84" xfId="30035"/>
    <cellStyle name="Comma [0] TBD_Equip Adj Vs Highlander &amp; Explorer 11 85" xfId="30036"/>
    <cellStyle name="Comma [0] TBD-_Equip Adj Vs Highlander &amp; Explorer 11 85" xfId="30037"/>
    <cellStyle name="Comma [0] TBD_Equip Adj Vs Highlander &amp; Explorer 11 86" xfId="30038"/>
    <cellStyle name="Comma [0] TBD-_Equip Adj Vs Highlander &amp; Explorer 11 86" xfId="30039"/>
    <cellStyle name="Comma [0] TBD_Equip Adj Vs Highlander &amp; Explorer 11 87" xfId="30040"/>
    <cellStyle name="Comma [0] TBD-_Equip Adj Vs Highlander &amp; Explorer 11 87" xfId="30041"/>
    <cellStyle name="Comma [0] TBD_Equip Adj Vs Highlander &amp; Explorer 11 88" xfId="30042"/>
    <cellStyle name="Comma [0] TBD-_Equip Adj Vs Highlander &amp; Explorer 11 88" xfId="30043"/>
    <cellStyle name="Comma [0] TBD_Equip Adj Vs Highlander &amp; Explorer 11 89" xfId="30044"/>
    <cellStyle name="Comma [0] TBD-_Equip Adj Vs Highlander &amp; Explorer 11 89" xfId="30045"/>
    <cellStyle name="Comma [0] TBD_Equip Adj Vs Highlander &amp; Explorer 11 9" xfId="30046"/>
    <cellStyle name="Comma [0] TBD-_Equip Adj Vs Highlander &amp; Explorer 11 9" xfId="30047"/>
    <cellStyle name="Comma [0] TBD_Equip Adj Vs Highlander &amp; Explorer 11 90" xfId="30048"/>
    <cellStyle name="Comma [0] TBD-_Equip Adj Vs Highlander &amp; Explorer 11 90" xfId="30049"/>
    <cellStyle name="Comma [0] TBD_Equip Adj Vs Highlander &amp; Explorer 11 91" xfId="30050"/>
    <cellStyle name="Comma [0] TBD-_Equip Adj Vs Highlander &amp; Explorer 11 91" xfId="30051"/>
    <cellStyle name="Comma [0] TBD_Equip Adj Vs Highlander &amp; Explorer 11 92" xfId="30052"/>
    <cellStyle name="Comma [0] TBD-_Equip Adj Vs Highlander &amp; Explorer 11 92" xfId="30053"/>
    <cellStyle name="Comma [0] TBD_Equip Adj Vs Highlander &amp; Explorer 11 93" xfId="30054"/>
    <cellStyle name="Comma [0] TBD-_Equip Adj Vs Highlander &amp; Explorer 11 93" xfId="30055"/>
    <cellStyle name="Comma [0] TBD_Equip Adj Vs Highlander &amp; Explorer 11 94" xfId="30056"/>
    <cellStyle name="Comma [0] TBD-_Equip Adj Vs Highlander &amp; Explorer 11 94" xfId="30057"/>
    <cellStyle name="Comma [0] TBD_Equip Adj Vs Highlander &amp; Explorer 11 95" xfId="30058"/>
    <cellStyle name="Comma [0] TBD-_Equip Adj Vs Highlander &amp; Explorer 11 95" xfId="30059"/>
    <cellStyle name="Comma [0] TBD_Equip Adj Vs Highlander &amp; Explorer 11 96" xfId="30060"/>
    <cellStyle name="Comma [0] TBD-_Equip Adj Vs Highlander &amp; Explorer 11 96" xfId="30061"/>
    <cellStyle name="Comma [0] TBD_Equip Adj Vs Highlander &amp; Explorer 11 97" xfId="30062"/>
    <cellStyle name="Comma [0] TBD-_Equip Adj Vs Highlander &amp; Explorer 11 97" xfId="30063"/>
    <cellStyle name="Comma [0] TBD_Equip Adj Vs Highlander &amp; Explorer 11 98" xfId="30064"/>
    <cellStyle name="Comma [0] TBD-_Equip Adj Vs Highlander &amp; Explorer 11 98" xfId="30065"/>
    <cellStyle name="Comma [0] TBD_Equip Adj Vs Highlander &amp; Explorer 11 99" xfId="30066"/>
    <cellStyle name="Comma [0] TBD-_Equip Adj Vs Highlander &amp; Explorer 11 99" xfId="30067"/>
    <cellStyle name="Comma [0] TBD_Equip Adj Vs Highlander &amp; Explorer 12" xfId="30068"/>
    <cellStyle name="Comma [0] TBD-_Equip Adj Vs Highlander &amp; Explorer 12" xfId="30069"/>
    <cellStyle name="Comma [0] TBD_Equip Adj Vs Highlander &amp; Explorer 12 10" xfId="30070"/>
    <cellStyle name="Comma [0] TBD-_Equip Adj Vs Highlander &amp; Explorer 12 10" xfId="30071"/>
    <cellStyle name="Comma [0] TBD_Equip Adj Vs Highlander &amp; Explorer 12 100" xfId="30072"/>
    <cellStyle name="Comma [0] TBD-_Equip Adj Vs Highlander &amp; Explorer 12 100" xfId="30073"/>
    <cellStyle name="Comma [0] TBD_Equip Adj Vs Highlander &amp; Explorer 12 101" xfId="30074"/>
    <cellStyle name="Comma [0] TBD-_Equip Adj Vs Highlander &amp; Explorer 12 101" xfId="30075"/>
    <cellStyle name="Comma [0] TBD_Equip Adj Vs Highlander &amp; Explorer 12 102" xfId="30076"/>
    <cellStyle name="Comma [0] TBD-_Equip Adj Vs Highlander &amp; Explorer 12 102" xfId="30077"/>
    <cellStyle name="Comma [0] TBD_Equip Adj Vs Highlander &amp; Explorer 12 103" xfId="30078"/>
    <cellStyle name="Comma [0] TBD-_Equip Adj Vs Highlander &amp; Explorer 12 103" xfId="30079"/>
    <cellStyle name="Comma [0] TBD_Equip Adj Vs Highlander &amp; Explorer 12 104" xfId="30080"/>
    <cellStyle name="Comma [0] TBD-_Equip Adj Vs Highlander &amp; Explorer 12 104" xfId="30081"/>
    <cellStyle name="Comma [0] TBD_Equip Adj Vs Highlander &amp; Explorer 12 105" xfId="30082"/>
    <cellStyle name="Comma [0] TBD-_Equip Adj Vs Highlander &amp; Explorer 12 105" xfId="30083"/>
    <cellStyle name="Comma [0] TBD_Equip Adj Vs Highlander &amp; Explorer 12 106" xfId="30084"/>
    <cellStyle name="Comma [0] TBD-_Equip Adj Vs Highlander &amp; Explorer 12 106" xfId="30085"/>
    <cellStyle name="Comma [0] TBD_Equip Adj Vs Highlander &amp; Explorer 12 107" xfId="30086"/>
    <cellStyle name="Comma [0] TBD-_Equip Adj Vs Highlander &amp; Explorer 12 107" xfId="30087"/>
    <cellStyle name="Comma [0] TBD_Equip Adj Vs Highlander &amp; Explorer 12 108" xfId="30088"/>
    <cellStyle name="Comma [0] TBD-_Equip Adj Vs Highlander &amp; Explorer 12 108" xfId="30089"/>
    <cellStyle name="Comma [0] TBD_Equip Adj Vs Highlander &amp; Explorer 12 109" xfId="30090"/>
    <cellStyle name="Comma [0] TBD-_Equip Adj Vs Highlander &amp; Explorer 12 109" xfId="30091"/>
    <cellStyle name="Comma [0] TBD_Equip Adj Vs Highlander &amp; Explorer 12 11" xfId="30092"/>
    <cellStyle name="Comma [0] TBD-_Equip Adj Vs Highlander &amp; Explorer 12 11" xfId="30093"/>
    <cellStyle name="Comma [0] TBD_Equip Adj Vs Highlander &amp; Explorer 12 110" xfId="30094"/>
    <cellStyle name="Comma [0] TBD-_Equip Adj Vs Highlander &amp; Explorer 12 110" xfId="30095"/>
    <cellStyle name="Comma [0] TBD_Equip Adj Vs Highlander &amp; Explorer 12 111" xfId="30096"/>
    <cellStyle name="Comma [0] TBD-_Equip Adj Vs Highlander &amp; Explorer 12 111" xfId="30097"/>
    <cellStyle name="Comma [0] TBD_Equip Adj Vs Highlander &amp; Explorer 12 112" xfId="30098"/>
    <cellStyle name="Comma [0] TBD-_Equip Adj Vs Highlander &amp; Explorer 12 112" xfId="30099"/>
    <cellStyle name="Comma [0] TBD_Equip Adj Vs Highlander &amp; Explorer 12 113" xfId="30100"/>
    <cellStyle name="Comma [0] TBD-_Equip Adj Vs Highlander &amp; Explorer 12 113" xfId="30101"/>
    <cellStyle name="Comma [0] TBD_Equip Adj Vs Highlander &amp; Explorer 12 114" xfId="30102"/>
    <cellStyle name="Comma [0] TBD-_Equip Adj Vs Highlander &amp; Explorer 12 114" xfId="30103"/>
    <cellStyle name="Comma [0] TBD_Equip Adj Vs Highlander &amp; Explorer 12 115" xfId="30104"/>
    <cellStyle name="Comma [0] TBD-_Equip Adj Vs Highlander &amp; Explorer 12 115" xfId="30105"/>
    <cellStyle name="Comma [0] TBD_Equip Adj Vs Highlander &amp; Explorer 12 116" xfId="30106"/>
    <cellStyle name="Comma [0] TBD-_Equip Adj Vs Highlander &amp; Explorer 12 116" xfId="30107"/>
    <cellStyle name="Comma [0] TBD_Equip Adj Vs Highlander &amp; Explorer 12 117" xfId="30108"/>
    <cellStyle name="Comma [0] TBD-_Equip Adj Vs Highlander &amp; Explorer 12 117" xfId="30109"/>
    <cellStyle name="Comma [0] TBD_Equip Adj Vs Highlander &amp; Explorer 12 118" xfId="30110"/>
    <cellStyle name="Comma [0] TBD-_Equip Adj Vs Highlander &amp; Explorer 12 118" xfId="30111"/>
    <cellStyle name="Comma [0] TBD_Equip Adj Vs Highlander &amp; Explorer 12 119" xfId="30112"/>
    <cellStyle name="Comma [0] TBD-_Equip Adj Vs Highlander &amp; Explorer 12 119" xfId="30113"/>
    <cellStyle name="Comma [0] TBD_Equip Adj Vs Highlander &amp; Explorer 12 12" xfId="30114"/>
    <cellStyle name="Comma [0] TBD-_Equip Adj Vs Highlander &amp; Explorer 12 12" xfId="30115"/>
    <cellStyle name="Comma [0] TBD_Equip Adj Vs Highlander &amp; Explorer 12 120" xfId="30116"/>
    <cellStyle name="Comma [0] TBD-_Equip Adj Vs Highlander &amp; Explorer 12 120" xfId="30117"/>
    <cellStyle name="Comma [0] TBD_Equip Adj Vs Highlander &amp; Explorer 12 121" xfId="30118"/>
    <cellStyle name="Comma [0] TBD-_Equip Adj Vs Highlander &amp; Explorer 12 121" xfId="30119"/>
    <cellStyle name="Comma [0] TBD_Equip Adj Vs Highlander &amp; Explorer 12 122" xfId="30120"/>
    <cellStyle name="Comma [0] TBD-_Equip Adj Vs Highlander &amp; Explorer 12 122" xfId="30121"/>
    <cellStyle name="Comma [0] TBD_Equip Adj Vs Highlander &amp; Explorer 12 123" xfId="30122"/>
    <cellStyle name="Comma [0] TBD-_Equip Adj Vs Highlander &amp; Explorer 12 123" xfId="30123"/>
    <cellStyle name="Comma [0] TBD_Equip Adj Vs Highlander &amp; Explorer 12 124" xfId="30124"/>
    <cellStyle name="Comma [0] TBD-_Equip Adj Vs Highlander &amp; Explorer 12 124" xfId="30125"/>
    <cellStyle name="Comma [0] TBD_Equip Adj Vs Highlander &amp; Explorer 12 125" xfId="30126"/>
    <cellStyle name="Comma [0] TBD-_Equip Adj Vs Highlander &amp; Explorer 12 125" xfId="30127"/>
    <cellStyle name="Comma [0] TBD_Equip Adj Vs Highlander &amp; Explorer 12 126" xfId="30128"/>
    <cellStyle name="Comma [0] TBD-_Equip Adj Vs Highlander &amp; Explorer 12 126" xfId="30129"/>
    <cellStyle name="Comma [0] TBD_Equip Adj Vs Highlander &amp; Explorer 12 127" xfId="30130"/>
    <cellStyle name="Comma [0] TBD-_Equip Adj Vs Highlander &amp; Explorer 12 127" xfId="30131"/>
    <cellStyle name="Comma [0] TBD_Equip Adj Vs Highlander &amp; Explorer 12 128" xfId="30132"/>
    <cellStyle name="Comma [0] TBD-_Equip Adj Vs Highlander &amp; Explorer 12 128" xfId="30133"/>
    <cellStyle name="Comma [0] TBD_Equip Adj Vs Highlander &amp; Explorer 12 129" xfId="30134"/>
    <cellStyle name="Comma [0] TBD-_Equip Adj Vs Highlander &amp; Explorer 12 129" xfId="30135"/>
    <cellStyle name="Comma [0] TBD_Equip Adj Vs Highlander &amp; Explorer 12 13" xfId="30136"/>
    <cellStyle name="Comma [0] TBD-_Equip Adj Vs Highlander &amp; Explorer 12 13" xfId="30137"/>
    <cellStyle name="Comma [0] TBD_Equip Adj Vs Highlander &amp; Explorer 12 130" xfId="30138"/>
    <cellStyle name="Comma [0] TBD-_Equip Adj Vs Highlander &amp; Explorer 12 130" xfId="30139"/>
    <cellStyle name="Comma [0] TBD_Equip Adj Vs Highlander &amp; Explorer 12 131" xfId="30140"/>
    <cellStyle name="Comma [0] TBD-_Equip Adj Vs Highlander &amp; Explorer 12 131" xfId="30141"/>
    <cellStyle name="Comma [0] TBD_Equip Adj Vs Highlander &amp; Explorer 12 132" xfId="30142"/>
    <cellStyle name="Comma [0] TBD-_Equip Adj Vs Highlander &amp; Explorer 12 132" xfId="30143"/>
    <cellStyle name="Comma [0] TBD_Equip Adj Vs Highlander &amp; Explorer 12 133" xfId="30144"/>
    <cellStyle name="Comma [0] TBD-_Equip Adj Vs Highlander &amp; Explorer 12 133" xfId="30145"/>
    <cellStyle name="Comma [0] TBD_Equip Adj Vs Highlander &amp; Explorer 12 134" xfId="30146"/>
    <cellStyle name="Comma [0] TBD-_Equip Adj Vs Highlander &amp; Explorer 12 134" xfId="30147"/>
    <cellStyle name="Comma [0] TBD_Equip Adj Vs Highlander &amp; Explorer 12 135" xfId="30148"/>
    <cellStyle name="Comma [0] TBD-_Equip Adj Vs Highlander &amp; Explorer 12 135" xfId="30149"/>
    <cellStyle name="Comma [0] TBD_Equip Adj Vs Highlander &amp; Explorer 12 136" xfId="30150"/>
    <cellStyle name="Comma [0] TBD-_Equip Adj Vs Highlander &amp; Explorer 12 136" xfId="30151"/>
    <cellStyle name="Comma [0] TBD_Equip Adj Vs Highlander &amp; Explorer 12 137" xfId="30152"/>
    <cellStyle name="Comma [0] TBD-_Equip Adj Vs Highlander &amp; Explorer 12 137" xfId="30153"/>
    <cellStyle name="Comma [0] TBD_Equip Adj Vs Highlander &amp; Explorer 12 138" xfId="30154"/>
    <cellStyle name="Comma [0] TBD-_Equip Adj Vs Highlander &amp; Explorer 12 138" xfId="30155"/>
    <cellStyle name="Comma [0] TBD_Equip Adj Vs Highlander &amp; Explorer 12 139" xfId="30156"/>
    <cellStyle name="Comma [0] TBD-_Equip Adj Vs Highlander &amp; Explorer 12 139" xfId="30157"/>
    <cellStyle name="Comma [0] TBD_Equip Adj Vs Highlander &amp; Explorer 12 14" xfId="30158"/>
    <cellStyle name="Comma [0] TBD-_Equip Adj Vs Highlander &amp; Explorer 12 14" xfId="30159"/>
    <cellStyle name="Comma [0] TBD_Equip Adj Vs Highlander &amp; Explorer 12 140" xfId="30160"/>
    <cellStyle name="Comma [0] TBD-_Equip Adj Vs Highlander &amp; Explorer 12 140" xfId="30161"/>
    <cellStyle name="Comma [0] TBD_Equip Adj Vs Highlander &amp; Explorer 12 141" xfId="30162"/>
    <cellStyle name="Comma [0] TBD-_Equip Adj Vs Highlander &amp; Explorer 12 141" xfId="30163"/>
    <cellStyle name="Comma [0] TBD_Equip Adj Vs Highlander &amp; Explorer 12 142" xfId="30164"/>
    <cellStyle name="Comma [0] TBD-_Equip Adj Vs Highlander &amp; Explorer 12 142" xfId="30165"/>
    <cellStyle name="Comma [0] TBD_Equip Adj Vs Highlander &amp; Explorer 12 143" xfId="30166"/>
    <cellStyle name="Comma [0] TBD-_Equip Adj Vs Highlander &amp; Explorer 12 143" xfId="30167"/>
    <cellStyle name="Comma [0] TBD_Equip Adj Vs Highlander &amp; Explorer 12 144" xfId="30168"/>
    <cellStyle name="Comma [0] TBD-_Equip Adj Vs Highlander &amp; Explorer 12 144" xfId="30169"/>
    <cellStyle name="Comma [0] TBD_Equip Adj Vs Highlander &amp; Explorer 12 145" xfId="30170"/>
    <cellStyle name="Comma [0] TBD-_Equip Adj Vs Highlander &amp; Explorer 12 145" xfId="30171"/>
    <cellStyle name="Comma [0] TBD_Equip Adj Vs Highlander &amp; Explorer 12 146" xfId="30172"/>
    <cellStyle name="Comma [0] TBD-_Equip Adj Vs Highlander &amp; Explorer 12 146" xfId="30173"/>
    <cellStyle name="Comma [0] TBD_Equip Adj Vs Highlander &amp; Explorer 12 147" xfId="30174"/>
    <cellStyle name="Comma [0] TBD-_Equip Adj Vs Highlander &amp; Explorer 12 147" xfId="30175"/>
    <cellStyle name="Comma [0] TBD_Equip Adj Vs Highlander &amp; Explorer 12 148" xfId="30176"/>
    <cellStyle name="Comma [0] TBD-_Equip Adj Vs Highlander &amp; Explorer 12 148" xfId="30177"/>
    <cellStyle name="Comma [0] TBD_Equip Adj Vs Highlander &amp; Explorer 12 149" xfId="30178"/>
    <cellStyle name="Comma [0] TBD-_Equip Adj Vs Highlander &amp; Explorer 12 149" xfId="30179"/>
    <cellStyle name="Comma [0] TBD_Equip Adj Vs Highlander &amp; Explorer 12 15" xfId="30180"/>
    <cellStyle name="Comma [0] TBD-_Equip Adj Vs Highlander &amp; Explorer 12 15" xfId="30181"/>
    <cellStyle name="Comma [0] TBD_Equip Adj Vs Highlander &amp; Explorer 12 150" xfId="30182"/>
    <cellStyle name="Comma [0] TBD-_Equip Adj Vs Highlander &amp; Explorer 12 150" xfId="30183"/>
    <cellStyle name="Comma [0] TBD_Equip Adj Vs Highlander &amp; Explorer 12 151" xfId="30184"/>
    <cellStyle name="Comma [0] TBD-_Equip Adj Vs Highlander &amp; Explorer 12 151" xfId="30185"/>
    <cellStyle name="Comma [0] TBD_Equip Adj Vs Highlander &amp; Explorer 12 152" xfId="30186"/>
    <cellStyle name="Comma [0] TBD-_Equip Adj Vs Highlander &amp; Explorer 12 152" xfId="30187"/>
    <cellStyle name="Comma [0] TBD_Equip Adj Vs Highlander &amp; Explorer 12 153" xfId="30188"/>
    <cellStyle name="Comma [0] TBD-_Equip Adj Vs Highlander &amp; Explorer 12 153" xfId="30189"/>
    <cellStyle name="Comma [0] TBD_Equip Adj Vs Highlander &amp; Explorer 12 16" xfId="30190"/>
    <cellStyle name="Comma [0] TBD-_Equip Adj Vs Highlander &amp; Explorer 12 16" xfId="30191"/>
    <cellStyle name="Comma [0] TBD_Equip Adj Vs Highlander &amp; Explorer 12 17" xfId="30192"/>
    <cellStyle name="Comma [0] TBD-_Equip Adj Vs Highlander &amp; Explorer 12 17" xfId="30193"/>
    <cellStyle name="Comma [0] TBD_Equip Adj Vs Highlander &amp; Explorer 12 18" xfId="30194"/>
    <cellStyle name="Comma [0] TBD-_Equip Adj Vs Highlander &amp; Explorer 12 18" xfId="30195"/>
    <cellStyle name="Comma [0] TBD_Equip Adj Vs Highlander &amp; Explorer 12 19" xfId="30196"/>
    <cellStyle name="Comma [0] TBD-_Equip Adj Vs Highlander &amp; Explorer 12 19" xfId="30197"/>
    <cellStyle name="Comma [0] TBD_Equip Adj Vs Highlander &amp; Explorer 12 2" xfId="30198"/>
    <cellStyle name="Comma [0] TBD-_Equip Adj Vs Highlander &amp; Explorer 12 2" xfId="30199"/>
    <cellStyle name="Comma [0] TBD_Equip Adj Vs Highlander &amp; Explorer 12 20" xfId="30200"/>
    <cellStyle name="Comma [0] TBD-_Equip Adj Vs Highlander &amp; Explorer 12 20" xfId="30201"/>
    <cellStyle name="Comma [0] TBD_Equip Adj Vs Highlander &amp; Explorer 12 21" xfId="30202"/>
    <cellStyle name="Comma [0] TBD-_Equip Adj Vs Highlander &amp; Explorer 12 21" xfId="30203"/>
    <cellStyle name="Comma [0] TBD_Equip Adj Vs Highlander &amp; Explorer 12 22" xfId="30204"/>
    <cellStyle name="Comma [0] TBD-_Equip Adj Vs Highlander &amp; Explorer 12 22" xfId="30205"/>
    <cellStyle name="Comma [0] TBD_Equip Adj Vs Highlander &amp; Explorer 12 23" xfId="30206"/>
    <cellStyle name="Comma [0] TBD-_Equip Adj Vs Highlander &amp; Explorer 12 23" xfId="30207"/>
    <cellStyle name="Comma [0] TBD_Equip Adj Vs Highlander &amp; Explorer 12 24" xfId="30208"/>
    <cellStyle name="Comma [0] TBD-_Equip Adj Vs Highlander &amp; Explorer 12 24" xfId="30209"/>
    <cellStyle name="Comma [0] TBD_Equip Adj Vs Highlander &amp; Explorer 12 25" xfId="30210"/>
    <cellStyle name="Comma [0] TBD-_Equip Adj Vs Highlander &amp; Explorer 12 25" xfId="30211"/>
    <cellStyle name="Comma [0] TBD_Equip Adj Vs Highlander &amp; Explorer 12 26" xfId="30212"/>
    <cellStyle name="Comma [0] TBD-_Equip Adj Vs Highlander &amp; Explorer 12 26" xfId="30213"/>
    <cellStyle name="Comma [0] TBD_Equip Adj Vs Highlander &amp; Explorer 12 27" xfId="30214"/>
    <cellStyle name="Comma [0] TBD-_Equip Adj Vs Highlander &amp; Explorer 12 27" xfId="30215"/>
    <cellStyle name="Comma [0] TBD_Equip Adj Vs Highlander &amp; Explorer 12 28" xfId="30216"/>
    <cellStyle name="Comma [0] TBD-_Equip Adj Vs Highlander &amp; Explorer 12 28" xfId="30217"/>
    <cellStyle name="Comma [0] TBD_Equip Adj Vs Highlander &amp; Explorer 12 29" xfId="30218"/>
    <cellStyle name="Comma [0] TBD-_Equip Adj Vs Highlander &amp; Explorer 12 29" xfId="30219"/>
    <cellStyle name="Comma [0] TBD_Equip Adj Vs Highlander &amp; Explorer 12 3" xfId="30220"/>
    <cellStyle name="Comma [0] TBD-_Equip Adj Vs Highlander &amp; Explorer 12 3" xfId="30221"/>
    <cellStyle name="Comma [0] TBD_Equip Adj Vs Highlander &amp; Explorer 12 30" xfId="30222"/>
    <cellStyle name="Comma [0] TBD-_Equip Adj Vs Highlander &amp; Explorer 12 30" xfId="30223"/>
    <cellStyle name="Comma [0] TBD_Equip Adj Vs Highlander &amp; Explorer 12 31" xfId="30224"/>
    <cellStyle name="Comma [0] TBD-_Equip Adj Vs Highlander &amp; Explorer 12 31" xfId="30225"/>
    <cellStyle name="Comma [0] TBD_Equip Adj Vs Highlander &amp; Explorer 12 32" xfId="30226"/>
    <cellStyle name="Comma [0] TBD-_Equip Adj Vs Highlander &amp; Explorer 12 32" xfId="30227"/>
    <cellStyle name="Comma [0] TBD_Equip Adj Vs Highlander &amp; Explorer 12 33" xfId="30228"/>
    <cellStyle name="Comma [0] TBD-_Equip Adj Vs Highlander &amp; Explorer 12 33" xfId="30229"/>
    <cellStyle name="Comma [0] TBD_Equip Adj Vs Highlander &amp; Explorer 12 34" xfId="30230"/>
    <cellStyle name="Comma [0] TBD-_Equip Adj Vs Highlander &amp; Explorer 12 34" xfId="30231"/>
    <cellStyle name="Comma [0] TBD_Equip Adj Vs Highlander &amp; Explorer 12 35" xfId="30232"/>
    <cellStyle name="Comma [0] TBD-_Equip Adj Vs Highlander &amp; Explorer 12 35" xfId="30233"/>
    <cellStyle name="Comma [0] TBD_Equip Adj Vs Highlander &amp; Explorer 12 36" xfId="30234"/>
    <cellStyle name="Comma [0] TBD-_Equip Adj Vs Highlander &amp; Explorer 12 36" xfId="30235"/>
    <cellStyle name="Comma [0] TBD_Equip Adj Vs Highlander &amp; Explorer 12 37" xfId="30236"/>
    <cellStyle name="Comma [0] TBD-_Equip Adj Vs Highlander &amp; Explorer 12 37" xfId="30237"/>
    <cellStyle name="Comma [0] TBD_Equip Adj Vs Highlander &amp; Explorer 12 38" xfId="30238"/>
    <cellStyle name="Comma [0] TBD-_Equip Adj Vs Highlander &amp; Explorer 12 38" xfId="30239"/>
    <cellStyle name="Comma [0] TBD_Equip Adj Vs Highlander &amp; Explorer 12 39" xfId="30240"/>
    <cellStyle name="Comma [0] TBD-_Equip Adj Vs Highlander &amp; Explorer 12 39" xfId="30241"/>
    <cellStyle name="Comma [0] TBD_Equip Adj Vs Highlander &amp; Explorer 12 4" xfId="30242"/>
    <cellStyle name="Comma [0] TBD-_Equip Adj Vs Highlander &amp; Explorer 12 4" xfId="30243"/>
    <cellStyle name="Comma [0] TBD_Equip Adj Vs Highlander &amp; Explorer 12 40" xfId="30244"/>
    <cellStyle name="Comma [0] TBD-_Equip Adj Vs Highlander &amp; Explorer 12 40" xfId="30245"/>
    <cellStyle name="Comma [0] TBD_Equip Adj Vs Highlander &amp; Explorer 12 41" xfId="30246"/>
    <cellStyle name="Comma [0] TBD-_Equip Adj Vs Highlander &amp; Explorer 12 41" xfId="30247"/>
    <cellStyle name="Comma [0] TBD_Equip Adj Vs Highlander &amp; Explorer 12 42" xfId="30248"/>
    <cellStyle name="Comma [0] TBD-_Equip Adj Vs Highlander &amp; Explorer 12 42" xfId="30249"/>
    <cellStyle name="Comma [0] TBD_Equip Adj Vs Highlander &amp; Explorer 12 43" xfId="30250"/>
    <cellStyle name="Comma [0] TBD-_Equip Adj Vs Highlander &amp; Explorer 12 43" xfId="30251"/>
    <cellStyle name="Comma [0] TBD_Equip Adj Vs Highlander &amp; Explorer 12 44" xfId="30252"/>
    <cellStyle name="Comma [0] TBD-_Equip Adj Vs Highlander &amp; Explorer 12 44" xfId="30253"/>
    <cellStyle name="Comma [0] TBD_Equip Adj Vs Highlander &amp; Explorer 12 45" xfId="30254"/>
    <cellStyle name="Comma [0] TBD-_Equip Adj Vs Highlander &amp; Explorer 12 45" xfId="30255"/>
    <cellStyle name="Comma [0] TBD_Equip Adj Vs Highlander &amp; Explorer 12 46" xfId="30256"/>
    <cellStyle name="Comma [0] TBD-_Equip Adj Vs Highlander &amp; Explorer 12 46" xfId="30257"/>
    <cellStyle name="Comma [0] TBD_Equip Adj Vs Highlander &amp; Explorer 12 47" xfId="30258"/>
    <cellStyle name="Comma [0] TBD-_Equip Adj Vs Highlander &amp; Explorer 12 47" xfId="30259"/>
    <cellStyle name="Comma [0] TBD_Equip Adj Vs Highlander &amp; Explorer 12 48" xfId="30260"/>
    <cellStyle name="Comma [0] TBD-_Equip Adj Vs Highlander &amp; Explorer 12 48" xfId="30261"/>
    <cellStyle name="Comma [0] TBD_Equip Adj Vs Highlander &amp; Explorer 12 49" xfId="30262"/>
    <cellStyle name="Comma [0] TBD-_Equip Adj Vs Highlander &amp; Explorer 12 49" xfId="30263"/>
    <cellStyle name="Comma [0] TBD_Equip Adj Vs Highlander &amp; Explorer 12 5" xfId="30264"/>
    <cellStyle name="Comma [0] TBD-_Equip Adj Vs Highlander &amp; Explorer 12 5" xfId="30265"/>
    <cellStyle name="Comma [0] TBD_Equip Adj Vs Highlander &amp; Explorer 12 50" xfId="30266"/>
    <cellStyle name="Comma [0] TBD-_Equip Adj Vs Highlander &amp; Explorer 12 50" xfId="30267"/>
    <cellStyle name="Comma [0] TBD_Equip Adj Vs Highlander &amp; Explorer 12 51" xfId="30268"/>
    <cellStyle name="Comma [0] TBD-_Equip Adj Vs Highlander &amp; Explorer 12 51" xfId="30269"/>
    <cellStyle name="Comma [0] TBD_Equip Adj Vs Highlander &amp; Explorer 12 52" xfId="30270"/>
    <cellStyle name="Comma [0] TBD-_Equip Adj Vs Highlander &amp; Explorer 12 52" xfId="30271"/>
    <cellStyle name="Comma [0] TBD_Equip Adj Vs Highlander &amp; Explorer 12 53" xfId="30272"/>
    <cellStyle name="Comma [0] TBD-_Equip Adj Vs Highlander &amp; Explorer 12 53" xfId="30273"/>
    <cellStyle name="Comma [0] TBD_Equip Adj Vs Highlander &amp; Explorer 12 54" xfId="30274"/>
    <cellStyle name="Comma [0] TBD-_Equip Adj Vs Highlander &amp; Explorer 12 54" xfId="30275"/>
    <cellStyle name="Comma [0] TBD_Equip Adj Vs Highlander &amp; Explorer 12 55" xfId="30276"/>
    <cellStyle name="Comma [0] TBD-_Equip Adj Vs Highlander &amp; Explorer 12 55" xfId="30277"/>
    <cellStyle name="Comma [0] TBD_Equip Adj Vs Highlander &amp; Explorer 12 56" xfId="30278"/>
    <cellStyle name="Comma [0] TBD-_Equip Adj Vs Highlander &amp; Explorer 12 56" xfId="30279"/>
    <cellStyle name="Comma [0] TBD_Equip Adj Vs Highlander &amp; Explorer 12 57" xfId="30280"/>
    <cellStyle name="Comma [0] TBD-_Equip Adj Vs Highlander &amp; Explorer 12 57" xfId="30281"/>
    <cellStyle name="Comma [0] TBD_Equip Adj Vs Highlander &amp; Explorer 12 58" xfId="30282"/>
    <cellStyle name="Comma [0] TBD-_Equip Adj Vs Highlander &amp; Explorer 12 58" xfId="30283"/>
    <cellStyle name="Comma [0] TBD_Equip Adj Vs Highlander &amp; Explorer 12 59" xfId="30284"/>
    <cellStyle name="Comma [0] TBD-_Equip Adj Vs Highlander &amp; Explorer 12 59" xfId="30285"/>
    <cellStyle name="Comma [0] TBD_Equip Adj Vs Highlander &amp; Explorer 12 6" xfId="30286"/>
    <cellStyle name="Comma [0] TBD-_Equip Adj Vs Highlander &amp; Explorer 12 6" xfId="30287"/>
    <cellStyle name="Comma [0] TBD_Equip Adj Vs Highlander &amp; Explorer 12 60" xfId="30288"/>
    <cellStyle name="Comma [0] TBD-_Equip Adj Vs Highlander &amp; Explorer 12 60" xfId="30289"/>
    <cellStyle name="Comma [0] TBD_Equip Adj Vs Highlander &amp; Explorer 12 61" xfId="30290"/>
    <cellStyle name="Comma [0] TBD-_Equip Adj Vs Highlander &amp; Explorer 12 61" xfId="30291"/>
    <cellStyle name="Comma [0] TBD_Equip Adj Vs Highlander &amp; Explorer 12 62" xfId="30292"/>
    <cellStyle name="Comma [0] TBD-_Equip Adj Vs Highlander &amp; Explorer 12 62" xfId="30293"/>
    <cellStyle name="Comma [0] TBD_Equip Adj Vs Highlander &amp; Explorer 12 63" xfId="30294"/>
    <cellStyle name="Comma [0] TBD-_Equip Adj Vs Highlander &amp; Explorer 12 63" xfId="30295"/>
    <cellStyle name="Comma [0] TBD_Equip Adj Vs Highlander &amp; Explorer 12 64" xfId="30296"/>
    <cellStyle name="Comma [0] TBD-_Equip Adj Vs Highlander &amp; Explorer 12 64" xfId="30297"/>
    <cellStyle name="Comma [0] TBD_Equip Adj Vs Highlander &amp; Explorer 12 65" xfId="30298"/>
    <cellStyle name="Comma [0] TBD-_Equip Adj Vs Highlander &amp; Explorer 12 65" xfId="30299"/>
    <cellStyle name="Comma [0] TBD_Equip Adj Vs Highlander &amp; Explorer 12 66" xfId="30300"/>
    <cellStyle name="Comma [0] TBD-_Equip Adj Vs Highlander &amp; Explorer 12 66" xfId="30301"/>
    <cellStyle name="Comma [0] TBD_Equip Adj Vs Highlander &amp; Explorer 12 67" xfId="30302"/>
    <cellStyle name="Comma [0] TBD-_Equip Adj Vs Highlander &amp; Explorer 12 67" xfId="30303"/>
    <cellStyle name="Comma [0] TBD_Equip Adj Vs Highlander &amp; Explorer 12 68" xfId="30304"/>
    <cellStyle name="Comma [0] TBD-_Equip Adj Vs Highlander &amp; Explorer 12 68" xfId="30305"/>
    <cellStyle name="Comma [0] TBD_Equip Adj Vs Highlander &amp; Explorer 12 69" xfId="30306"/>
    <cellStyle name="Comma [0] TBD-_Equip Adj Vs Highlander &amp; Explorer 12 69" xfId="30307"/>
    <cellStyle name="Comma [0] TBD_Equip Adj Vs Highlander &amp; Explorer 12 7" xfId="30308"/>
    <cellStyle name="Comma [0] TBD-_Equip Adj Vs Highlander &amp; Explorer 12 7" xfId="30309"/>
    <cellStyle name="Comma [0] TBD_Equip Adj Vs Highlander &amp; Explorer 12 70" xfId="30310"/>
    <cellStyle name="Comma [0] TBD-_Equip Adj Vs Highlander &amp; Explorer 12 70" xfId="30311"/>
    <cellStyle name="Comma [0] TBD_Equip Adj Vs Highlander &amp; Explorer 12 71" xfId="30312"/>
    <cellStyle name="Comma [0] TBD-_Equip Adj Vs Highlander &amp; Explorer 12 71" xfId="30313"/>
    <cellStyle name="Comma [0] TBD_Equip Adj Vs Highlander &amp; Explorer 12 72" xfId="30314"/>
    <cellStyle name="Comma [0] TBD-_Equip Adj Vs Highlander &amp; Explorer 12 72" xfId="30315"/>
    <cellStyle name="Comma [0] TBD_Equip Adj Vs Highlander &amp; Explorer 12 73" xfId="30316"/>
    <cellStyle name="Comma [0] TBD-_Equip Adj Vs Highlander &amp; Explorer 12 73" xfId="30317"/>
    <cellStyle name="Comma [0] TBD_Equip Adj Vs Highlander &amp; Explorer 12 74" xfId="30318"/>
    <cellStyle name="Comma [0] TBD-_Equip Adj Vs Highlander &amp; Explorer 12 74" xfId="30319"/>
    <cellStyle name="Comma [0] TBD_Equip Adj Vs Highlander &amp; Explorer 12 75" xfId="30320"/>
    <cellStyle name="Comma [0] TBD-_Equip Adj Vs Highlander &amp; Explorer 12 75" xfId="30321"/>
    <cellStyle name="Comma [0] TBD_Equip Adj Vs Highlander &amp; Explorer 12 76" xfId="30322"/>
    <cellStyle name="Comma [0] TBD-_Equip Adj Vs Highlander &amp; Explorer 12 76" xfId="30323"/>
    <cellStyle name="Comma [0] TBD_Equip Adj Vs Highlander &amp; Explorer 12 77" xfId="30324"/>
    <cellStyle name="Comma [0] TBD-_Equip Adj Vs Highlander &amp; Explorer 12 77" xfId="30325"/>
    <cellStyle name="Comma [0] TBD_Equip Adj Vs Highlander &amp; Explorer 12 78" xfId="30326"/>
    <cellStyle name="Comma [0] TBD-_Equip Adj Vs Highlander &amp; Explorer 12 78" xfId="30327"/>
    <cellStyle name="Comma [0] TBD_Equip Adj Vs Highlander &amp; Explorer 12 79" xfId="30328"/>
    <cellStyle name="Comma [0] TBD-_Equip Adj Vs Highlander &amp; Explorer 12 79" xfId="30329"/>
    <cellStyle name="Comma [0] TBD_Equip Adj Vs Highlander &amp; Explorer 12 8" xfId="30330"/>
    <cellStyle name="Comma [0] TBD-_Equip Adj Vs Highlander &amp; Explorer 12 8" xfId="30331"/>
    <cellStyle name="Comma [0] TBD_Equip Adj Vs Highlander &amp; Explorer 12 80" xfId="30332"/>
    <cellStyle name="Comma [0] TBD-_Equip Adj Vs Highlander &amp; Explorer 12 80" xfId="30333"/>
    <cellStyle name="Comma [0] TBD_Equip Adj Vs Highlander &amp; Explorer 12 81" xfId="30334"/>
    <cellStyle name="Comma [0] TBD-_Equip Adj Vs Highlander &amp; Explorer 12 81" xfId="30335"/>
    <cellStyle name="Comma [0] TBD_Equip Adj Vs Highlander &amp; Explorer 12 82" xfId="30336"/>
    <cellStyle name="Comma [0] TBD-_Equip Adj Vs Highlander &amp; Explorer 12 82" xfId="30337"/>
    <cellStyle name="Comma [0] TBD_Equip Adj Vs Highlander &amp; Explorer 12 83" xfId="30338"/>
    <cellStyle name="Comma [0] TBD-_Equip Adj Vs Highlander &amp; Explorer 12 83" xfId="30339"/>
    <cellStyle name="Comma [0] TBD_Equip Adj Vs Highlander &amp; Explorer 12 84" xfId="30340"/>
    <cellStyle name="Comma [0] TBD-_Equip Adj Vs Highlander &amp; Explorer 12 84" xfId="30341"/>
    <cellStyle name="Comma [0] TBD_Equip Adj Vs Highlander &amp; Explorer 12 85" xfId="30342"/>
    <cellStyle name="Comma [0] TBD-_Equip Adj Vs Highlander &amp; Explorer 12 85" xfId="30343"/>
    <cellStyle name="Comma [0] TBD_Equip Adj Vs Highlander &amp; Explorer 12 86" xfId="30344"/>
    <cellStyle name="Comma [0] TBD-_Equip Adj Vs Highlander &amp; Explorer 12 86" xfId="30345"/>
    <cellStyle name="Comma [0] TBD_Equip Adj Vs Highlander &amp; Explorer 12 87" xfId="30346"/>
    <cellStyle name="Comma [0] TBD-_Equip Adj Vs Highlander &amp; Explorer 12 87" xfId="30347"/>
    <cellStyle name="Comma [0] TBD_Equip Adj Vs Highlander &amp; Explorer 12 88" xfId="30348"/>
    <cellStyle name="Comma [0] TBD-_Equip Adj Vs Highlander &amp; Explorer 12 88" xfId="30349"/>
    <cellStyle name="Comma [0] TBD_Equip Adj Vs Highlander &amp; Explorer 12 89" xfId="30350"/>
    <cellStyle name="Comma [0] TBD-_Equip Adj Vs Highlander &amp; Explorer 12 89" xfId="30351"/>
    <cellStyle name="Comma [0] TBD_Equip Adj Vs Highlander &amp; Explorer 12 9" xfId="30352"/>
    <cellStyle name="Comma [0] TBD-_Equip Adj Vs Highlander &amp; Explorer 12 9" xfId="30353"/>
    <cellStyle name="Comma [0] TBD_Equip Adj Vs Highlander &amp; Explorer 12 90" xfId="30354"/>
    <cellStyle name="Comma [0] TBD-_Equip Adj Vs Highlander &amp; Explorer 12 90" xfId="30355"/>
    <cellStyle name="Comma [0] TBD_Equip Adj Vs Highlander &amp; Explorer 12 91" xfId="30356"/>
    <cellStyle name="Comma [0] TBD-_Equip Adj Vs Highlander &amp; Explorer 12 91" xfId="30357"/>
    <cellStyle name="Comma [0] TBD_Equip Adj Vs Highlander &amp; Explorer 12 92" xfId="30358"/>
    <cellStyle name="Comma [0] TBD-_Equip Adj Vs Highlander &amp; Explorer 12 92" xfId="30359"/>
    <cellStyle name="Comma [0] TBD_Equip Adj Vs Highlander &amp; Explorer 12 93" xfId="30360"/>
    <cellStyle name="Comma [0] TBD-_Equip Adj Vs Highlander &amp; Explorer 12 93" xfId="30361"/>
    <cellStyle name="Comma [0] TBD_Equip Adj Vs Highlander &amp; Explorer 12 94" xfId="30362"/>
    <cellStyle name="Comma [0] TBD-_Equip Adj Vs Highlander &amp; Explorer 12 94" xfId="30363"/>
    <cellStyle name="Comma [0] TBD_Equip Adj Vs Highlander &amp; Explorer 12 95" xfId="30364"/>
    <cellStyle name="Comma [0] TBD-_Equip Adj Vs Highlander &amp; Explorer 12 95" xfId="30365"/>
    <cellStyle name="Comma [0] TBD_Equip Adj Vs Highlander &amp; Explorer 12 96" xfId="30366"/>
    <cellStyle name="Comma [0] TBD-_Equip Adj Vs Highlander &amp; Explorer 12 96" xfId="30367"/>
    <cellStyle name="Comma [0] TBD_Equip Adj Vs Highlander &amp; Explorer 12 97" xfId="30368"/>
    <cellStyle name="Comma [0] TBD-_Equip Adj Vs Highlander &amp; Explorer 12 97" xfId="30369"/>
    <cellStyle name="Comma [0] TBD_Equip Adj Vs Highlander &amp; Explorer 12 98" xfId="30370"/>
    <cellStyle name="Comma [0] TBD-_Equip Adj Vs Highlander &amp; Explorer 12 98" xfId="30371"/>
    <cellStyle name="Comma [0] TBD_Equip Adj Vs Highlander &amp; Explorer 12 99" xfId="30372"/>
    <cellStyle name="Comma [0] TBD-_Equip Adj Vs Highlander &amp; Explorer 12 99" xfId="30373"/>
    <cellStyle name="Comma [0] TBD_Equip Adj Vs Highlander &amp; Explorer 13" xfId="30374"/>
    <cellStyle name="Comma [0] TBD-_Equip Adj Vs Highlander &amp; Explorer 13" xfId="30375"/>
    <cellStyle name="Comma [0] TBD_Equip Adj Vs Highlander &amp; Explorer 13 10" xfId="30376"/>
    <cellStyle name="Comma [0] TBD-_Equip Adj Vs Highlander &amp; Explorer 13 10" xfId="30377"/>
    <cellStyle name="Comma [0] TBD_Equip Adj Vs Highlander &amp; Explorer 13 100" xfId="30378"/>
    <cellStyle name="Comma [0] TBD-_Equip Adj Vs Highlander &amp; Explorer 13 100" xfId="30379"/>
    <cellStyle name="Comma [0] TBD_Equip Adj Vs Highlander &amp; Explorer 13 101" xfId="30380"/>
    <cellStyle name="Comma [0] TBD-_Equip Adj Vs Highlander &amp; Explorer 13 101" xfId="30381"/>
    <cellStyle name="Comma [0] TBD_Equip Adj Vs Highlander &amp; Explorer 13 102" xfId="30382"/>
    <cellStyle name="Comma [0] TBD-_Equip Adj Vs Highlander &amp; Explorer 13 102" xfId="30383"/>
    <cellStyle name="Comma [0] TBD_Equip Adj Vs Highlander &amp; Explorer 13 103" xfId="30384"/>
    <cellStyle name="Comma [0] TBD-_Equip Adj Vs Highlander &amp; Explorer 13 103" xfId="30385"/>
    <cellStyle name="Comma [0] TBD_Equip Adj Vs Highlander &amp; Explorer 13 104" xfId="30386"/>
    <cellStyle name="Comma [0] TBD-_Equip Adj Vs Highlander &amp; Explorer 13 104" xfId="30387"/>
    <cellStyle name="Comma [0] TBD_Equip Adj Vs Highlander &amp; Explorer 13 105" xfId="30388"/>
    <cellStyle name="Comma [0] TBD-_Equip Adj Vs Highlander &amp; Explorer 13 105" xfId="30389"/>
    <cellStyle name="Comma [0] TBD_Equip Adj Vs Highlander &amp; Explorer 13 106" xfId="30390"/>
    <cellStyle name="Comma [0] TBD-_Equip Adj Vs Highlander &amp; Explorer 13 106" xfId="30391"/>
    <cellStyle name="Comma [0] TBD_Equip Adj Vs Highlander &amp; Explorer 13 107" xfId="30392"/>
    <cellStyle name="Comma [0] TBD-_Equip Adj Vs Highlander &amp; Explorer 13 107" xfId="30393"/>
    <cellStyle name="Comma [0] TBD_Equip Adj Vs Highlander &amp; Explorer 13 108" xfId="30394"/>
    <cellStyle name="Comma [0] TBD-_Equip Adj Vs Highlander &amp; Explorer 13 108" xfId="30395"/>
    <cellStyle name="Comma [0] TBD_Equip Adj Vs Highlander &amp; Explorer 13 109" xfId="30396"/>
    <cellStyle name="Comma [0] TBD-_Equip Adj Vs Highlander &amp; Explorer 13 109" xfId="30397"/>
    <cellStyle name="Comma [0] TBD_Equip Adj Vs Highlander &amp; Explorer 13 11" xfId="30398"/>
    <cellStyle name="Comma [0] TBD-_Equip Adj Vs Highlander &amp; Explorer 13 11" xfId="30399"/>
    <cellStyle name="Comma [0] TBD_Equip Adj Vs Highlander &amp; Explorer 13 110" xfId="30400"/>
    <cellStyle name="Comma [0] TBD-_Equip Adj Vs Highlander &amp; Explorer 13 110" xfId="30401"/>
    <cellStyle name="Comma [0] TBD_Equip Adj Vs Highlander &amp; Explorer 13 111" xfId="30402"/>
    <cellStyle name="Comma [0] TBD-_Equip Adj Vs Highlander &amp; Explorer 13 111" xfId="30403"/>
    <cellStyle name="Comma [0] TBD_Equip Adj Vs Highlander &amp; Explorer 13 112" xfId="30404"/>
    <cellStyle name="Comma [0] TBD-_Equip Adj Vs Highlander &amp; Explorer 13 112" xfId="30405"/>
    <cellStyle name="Comma [0] TBD_Equip Adj Vs Highlander &amp; Explorer 13 113" xfId="30406"/>
    <cellStyle name="Comma [0] TBD-_Equip Adj Vs Highlander &amp; Explorer 13 113" xfId="30407"/>
    <cellStyle name="Comma [0] TBD_Equip Adj Vs Highlander &amp; Explorer 13 114" xfId="30408"/>
    <cellStyle name="Comma [0] TBD-_Equip Adj Vs Highlander &amp; Explorer 13 114" xfId="30409"/>
    <cellStyle name="Comma [0] TBD_Equip Adj Vs Highlander &amp; Explorer 13 115" xfId="30410"/>
    <cellStyle name="Comma [0] TBD-_Equip Adj Vs Highlander &amp; Explorer 13 115" xfId="30411"/>
    <cellStyle name="Comma [0] TBD_Equip Adj Vs Highlander &amp; Explorer 13 116" xfId="30412"/>
    <cellStyle name="Comma [0] TBD-_Equip Adj Vs Highlander &amp; Explorer 13 116" xfId="30413"/>
    <cellStyle name="Comma [0] TBD_Equip Adj Vs Highlander &amp; Explorer 13 117" xfId="30414"/>
    <cellStyle name="Comma [0] TBD-_Equip Adj Vs Highlander &amp; Explorer 13 117" xfId="30415"/>
    <cellStyle name="Comma [0] TBD_Equip Adj Vs Highlander &amp; Explorer 13 118" xfId="30416"/>
    <cellStyle name="Comma [0] TBD-_Equip Adj Vs Highlander &amp; Explorer 13 118" xfId="30417"/>
    <cellStyle name="Comma [0] TBD_Equip Adj Vs Highlander &amp; Explorer 13 119" xfId="30418"/>
    <cellStyle name="Comma [0] TBD-_Equip Adj Vs Highlander &amp; Explorer 13 119" xfId="30419"/>
    <cellStyle name="Comma [0] TBD_Equip Adj Vs Highlander &amp; Explorer 13 12" xfId="30420"/>
    <cellStyle name="Comma [0] TBD-_Equip Adj Vs Highlander &amp; Explorer 13 12" xfId="30421"/>
    <cellStyle name="Comma [0] TBD_Equip Adj Vs Highlander &amp; Explorer 13 120" xfId="30422"/>
    <cellStyle name="Comma [0] TBD-_Equip Adj Vs Highlander &amp; Explorer 13 120" xfId="30423"/>
    <cellStyle name="Comma [0] TBD_Equip Adj Vs Highlander &amp; Explorer 13 121" xfId="30424"/>
    <cellStyle name="Comma [0] TBD-_Equip Adj Vs Highlander &amp; Explorer 13 121" xfId="30425"/>
    <cellStyle name="Comma [0] TBD_Equip Adj Vs Highlander &amp; Explorer 13 122" xfId="30426"/>
    <cellStyle name="Comma [0] TBD-_Equip Adj Vs Highlander &amp; Explorer 13 122" xfId="30427"/>
    <cellStyle name="Comma [0] TBD_Equip Adj Vs Highlander &amp; Explorer 13 123" xfId="30428"/>
    <cellStyle name="Comma [0] TBD-_Equip Adj Vs Highlander &amp; Explorer 13 123" xfId="30429"/>
    <cellStyle name="Comma [0] TBD_Equip Adj Vs Highlander &amp; Explorer 13 124" xfId="30430"/>
    <cellStyle name="Comma [0] TBD-_Equip Adj Vs Highlander &amp; Explorer 13 124" xfId="30431"/>
    <cellStyle name="Comma [0] TBD_Equip Adj Vs Highlander &amp; Explorer 13 125" xfId="30432"/>
    <cellStyle name="Comma [0] TBD-_Equip Adj Vs Highlander &amp; Explorer 13 125" xfId="30433"/>
    <cellStyle name="Comma [0] TBD_Equip Adj Vs Highlander &amp; Explorer 13 126" xfId="30434"/>
    <cellStyle name="Comma [0] TBD-_Equip Adj Vs Highlander &amp; Explorer 13 126" xfId="30435"/>
    <cellStyle name="Comma [0] TBD_Equip Adj Vs Highlander &amp; Explorer 13 127" xfId="30436"/>
    <cellStyle name="Comma [0] TBD-_Equip Adj Vs Highlander &amp; Explorer 13 127" xfId="30437"/>
    <cellStyle name="Comma [0] TBD_Equip Adj Vs Highlander &amp; Explorer 13 128" xfId="30438"/>
    <cellStyle name="Comma [0] TBD-_Equip Adj Vs Highlander &amp; Explorer 13 128" xfId="30439"/>
    <cellStyle name="Comma [0] TBD_Equip Adj Vs Highlander &amp; Explorer 13 129" xfId="30440"/>
    <cellStyle name="Comma [0] TBD-_Equip Adj Vs Highlander &amp; Explorer 13 129" xfId="30441"/>
    <cellStyle name="Comma [0] TBD_Equip Adj Vs Highlander &amp; Explorer 13 13" xfId="30442"/>
    <cellStyle name="Comma [0] TBD-_Equip Adj Vs Highlander &amp; Explorer 13 13" xfId="30443"/>
    <cellStyle name="Comma [0] TBD_Equip Adj Vs Highlander &amp; Explorer 13 130" xfId="30444"/>
    <cellStyle name="Comma [0] TBD-_Equip Adj Vs Highlander &amp; Explorer 13 130" xfId="30445"/>
    <cellStyle name="Comma [0] TBD_Equip Adj Vs Highlander &amp; Explorer 13 131" xfId="30446"/>
    <cellStyle name="Comma [0] TBD-_Equip Adj Vs Highlander &amp; Explorer 13 131" xfId="30447"/>
    <cellStyle name="Comma [0] TBD_Equip Adj Vs Highlander &amp; Explorer 13 132" xfId="30448"/>
    <cellStyle name="Comma [0] TBD-_Equip Adj Vs Highlander &amp; Explorer 13 132" xfId="30449"/>
    <cellStyle name="Comma [0] TBD_Equip Adj Vs Highlander &amp; Explorer 13 133" xfId="30450"/>
    <cellStyle name="Comma [0] TBD-_Equip Adj Vs Highlander &amp; Explorer 13 133" xfId="30451"/>
    <cellStyle name="Comma [0] TBD_Equip Adj Vs Highlander &amp; Explorer 13 134" xfId="30452"/>
    <cellStyle name="Comma [0] TBD-_Equip Adj Vs Highlander &amp; Explorer 13 134" xfId="30453"/>
    <cellStyle name="Comma [0] TBD_Equip Adj Vs Highlander &amp; Explorer 13 135" xfId="30454"/>
    <cellStyle name="Comma [0] TBD-_Equip Adj Vs Highlander &amp; Explorer 13 135" xfId="30455"/>
    <cellStyle name="Comma [0] TBD_Equip Adj Vs Highlander &amp; Explorer 13 136" xfId="30456"/>
    <cellStyle name="Comma [0] TBD-_Equip Adj Vs Highlander &amp; Explorer 13 136" xfId="30457"/>
    <cellStyle name="Comma [0] TBD_Equip Adj Vs Highlander &amp; Explorer 13 137" xfId="30458"/>
    <cellStyle name="Comma [0] TBD-_Equip Adj Vs Highlander &amp; Explorer 13 137" xfId="30459"/>
    <cellStyle name="Comma [0] TBD_Equip Adj Vs Highlander &amp; Explorer 13 138" xfId="30460"/>
    <cellStyle name="Comma [0] TBD-_Equip Adj Vs Highlander &amp; Explorer 13 138" xfId="30461"/>
    <cellStyle name="Comma [0] TBD_Equip Adj Vs Highlander &amp; Explorer 13 139" xfId="30462"/>
    <cellStyle name="Comma [0] TBD-_Equip Adj Vs Highlander &amp; Explorer 13 139" xfId="30463"/>
    <cellStyle name="Comma [0] TBD_Equip Adj Vs Highlander &amp; Explorer 13 14" xfId="30464"/>
    <cellStyle name="Comma [0] TBD-_Equip Adj Vs Highlander &amp; Explorer 13 14" xfId="30465"/>
    <cellStyle name="Comma [0] TBD_Equip Adj Vs Highlander &amp; Explorer 13 140" xfId="30466"/>
    <cellStyle name="Comma [0] TBD-_Equip Adj Vs Highlander &amp; Explorer 13 140" xfId="30467"/>
    <cellStyle name="Comma [0] TBD_Equip Adj Vs Highlander &amp; Explorer 13 141" xfId="30468"/>
    <cellStyle name="Comma [0] TBD-_Equip Adj Vs Highlander &amp; Explorer 13 141" xfId="30469"/>
    <cellStyle name="Comma [0] TBD_Equip Adj Vs Highlander &amp; Explorer 13 142" xfId="30470"/>
    <cellStyle name="Comma [0] TBD-_Equip Adj Vs Highlander &amp; Explorer 13 142" xfId="30471"/>
    <cellStyle name="Comma [0] TBD_Equip Adj Vs Highlander &amp; Explorer 13 143" xfId="30472"/>
    <cellStyle name="Comma [0] TBD-_Equip Adj Vs Highlander &amp; Explorer 13 143" xfId="30473"/>
    <cellStyle name="Comma [0] TBD_Equip Adj Vs Highlander &amp; Explorer 13 144" xfId="30474"/>
    <cellStyle name="Comma [0] TBD-_Equip Adj Vs Highlander &amp; Explorer 13 144" xfId="30475"/>
    <cellStyle name="Comma [0] TBD_Equip Adj Vs Highlander &amp; Explorer 13 145" xfId="30476"/>
    <cellStyle name="Comma [0] TBD-_Equip Adj Vs Highlander &amp; Explorer 13 145" xfId="30477"/>
    <cellStyle name="Comma [0] TBD_Equip Adj Vs Highlander &amp; Explorer 13 146" xfId="30478"/>
    <cellStyle name="Comma [0] TBD-_Equip Adj Vs Highlander &amp; Explorer 13 146" xfId="30479"/>
    <cellStyle name="Comma [0] TBD_Equip Adj Vs Highlander &amp; Explorer 13 147" xfId="30480"/>
    <cellStyle name="Comma [0] TBD-_Equip Adj Vs Highlander &amp; Explorer 13 147" xfId="30481"/>
    <cellStyle name="Comma [0] TBD_Equip Adj Vs Highlander &amp; Explorer 13 148" xfId="30482"/>
    <cellStyle name="Comma [0] TBD-_Equip Adj Vs Highlander &amp; Explorer 13 148" xfId="30483"/>
    <cellStyle name="Comma [0] TBD_Equip Adj Vs Highlander &amp; Explorer 13 149" xfId="30484"/>
    <cellStyle name="Comma [0] TBD-_Equip Adj Vs Highlander &amp; Explorer 13 149" xfId="30485"/>
    <cellStyle name="Comma [0] TBD_Equip Adj Vs Highlander &amp; Explorer 13 15" xfId="30486"/>
    <cellStyle name="Comma [0] TBD-_Equip Adj Vs Highlander &amp; Explorer 13 15" xfId="30487"/>
    <cellStyle name="Comma [0] TBD_Equip Adj Vs Highlander &amp; Explorer 13 150" xfId="30488"/>
    <cellStyle name="Comma [0] TBD-_Equip Adj Vs Highlander &amp; Explorer 13 150" xfId="30489"/>
    <cellStyle name="Comma [0] TBD_Equip Adj Vs Highlander &amp; Explorer 13 151" xfId="30490"/>
    <cellStyle name="Comma [0] TBD-_Equip Adj Vs Highlander &amp; Explorer 13 151" xfId="30491"/>
    <cellStyle name="Comma [0] TBD_Equip Adj Vs Highlander &amp; Explorer 13 152" xfId="30492"/>
    <cellStyle name="Comma [0] TBD-_Equip Adj Vs Highlander &amp; Explorer 13 152" xfId="30493"/>
    <cellStyle name="Comma [0] TBD_Equip Adj Vs Highlander &amp; Explorer 13 153" xfId="30494"/>
    <cellStyle name="Comma [0] TBD-_Equip Adj Vs Highlander &amp; Explorer 13 153" xfId="30495"/>
    <cellStyle name="Comma [0] TBD_Equip Adj Vs Highlander &amp; Explorer 13 16" xfId="30496"/>
    <cellStyle name="Comma [0] TBD-_Equip Adj Vs Highlander &amp; Explorer 13 16" xfId="30497"/>
    <cellStyle name="Comma [0] TBD_Equip Adj Vs Highlander &amp; Explorer 13 17" xfId="30498"/>
    <cellStyle name="Comma [0] TBD-_Equip Adj Vs Highlander &amp; Explorer 13 17" xfId="30499"/>
    <cellStyle name="Comma [0] TBD_Equip Adj Vs Highlander &amp; Explorer 13 18" xfId="30500"/>
    <cellStyle name="Comma [0] TBD-_Equip Adj Vs Highlander &amp; Explorer 13 18" xfId="30501"/>
    <cellStyle name="Comma [0] TBD_Equip Adj Vs Highlander &amp; Explorer 13 19" xfId="30502"/>
    <cellStyle name="Comma [0] TBD-_Equip Adj Vs Highlander &amp; Explorer 13 19" xfId="30503"/>
    <cellStyle name="Comma [0] TBD_Equip Adj Vs Highlander &amp; Explorer 13 2" xfId="30504"/>
    <cellStyle name="Comma [0] TBD-_Equip Adj Vs Highlander &amp; Explorer 13 2" xfId="30505"/>
    <cellStyle name="Comma [0] TBD_Equip Adj Vs Highlander &amp; Explorer 13 20" xfId="30506"/>
    <cellStyle name="Comma [0] TBD-_Equip Adj Vs Highlander &amp; Explorer 13 20" xfId="30507"/>
    <cellStyle name="Comma [0] TBD_Equip Adj Vs Highlander &amp; Explorer 13 21" xfId="30508"/>
    <cellStyle name="Comma [0] TBD-_Equip Adj Vs Highlander &amp; Explorer 13 21" xfId="30509"/>
    <cellStyle name="Comma [0] TBD_Equip Adj Vs Highlander &amp; Explorer 13 22" xfId="30510"/>
    <cellStyle name="Comma [0] TBD-_Equip Adj Vs Highlander &amp; Explorer 13 22" xfId="30511"/>
    <cellStyle name="Comma [0] TBD_Equip Adj Vs Highlander &amp; Explorer 13 23" xfId="30512"/>
    <cellStyle name="Comma [0] TBD-_Equip Adj Vs Highlander &amp; Explorer 13 23" xfId="30513"/>
    <cellStyle name="Comma [0] TBD_Equip Adj Vs Highlander &amp; Explorer 13 24" xfId="30514"/>
    <cellStyle name="Comma [0] TBD-_Equip Adj Vs Highlander &amp; Explorer 13 24" xfId="30515"/>
    <cellStyle name="Comma [0] TBD_Equip Adj Vs Highlander &amp; Explorer 13 25" xfId="30516"/>
    <cellStyle name="Comma [0] TBD-_Equip Adj Vs Highlander &amp; Explorer 13 25" xfId="30517"/>
    <cellStyle name="Comma [0] TBD_Equip Adj Vs Highlander &amp; Explorer 13 26" xfId="30518"/>
    <cellStyle name="Comma [0] TBD-_Equip Adj Vs Highlander &amp; Explorer 13 26" xfId="30519"/>
    <cellStyle name="Comma [0] TBD_Equip Adj Vs Highlander &amp; Explorer 13 27" xfId="30520"/>
    <cellStyle name="Comma [0] TBD-_Equip Adj Vs Highlander &amp; Explorer 13 27" xfId="30521"/>
    <cellStyle name="Comma [0] TBD_Equip Adj Vs Highlander &amp; Explorer 13 28" xfId="30522"/>
    <cellStyle name="Comma [0] TBD-_Equip Adj Vs Highlander &amp; Explorer 13 28" xfId="30523"/>
    <cellStyle name="Comma [0] TBD_Equip Adj Vs Highlander &amp; Explorer 13 29" xfId="30524"/>
    <cellStyle name="Comma [0] TBD-_Equip Adj Vs Highlander &amp; Explorer 13 29" xfId="30525"/>
    <cellStyle name="Comma [0] TBD_Equip Adj Vs Highlander &amp; Explorer 13 3" xfId="30526"/>
    <cellStyle name="Comma [0] TBD-_Equip Adj Vs Highlander &amp; Explorer 13 3" xfId="30527"/>
    <cellStyle name="Comma [0] TBD_Equip Adj Vs Highlander &amp; Explorer 13 30" xfId="30528"/>
    <cellStyle name="Comma [0] TBD-_Equip Adj Vs Highlander &amp; Explorer 13 30" xfId="30529"/>
    <cellStyle name="Comma [0] TBD_Equip Adj Vs Highlander &amp; Explorer 13 31" xfId="30530"/>
    <cellStyle name="Comma [0] TBD-_Equip Adj Vs Highlander &amp; Explorer 13 31" xfId="30531"/>
    <cellStyle name="Comma [0] TBD_Equip Adj Vs Highlander &amp; Explorer 13 32" xfId="30532"/>
    <cellStyle name="Comma [0] TBD-_Equip Adj Vs Highlander &amp; Explorer 13 32" xfId="30533"/>
    <cellStyle name="Comma [0] TBD_Equip Adj Vs Highlander &amp; Explorer 13 33" xfId="30534"/>
    <cellStyle name="Comma [0] TBD-_Equip Adj Vs Highlander &amp; Explorer 13 33" xfId="30535"/>
    <cellStyle name="Comma [0] TBD_Equip Adj Vs Highlander &amp; Explorer 13 34" xfId="30536"/>
    <cellStyle name="Comma [0] TBD-_Equip Adj Vs Highlander &amp; Explorer 13 34" xfId="30537"/>
    <cellStyle name="Comma [0] TBD_Equip Adj Vs Highlander &amp; Explorer 13 35" xfId="30538"/>
    <cellStyle name="Comma [0] TBD-_Equip Adj Vs Highlander &amp; Explorer 13 35" xfId="30539"/>
    <cellStyle name="Comma [0] TBD_Equip Adj Vs Highlander &amp; Explorer 13 36" xfId="30540"/>
    <cellStyle name="Comma [0] TBD-_Equip Adj Vs Highlander &amp; Explorer 13 36" xfId="30541"/>
    <cellStyle name="Comma [0] TBD_Equip Adj Vs Highlander &amp; Explorer 13 37" xfId="30542"/>
    <cellStyle name="Comma [0] TBD-_Equip Adj Vs Highlander &amp; Explorer 13 37" xfId="30543"/>
    <cellStyle name="Comma [0] TBD_Equip Adj Vs Highlander &amp; Explorer 13 38" xfId="30544"/>
    <cellStyle name="Comma [0] TBD-_Equip Adj Vs Highlander &amp; Explorer 13 38" xfId="30545"/>
    <cellStyle name="Comma [0] TBD_Equip Adj Vs Highlander &amp; Explorer 13 39" xfId="30546"/>
    <cellStyle name="Comma [0] TBD-_Equip Adj Vs Highlander &amp; Explorer 13 39" xfId="30547"/>
    <cellStyle name="Comma [0] TBD_Equip Adj Vs Highlander &amp; Explorer 13 4" xfId="30548"/>
    <cellStyle name="Comma [0] TBD-_Equip Adj Vs Highlander &amp; Explorer 13 4" xfId="30549"/>
    <cellStyle name="Comma [0] TBD_Equip Adj Vs Highlander &amp; Explorer 13 40" xfId="30550"/>
    <cellStyle name="Comma [0] TBD-_Equip Adj Vs Highlander &amp; Explorer 13 40" xfId="30551"/>
    <cellStyle name="Comma [0] TBD_Equip Adj Vs Highlander &amp; Explorer 13 41" xfId="30552"/>
    <cellStyle name="Comma [0] TBD-_Equip Adj Vs Highlander &amp; Explorer 13 41" xfId="30553"/>
    <cellStyle name="Comma [0] TBD_Equip Adj Vs Highlander &amp; Explorer 13 42" xfId="30554"/>
    <cellStyle name="Comma [0] TBD-_Equip Adj Vs Highlander &amp; Explorer 13 42" xfId="30555"/>
    <cellStyle name="Comma [0] TBD_Equip Adj Vs Highlander &amp; Explorer 13 43" xfId="30556"/>
    <cellStyle name="Comma [0] TBD-_Equip Adj Vs Highlander &amp; Explorer 13 43" xfId="30557"/>
    <cellStyle name="Comma [0] TBD_Equip Adj Vs Highlander &amp; Explorer 13 44" xfId="30558"/>
    <cellStyle name="Comma [0] TBD-_Equip Adj Vs Highlander &amp; Explorer 13 44" xfId="30559"/>
    <cellStyle name="Comma [0] TBD_Equip Adj Vs Highlander &amp; Explorer 13 45" xfId="30560"/>
    <cellStyle name="Comma [0] TBD-_Equip Adj Vs Highlander &amp; Explorer 13 45" xfId="30561"/>
    <cellStyle name="Comma [0] TBD_Equip Adj Vs Highlander &amp; Explorer 13 46" xfId="30562"/>
    <cellStyle name="Comma [0] TBD-_Equip Adj Vs Highlander &amp; Explorer 13 46" xfId="30563"/>
    <cellStyle name="Comma [0] TBD_Equip Adj Vs Highlander &amp; Explorer 13 47" xfId="30564"/>
    <cellStyle name="Comma [0] TBD-_Equip Adj Vs Highlander &amp; Explorer 13 47" xfId="30565"/>
    <cellStyle name="Comma [0] TBD_Equip Adj Vs Highlander &amp; Explorer 13 48" xfId="30566"/>
    <cellStyle name="Comma [0] TBD-_Equip Adj Vs Highlander &amp; Explorer 13 48" xfId="30567"/>
    <cellStyle name="Comma [0] TBD_Equip Adj Vs Highlander &amp; Explorer 13 49" xfId="30568"/>
    <cellStyle name="Comma [0] TBD-_Equip Adj Vs Highlander &amp; Explorer 13 49" xfId="30569"/>
    <cellStyle name="Comma [0] TBD_Equip Adj Vs Highlander &amp; Explorer 13 5" xfId="30570"/>
    <cellStyle name="Comma [0] TBD-_Equip Adj Vs Highlander &amp; Explorer 13 5" xfId="30571"/>
    <cellStyle name="Comma [0] TBD_Equip Adj Vs Highlander &amp; Explorer 13 50" xfId="30572"/>
    <cellStyle name="Comma [0] TBD-_Equip Adj Vs Highlander &amp; Explorer 13 50" xfId="30573"/>
    <cellStyle name="Comma [0] TBD_Equip Adj Vs Highlander &amp; Explorer 13 51" xfId="30574"/>
    <cellStyle name="Comma [0] TBD-_Equip Adj Vs Highlander &amp; Explorer 13 51" xfId="30575"/>
    <cellStyle name="Comma [0] TBD_Equip Adj Vs Highlander &amp; Explorer 13 52" xfId="30576"/>
    <cellStyle name="Comma [0] TBD-_Equip Adj Vs Highlander &amp; Explorer 13 52" xfId="30577"/>
    <cellStyle name="Comma [0] TBD_Equip Adj Vs Highlander &amp; Explorer 13 53" xfId="30578"/>
    <cellStyle name="Comma [0] TBD-_Equip Adj Vs Highlander &amp; Explorer 13 53" xfId="30579"/>
    <cellStyle name="Comma [0] TBD_Equip Adj Vs Highlander &amp; Explorer 13 54" xfId="30580"/>
    <cellStyle name="Comma [0] TBD-_Equip Adj Vs Highlander &amp; Explorer 13 54" xfId="30581"/>
    <cellStyle name="Comma [0] TBD_Equip Adj Vs Highlander &amp; Explorer 13 55" xfId="30582"/>
    <cellStyle name="Comma [0] TBD-_Equip Adj Vs Highlander &amp; Explorer 13 55" xfId="30583"/>
    <cellStyle name="Comma [0] TBD_Equip Adj Vs Highlander &amp; Explorer 13 56" xfId="30584"/>
    <cellStyle name="Comma [0] TBD-_Equip Adj Vs Highlander &amp; Explorer 13 56" xfId="30585"/>
    <cellStyle name="Comma [0] TBD_Equip Adj Vs Highlander &amp; Explorer 13 57" xfId="30586"/>
    <cellStyle name="Comma [0] TBD-_Equip Adj Vs Highlander &amp; Explorer 13 57" xfId="30587"/>
    <cellStyle name="Comma [0] TBD_Equip Adj Vs Highlander &amp; Explorer 13 58" xfId="30588"/>
    <cellStyle name="Comma [0] TBD-_Equip Adj Vs Highlander &amp; Explorer 13 58" xfId="30589"/>
    <cellStyle name="Comma [0] TBD_Equip Adj Vs Highlander &amp; Explorer 13 59" xfId="30590"/>
    <cellStyle name="Comma [0] TBD-_Equip Adj Vs Highlander &amp; Explorer 13 59" xfId="30591"/>
    <cellStyle name="Comma [0] TBD_Equip Adj Vs Highlander &amp; Explorer 13 6" xfId="30592"/>
    <cellStyle name="Comma [0] TBD-_Equip Adj Vs Highlander &amp; Explorer 13 6" xfId="30593"/>
    <cellStyle name="Comma [0] TBD_Equip Adj Vs Highlander &amp; Explorer 13 60" xfId="30594"/>
    <cellStyle name="Comma [0] TBD-_Equip Adj Vs Highlander &amp; Explorer 13 60" xfId="30595"/>
    <cellStyle name="Comma [0] TBD_Equip Adj Vs Highlander &amp; Explorer 13 61" xfId="30596"/>
    <cellStyle name="Comma [0] TBD-_Equip Adj Vs Highlander &amp; Explorer 13 61" xfId="30597"/>
    <cellStyle name="Comma [0] TBD_Equip Adj Vs Highlander &amp; Explorer 13 62" xfId="30598"/>
    <cellStyle name="Comma [0] TBD-_Equip Adj Vs Highlander &amp; Explorer 13 62" xfId="30599"/>
    <cellStyle name="Comma [0] TBD_Equip Adj Vs Highlander &amp; Explorer 13 63" xfId="30600"/>
    <cellStyle name="Comma [0] TBD-_Equip Adj Vs Highlander &amp; Explorer 13 63" xfId="30601"/>
    <cellStyle name="Comma [0] TBD_Equip Adj Vs Highlander &amp; Explorer 13 64" xfId="30602"/>
    <cellStyle name="Comma [0] TBD-_Equip Adj Vs Highlander &amp; Explorer 13 64" xfId="30603"/>
    <cellStyle name="Comma [0] TBD_Equip Adj Vs Highlander &amp; Explorer 13 65" xfId="30604"/>
    <cellStyle name="Comma [0] TBD-_Equip Adj Vs Highlander &amp; Explorer 13 65" xfId="30605"/>
    <cellStyle name="Comma [0] TBD_Equip Adj Vs Highlander &amp; Explorer 13 66" xfId="30606"/>
    <cellStyle name="Comma [0] TBD-_Equip Adj Vs Highlander &amp; Explorer 13 66" xfId="30607"/>
    <cellStyle name="Comma [0] TBD_Equip Adj Vs Highlander &amp; Explorer 13 67" xfId="30608"/>
    <cellStyle name="Comma [0] TBD-_Equip Adj Vs Highlander &amp; Explorer 13 67" xfId="30609"/>
    <cellStyle name="Comma [0] TBD_Equip Adj Vs Highlander &amp; Explorer 13 68" xfId="30610"/>
    <cellStyle name="Comma [0] TBD-_Equip Adj Vs Highlander &amp; Explorer 13 68" xfId="30611"/>
    <cellStyle name="Comma [0] TBD_Equip Adj Vs Highlander &amp; Explorer 13 69" xfId="30612"/>
    <cellStyle name="Comma [0] TBD-_Equip Adj Vs Highlander &amp; Explorer 13 69" xfId="30613"/>
    <cellStyle name="Comma [0] TBD_Equip Adj Vs Highlander &amp; Explorer 13 7" xfId="30614"/>
    <cellStyle name="Comma [0] TBD-_Equip Adj Vs Highlander &amp; Explorer 13 7" xfId="30615"/>
    <cellStyle name="Comma [0] TBD_Equip Adj Vs Highlander &amp; Explorer 13 70" xfId="30616"/>
    <cellStyle name="Comma [0] TBD-_Equip Adj Vs Highlander &amp; Explorer 13 70" xfId="30617"/>
    <cellStyle name="Comma [0] TBD_Equip Adj Vs Highlander &amp; Explorer 13 71" xfId="30618"/>
    <cellStyle name="Comma [0] TBD-_Equip Adj Vs Highlander &amp; Explorer 13 71" xfId="30619"/>
    <cellStyle name="Comma [0] TBD_Equip Adj Vs Highlander &amp; Explorer 13 72" xfId="30620"/>
    <cellStyle name="Comma [0] TBD-_Equip Adj Vs Highlander &amp; Explorer 13 72" xfId="30621"/>
    <cellStyle name="Comma [0] TBD_Equip Adj Vs Highlander &amp; Explorer 13 73" xfId="30622"/>
    <cellStyle name="Comma [0] TBD-_Equip Adj Vs Highlander &amp; Explorer 13 73" xfId="30623"/>
    <cellStyle name="Comma [0] TBD_Equip Adj Vs Highlander &amp; Explorer 13 74" xfId="30624"/>
    <cellStyle name="Comma [0] TBD-_Equip Adj Vs Highlander &amp; Explorer 13 74" xfId="30625"/>
    <cellStyle name="Comma [0] TBD_Equip Adj Vs Highlander &amp; Explorer 13 75" xfId="30626"/>
    <cellStyle name="Comma [0] TBD-_Equip Adj Vs Highlander &amp; Explorer 13 75" xfId="30627"/>
    <cellStyle name="Comma [0] TBD_Equip Adj Vs Highlander &amp; Explorer 13 76" xfId="30628"/>
    <cellStyle name="Comma [0] TBD-_Equip Adj Vs Highlander &amp; Explorer 13 76" xfId="30629"/>
    <cellStyle name="Comma [0] TBD_Equip Adj Vs Highlander &amp; Explorer 13 77" xfId="30630"/>
    <cellStyle name="Comma [0] TBD-_Equip Adj Vs Highlander &amp; Explorer 13 77" xfId="30631"/>
    <cellStyle name="Comma [0] TBD_Equip Adj Vs Highlander &amp; Explorer 13 78" xfId="30632"/>
    <cellStyle name="Comma [0] TBD-_Equip Adj Vs Highlander &amp; Explorer 13 78" xfId="30633"/>
    <cellStyle name="Comma [0] TBD_Equip Adj Vs Highlander &amp; Explorer 13 79" xfId="30634"/>
    <cellStyle name="Comma [0] TBD-_Equip Adj Vs Highlander &amp; Explorer 13 79" xfId="30635"/>
    <cellStyle name="Comma [0] TBD_Equip Adj Vs Highlander &amp; Explorer 13 8" xfId="30636"/>
    <cellStyle name="Comma [0] TBD-_Equip Adj Vs Highlander &amp; Explorer 13 8" xfId="30637"/>
    <cellStyle name="Comma [0] TBD_Equip Adj Vs Highlander &amp; Explorer 13 80" xfId="30638"/>
    <cellStyle name="Comma [0] TBD-_Equip Adj Vs Highlander &amp; Explorer 13 80" xfId="30639"/>
    <cellStyle name="Comma [0] TBD_Equip Adj Vs Highlander &amp; Explorer 13 81" xfId="30640"/>
    <cellStyle name="Comma [0] TBD-_Equip Adj Vs Highlander &amp; Explorer 13 81" xfId="30641"/>
    <cellStyle name="Comma [0] TBD_Equip Adj Vs Highlander &amp; Explorer 13 82" xfId="30642"/>
    <cellStyle name="Comma [0] TBD-_Equip Adj Vs Highlander &amp; Explorer 13 82" xfId="30643"/>
    <cellStyle name="Comma [0] TBD_Equip Adj Vs Highlander &amp; Explorer 13 83" xfId="30644"/>
    <cellStyle name="Comma [0] TBD-_Equip Adj Vs Highlander &amp; Explorer 13 83" xfId="30645"/>
    <cellStyle name="Comma [0] TBD_Equip Adj Vs Highlander &amp; Explorer 13 84" xfId="30646"/>
    <cellStyle name="Comma [0] TBD-_Equip Adj Vs Highlander &amp; Explorer 13 84" xfId="30647"/>
    <cellStyle name="Comma [0] TBD_Equip Adj Vs Highlander &amp; Explorer 13 85" xfId="30648"/>
    <cellStyle name="Comma [0] TBD-_Equip Adj Vs Highlander &amp; Explorer 13 85" xfId="30649"/>
    <cellStyle name="Comma [0] TBD_Equip Adj Vs Highlander &amp; Explorer 13 86" xfId="30650"/>
    <cellStyle name="Comma [0] TBD-_Equip Adj Vs Highlander &amp; Explorer 13 86" xfId="30651"/>
    <cellStyle name="Comma [0] TBD_Equip Adj Vs Highlander &amp; Explorer 13 87" xfId="30652"/>
    <cellStyle name="Comma [0] TBD-_Equip Adj Vs Highlander &amp; Explorer 13 87" xfId="30653"/>
    <cellStyle name="Comma [0] TBD_Equip Adj Vs Highlander &amp; Explorer 13 88" xfId="30654"/>
    <cellStyle name="Comma [0] TBD-_Equip Adj Vs Highlander &amp; Explorer 13 88" xfId="30655"/>
    <cellStyle name="Comma [0] TBD_Equip Adj Vs Highlander &amp; Explorer 13 89" xfId="30656"/>
    <cellStyle name="Comma [0] TBD-_Equip Adj Vs Highlander &amp; Explorer 13 89" xfId="30657"/>
    <cellStyle name="Comma [0] TBD_Equip Adj Vs Highlander &amp; Explorer 13 9" xfId="30658"/>
    <cellStyle name="Comma [0] TBD-_Equip Adj Vs Highlander &amp; Explorer 13 9" xfId="30659"/>
    <cellStyle name="Comma [0] TBD_Equip Adj Vs Highlander &amp; Explorer 13 90" xfId="30660"/>
    <cellStyle name="Comma [0] TBD-_Equip Adj Vs Highlander &amp; Explorer 13 90" xfId="30661"/>
    <cellStyle name="Comma [0] TBD_Equip Adj Vs Highlander &amp; Explorer 13 91" xfId="30662"/>
    <cellStyle name="Comma [0] TBD-_Equip Adj Vs Highlander &amp; Explorer 13 91" xfId="30663"/>
    <cellStyle name="Comma [0] TBD_Equip Adj Vs Highlander &amp; Explorer 13 92" xfId="30664"/>
    <cellStyle name="Comma [0] TBD-_Equip Adj Vs Highlander &amp; Explorer 13 92" xfId="30665"/>
    <cellStyle name="Comma [0] TBD_Equip Adj Vs Highlander &amp; Explorer 13 93" xfId="30666"/>
    <cellStyle name="Comma [0] TBD-_Equip Adj Vs Highlander &amp; Explorer 13 93" xfId="30667"/>
    <cellStyle name="Comma [0] TBD_Equip Adj Vs Highlander &amp; Explorer 13 94" xfId="30668"/>
    <cellStyle name="Comma [0] TBD-_Equip Adj Vs Highlander &amp; Explorer 13 94" xfId="30669"/>
    <cellStyle name="Comma [0] TBD_Equip Adj Vs Highlander &amp; Explorer 13 95" xfId="30670"/>
    <cellStyle name="Comma [0] TBD-_Equip Adj Vs Highlander &amp; Explorer 13 95" xfId="30671"/>
    <cellStyle name="Comma [0] TBD_Equip Adj Vs Highlander &amp; Explorer 13 96" xfId="30672"/>
    <cellStyle name="Comma [0] TBD-_Equip Adj Vs Highlander &amp; Explorer 13 96" xfId="30673"/>
    <cellStyle name="Comma [0] TBD_Equip Adj Vs Highlander &amp; Explorer 13 97" xfId="30674"/>
    <cellStyle name="Comma [0] TBD-_Equip Adj Vs Highlander &amp; Explorer 13 97" xfId="30675"/>
    <cellStyle name="Comma [0] TBD_Equip Adj Vs Highlander &amp; Explorer 13 98" xfId="30676"/>
    <cellStyle name="Comma [0] TBD-_Equip Adj Vs Highlander &amp; Explorer 13 98" xfId="30677"/>
    <cellStyle name="Comma [0] TBD_Equip Adj Vs Highlander &amp; Explorer 13 99" xfId="30678"/>
    <cellStyle name="Comma [0] TBD-_Equip Adj Vs Highlander &amp; Explorer 13 99" xfId="30679"/>
    <cellStyle name="Comma [0] TBD_Equip Adj Vs Highlander &amp; Explorer 14" xfId="30680"/>
    <cellStyle name="Comma [0] TBD-_Equip Adj Vs Highlander &amp; Explorer 14" xfId="30681"/>
    <cellStyle name="Comma [0] TBD_Equip Adj Vs Highlander &amp; Explorer 14 10" xfId="30682"/>
    <cellStyle name="Comma [0] TBD-_Equip Adj Vs Highlander &amp; Explorer 14 10" xfId="30683"/>
    <cellStyle name="Comma [0] TBD_Equip Adj Vs Highlander &amp; Explorer 14 100" xfId="30684"/>
    <cellStyle name="Comma [0] TBD-_Equip Adj Vs Highlander &amp; Explorer 14 100" xfId="30685"/>
    <cellStyle name="Comma [0] TBD_Equip Adj Vs Highlander &amp; Explorer 14 101" xfId="30686"/>
    <cellStyle name="Comma [0] TBD-_Equip Adj Vs Highlander &amp; Explorer 14 101" xfId="30687"/>
    <cellStyle name="Comma [0] TBD_Equip Adj Vs Highlander &amp; Explorer 14 102" xfId="30688"/>
    <cellStyle name="Comma [0] TBD-_Equip Adj Vs Highlander &amp; Explorer 14 102" xfId="30689"/>
    <cellStyle name="Comma [0] TBD_Equip Adj Vs Highlander &amp; Explorer 14 103" xfId="30690"/>
    <cellStyle name="Comma [0] TBD-_Equip Adj Vs Highlander &amp; Explorer 14 103" xfId="30691"/>
    <cellStyle name="Comma [0] TBD_Equip Adj Vs Highlander &amp; Explorer 14 104" xfId="30692"/>
    <cellStyle name="Comma [0] TBD-_Equip Adj Vs Highlander &amp; Explorer 14 104" xfId="30693"/>
    <cellStyle name="Comma [0] TBD_Equip Adj Vs Highlander &amp; Explorer 14 105" xfId="30694"/>
    <cellStyle name="Comma [0] TBD-_Equip Adj Vs Highlander &amp; Explorer 14 105" xfId="30695"/>
    <cellStyle name="Comma [0] TBD_Equip Adj Vs Highlander &amp; Explorer 14 106" xfId="30696"/>
    <cellStyle name="Comma [0] TBD-_Equip Adj Vs Highlander &amp; Explorer 14 106" xfId="30697"/>
    <cellStyle name="Comma [0] TBD_Equip Adj Vs Highlander &amp; Explorer 14 107" xfId="30698"/>
    <cellStyle name="Comma [0] TBD-_Equip Adj Vs Highlander &amp; Explorer 14 107" xfId="30699"/>
    <cellStyle name="Comma [0] TBD_Equip Adj Vs Highlander &amp; Explorer 14 108" xfId="30700"/>
    <cellStyle name="Comma [0] TBD-_Equip Adj Vs Highlander &amp; Explorer 14 108" xfId="30701"/>
    <cellStyle name="Comma [0] TBD_Equip Adj Vs Highlander &amp; Explorer 14 109" xfId="30702"/>
    <cellStyle name="Comma [0] TBD-_Equip Adj Vs Highlander &amp; Explorer 14 109" xfId="30703"/>
    <cellStyle name="Comma [0] TBD_Equip Adj Vs Highlander &amp; Explorer 14 11" xfId="30704"/>
    <cellStyle name="Comma [0] TBD-_Equip Adj Vs Highlander &amp; Explorer 14 11" xfId="30705"/>
    <cellStyle name="Comma [0] TBD_Equip Adj Vs Highlander &amp; Explorer 14 110" xfId="30706"/>
    <cellStyle name="Comma [0] TBD-_Equip Adj Vs Highlander &amp; Explorer 14 110" xfId="30707"/>
    <cellStyle name="Comma [0] TBD_Equip Adj Vs Highlander &amp; Explorer 14 111" xfId="30708"/>
    <cellStyle name="Comma [0] TBD-_Equip Adj Vs Highlander &amp; Explorer 14 111" xfId="30709"/>
    <cellStyle name="Comma [0] TBD_Equip Adj Vs Highlander &amp; Explorer 14 112" xfId="30710"/>
    <cellStyle name="Comma [0] TBD-_Equip Adj Vs Highlander &amp; Explorer 14 112" xfId="30711"/>
    <cellStyle name="Comma [0] TBD_Equip Adj Vs Highlander &amp; Explorer 14 113" xfId="30712"/>
    <cellStyle name="Comma [0] TBD-_Equip Adj Vs Highlander &amp; Explorer 14 113" xfId="30713"/>
    <cellStyle name="Comma [0] TBD_Equip Adj Vs Highlander &amp; Explorer 14 114" xfId="30714"/>
    <cellStyle name="Comma [0] TBD-_Equip Adj Vs Highlander &amp; Explorer 14 114" xfId="30715"/>
    <cellStyle name="Comma [0] TBD_Equip Adj Vs Highlander &amp; Explorer 14 115" xfId="30716"/>
    <cellStyle name="Comma [0] TBD-_Equip Adj Vs Highlander &amp; Explorer 14 115" xfId="30717"/>
    <cellStyle name="Comma [0] TBD_Equip Adj Vs Highlander &amp; Explorer 14 116" xfId="30718"/>
    <cellStyle name="Comma [0] TBD-_Equip Adj Vs Highlander &amp; Explorer 14 116" xfId="30719"/>
    <cellStyle name="Comma [0] TBD_Equip Adj Vs Highlander &amp; Explorer 14 117" xfId="30720"/>
    <cellStyle name="Comma [0] TBD-_Equip Adj Vs Highlander &amp; Explorer 14 117" xfId="30721"/>
    <cellStyle name="Comma [0] TBD_Equip Adj Vs Highlander &amp; Explorer 14 118" xfId="30722"/>
    <cellStyle name="Comma [0] TBD-_Equip Adj Vs Highlander &amp; Explorer 14 118" xfId="30723"/>
    <cellStyle name="Comma [0] TBD_Equip Adj Vs Highlander &amp; Explorer 14 119" xfId="30724"/>
    <cellStyle name="Comma [0] TBD-_Equip Adj Vs Highlander &amp; Explorer 14 119" xfId="30725"/>
    <cellStyle name="Comma [0] TBD_Equip Adj Vs Highlander &amp; Explorer 14 12" xfId="30726"/>
    <cellStyle name="Comma [0] TBD-_Equip Adj Vs Highlander &amp; Explorer 14 12" xfId="30727"/>
    <cellStyle name="Comma [0] TBD_Equip Adj Vs Highlander &amp; Explorer 14 120" xfId="30728"/>
    <cellStyle name="Comma [0] TBD-_Equip Adj Vs Highlander &amp; Explorer 14 120" xfId="30729"/>
    <cellStyle name="Comma [0] TBD_Equip Adj Vs Highlander &amp; Explorer 14 121" xfId="30730"/>
    <cellStyle name="Comma [0] TBD-_Equip Adj Vs Highlander &amp; Explorer 14 121" xfId="30731"/>
    <cellStyle name="Comma [0] TBD_Equip Adj Vs Highlander &amp; Explorer 14 122" xfId="30732"/>
    <cellStyle name="Comma [0] TBD-_Equip Adj Vs Highlander &amp; Explorer 14 122" xfId="30733"/>
    <cellStyle name="Comma [0] TBD_Equip Adj Vs Highlander &amp; Explorer 14 123" xfId="30734"/>
    <cellStyle name="Comma [0] TBD-_Equip Adj Vs Highlander &amp; Explorer 14 123" xfId="30735"/>
    <cellStyle name="Comma [0] TBD_Equip Adj Vs Highlander &amp; Explorer 14 124" xfId="30736"/>
    <cellStyle name="Comma [0] TBD-_Equip Adj Vs Highlander &amp; Explorer 14 124" xfId="30737"/>
    <cellStyle name="Comma [0] TBD_Equip Adj Vs Highlander &amp; Explorer 14 125" xfId="30738"/>
    <cellStyle name="Comma [0] TBD-_Equip Adj Vs Highlander &amp; Explorer 14 125" xfId="30739"/>
    <cellStyle name="Comma [0] TBD_Equip Adj Vs Highlander &amp; Explorer 14 126" xfId="30740"/>
    <cellStyle name="Comma [0] TBD-_Equip Adj Vs Highlander &amp; Explorer 14 126" xfId="30741"/>
    <cellStyle name="Comma [0] TBD_Equip Adj Vs Highlander &amp; Explorer 14 127" xfId="30742"/>
    <cellStyle name="Comma [0] TBD-_Equip Adj Vs Highlander &amp; Explorer 14 127" xfId="30743"/>
    <cellStyle name="Comma [0] TBD_Equip Adj Vs Highlander &amp; Explorer 14 128" xfId="30744"/>
    <cellStyle name="Comma [0] TBD-_Equip Adj Vs Highlander &amp; Explorer 14 128" xfId="30745"/>
    <cellStyle name="Comma [0] TBD_Equip Adj Vs Highlander &amp; Explorer 14 129" xfId="30746"/>
    <cellStyle name="Comma [0] TBD-_Equip Adj Vs Highlander &amp; Explorer 14 129" xfId="30747"/>
    <cellStyle name="Comma [0] TBD_Equip Adj Vs Highlander &amp; Explorer 14 13" xfId="30748"/>
    <cellStyle name="Comma [0] TBD-_Equip Adj Vs Highlander &amp; Explorer 14 13" xfId="30749"/>
    <cellStyle name="Comma [0] TBD_Equip Adj Vs Highlander &amp; Explorer 14 130" xfId="30750"/>
    <cellStyle name="Comma [0] TBD-_Equip Adj Vs Highlander &amp; Explorer 14 130" xfId="30751"/>
    <cellStyle name="Comma [0] TBD_Equip Adj Vs Highlander &amp; Explorer 14 131" xfId="30752"/>
    <cellStyle name="Comma [0] TBD-_Equip Adj Vs Highlander &amp; Explorer 14 131" xfId="30753"/>
    <cellStyle name="Comma [0] TBD_Equip Adj Vs Highlander &amp; Explorer 14 132" xfId="30754"/>
    <cellStyle name="Comma [0] TBD-_Equip Adj Vs Highlander &amp; Explorer 14 132" xfId="30755"/>
    <cellStyle name="Comma [0] TBD_Equip Adj Vs Highlander &amp; Explorer 14 133" xfId="30756"/>
    <cellStyle name="Comma [0] TBD-_Equip Adj Vs Highlander &amp; Explorer 14 133" xfId="30757"/>
    <cellStyle name="Comma [0] TBD_Equip Adj Vs Highlander &amp; Explorer 14 134" xfId="30758"/>
    <cellStyle name="Comma [0] TBD-_Equip Adj Vs Highlander &amp; Explorer 14 134" xfId="30759"/>
    <cellStyle name="Comma [0] TBD_Equip Adj Vs Highlander &amp; Explorer 14 135" xfId="30760"/>
    <cellStyle name="Comma [0] TBD-_Equip Adj Vs Highlander &amp; Explorer 14 135" xfId="30761"/>
    <cellStyle name="Comma [0] TBD_Equip Adj Vs Highlander &amp; Explorer 14 136" xfId="30762"/>
    <cellStyle name="Comma [0] TBD-_Equip Adj Vs Highlander &amp; Explorer 14 136" xfId="30763"/>
    <cellStyle name="Comma [0] TBD_Equip Adj Vs Highlander &amp; Explorer 14 137" xfId="30764"/>
    <cellStyle name="Comma [0] TBD-_Equip Adj Vs Highlander &amp; Explorer 14 137" xfId="30765"/>
    <cellStyle name="Comma [0] TBD_Equip Adj Vs Highlander &amp; Explorer 14 138" xfId="30766"/>
    <cellStyle name="Comma [0] TBD-_Equip Adj Vs Highlander &amp; Explorer 14 138" xfId="30767"/>
    <cellStyle name="Comma [0] TBD_Equip Adj Vs Highlander &amp; Explorer 14 139" xfId="30768"/>
    <cellStyle name="Comma [0] TBD-_Equip Adj Vs Highlander &amp; Explorer 14 139" xfId="30769"/>
    <cellStyle name="Comma [0] TBD_Equip Adj Vs Highlander &amp; Explorer 14 14" xfId="30770"/>
    <cellStyle name="Comma [0] TBD-_Equip Adj Vs Highlander &amp; Explorer 14 14" xfId="30771"/>
    <cellStyle name="Comma [0] TBD_Equip Adj Vs Highlander &amp; Explorer 14 140" xfId="30772"/>
    <cellStyle name="Comma [0] TBD-_Equip Adj Vs Highlander &amp; Explorer 14 140" xfId="30773"/>
    <cellStyle name="Comma [0] TBD_Equip Adj Vs Highlander &amp; Explorer 14 141" xfId="30774"/>
    <cellStyle name="Comma [0] TBD-_Equip Adj Vs Highlander &amp; Explorer 14 141" xfId="30775"/>
    <cellStyle name="Comma [0] TBD_Equip Adj Vs Highlander &amp; Explorer 14 142" xfId="30776"/>
    <cellStyle name="Comma [0] TBD-_Equip Adj Vs Highlander &amp; Explorer 14 142" xfId="30777"/>
    <cellStyle name="Comma [0] TBD_Equip Adj Vs Highlander &amp; Explorer 14 143" xfId="30778"/>
    <cellStyle name="Comma [0] TBD-_Equip Adj Vs Highlander &amp; Explorer 14 143" xfId="30779"/>
    <cellStyle name="Comma [0] TBD_Equip Adj Vs Highlander &amp; Explorer 14 144" xfId="30780"/>
    <cellStyle name="Comma [0] TBD-_Equip Adj Vs Highlander &amp; Explorer 14 144" xfId="30781"/>
    <cellStyle name="Comma [0] TBD_Equip Adj Vs Highlander &amp; Explorer 14 145" xfId="30782"/>
    <cellStyle name="Comma [0] TBD-_Equip Adj Vs Highlander &amp; Explorer 14 145" xfId="30783"/>
    <cellStyle name="Comma [0] TBD_Equip Adj Vs Highlander &amp; Explorer 14 146" xfId="30784"/>
    <cellStyle name="Comma [0] TBD-_Equip Adj Vs Highlander &amp; Explorer 14 146" xfId="30785"/>
    <cellStyle name="Comma [0] TBD_Equip Adj Vs Highlander &amp; Explorer 14 147" xfId="30786"/>
    <cellStyle name="Comma [0] TBD-_Equip Adj Vs Highlander &amp; Explorer 14 147" xfId="30787"/>
    <cellStyle name="Comma [0] TBD_Equip Adj Vs Highlander &amp; Explorer 14 148" xfId="30788"/>
    <cellStyle name="Comma [0] TBD-_Equip Adj Vs Highlander &amp; Explorer 14 148" xfId="30789"/>
    <cellStyle name="Comma [0] TBD_Equip Adj Vs Highlander &amp; Explorer 14 149" xfId="30790"/>
    <cellStyle name="Comma [0] TBD-_Equip Adj Vs Highlander &amp; Explorer 14 149" xfId="30791"/>
    <cellStyle name="Comma [0] TBD_Equip Adj Vs Highlander &amp; Explorer 14 15" xfId="30792"/>
    <cellStyle name="Comma [0] TBD-_Equip Adj Vs Highlander &amp; Explorer 14 15" xfId="30793"/>
    <cellStyle name="Comma [0] TBD_Equip Adj Vs Highlander &amp; Explorer 14 150" xfId="30794"/>
    <cellStyle name="Comma [0] TBD-_Equip Adj Vs Highlander &amp; Explorer 14 150" xfId="30795"/>
    <cellStyle name="Comma [0] TBD_Equip Adj Vs Highlander &amp; Explorer 14 151" xfId="30796"/>
    <cellStyle name="Comma [0] TBD-_Equip Adj Vs Highlander &amp; Explorer 14 151" xfId="30797"/>
    <cellStyle name="Comma [0] TBD_Equip Adj Vs Highlander &amp; Explorer 14 152" xfId="30798"/>
    <cellStyle name="Comma [0] TBD-_Equip Adj Vs Highlander &amp; Explorer 14 152" xfId="30799"/>
    <cellStyle name="Comma [0] TBD_Equip Adj Vs Highlander &amp; Explorer 14 153" xfId="30800"/>
    <cellStyle name="Comma [0] TBD-_Equip Adj Vs Highlander &amp; Explorer 14 153" xfId="30801"/>
    <cellStyle name="Comma [0] TBD_Equip Adj Vs Highlander &amp; Explorer 14 16" xfId="30802"/>
    <cellStyle name="Comma [0] TBD-_Equip Adj Vs Highlander &amp; Explorer 14 16" xfId="30803"/>
    <cellStyle name="Comma [0] TBD_Equip Adj Vs Highlander &amp; Explorer 14 17" xfId="30804"/>
    <cellStyle name="Comma [0] TBD-_Equip Adj Vs Highlander &amp; Explorer 14 17" xfId="30805"/>
    <cellStyle name="Comma [0] TBD_Equip Adj Vs Highlander &amp; Explorer 14 18" xfId="30806"/>
    <cellStyle name="Comma [0] TBD-_Equip Adj Vs Highlander &amp; Explorer 14 18" xfId="30807"/>
    <cellStyle name="Comma [0] TBD_Equip Adj Vs Highlander &amp; Explorer 14 19" xfId="30808"/>
    <cellStyle name="Comma [0] TBD-_Equip Adj Vs Highlander &amp; Explorer 14 19" xfId="30809"/>
    <cellStyle name="Comma [0] TBD_Equip Adj Vs Highlander &amp; Explorer 14 2" xfId="30810"/>
    <cellStyle name="Comma [0] TBD-_Equip Adj Vs Highlander &amp; Explorer 14 2" xfId="30811"/>
    <cellStyle name="Comma [0] TBD_Equip Adj Vs Highlander &amp; Explorer 14 20" xfId="30812"/>
    <cellStyle name="Comma [0] TBD-_Equip Adj Vs Highlander &amp; Explorer 14 20" xfId="30813"/>
    <cellStyle name="Comma [0] TBD_Equip Adj Vs Highlander &amp; Explorer 14 21" xfId="30814"/>
    <cellStyle name="Comma [0] TBD-_Equip Adj Vs Highlander &amp; Explorer 14 21" xfId="30815"/>
    <cellStyle name="Comma [0] TBD_Equip Adj Vs Highlander &amp; Explorer 14 22" xfId="30816"/>
    <cellStyle name="Comma [0] TBD-_Equip Adj Vs Highlander &amp; Explorer 14 22" xfId="30817"/>
    <cellStyle name="Comma [0] TBD_Equip Adj Vs Highlander &amp; Explorer 14 23" xfId="30818"/>
    <cellStyle name="Comma [0] TBD-_Equip Adj Vs Highlander &amp; Explorer 14 23" xfId="30819"/>
    <cellStyle name="Comma [0] TBD_Equip Adj Vs Highlander &amp; Explorer 14 24" xfId="30820"/>
    <cellStyle name="Comma [0] TBD-_Equip Adj Vs Highlander &amp; Explorer 14 24" xfId="30821"/>
    <cellStyle name="Comma [0] TBD_Equip Adj Vs Highlander &amp; Explorer 14 25" xfId="30822"/>
    <cellStyle name="Comma [0] TBD-_Equip Adj Vs Highlander &amp; Explorer 14 25" xfId="30823"/>
    <cellStyle name="Comma [0] TBD_Equip Adj Vs Highlander &amp; Explorer 14 26" xfId="30824"/>
    <cellStyle name="Comma [0] TBD-_Equip Adj Vs Highlander &amp; Explorer 14 26" xfId="30825"/>
    <cellStyle name="Comma [0] TBD_Equip Adj Vs Highlander &amp; Explorer 14 27" xfId="30826"/>
    <cellStyle name="Comma [0] TBD-_Equip Adj Vs Highlander &amp; Explorer 14 27" xfId="30827"/>
    <cellStyle name="Comma [0] TBD_Equip Adj Vs Highlander &amp; Explorer 14 28" xfId="30828"/>
    <cellStyle name="Comma [0] TBD-_Equip Adj Vs Highlander &amp; Explorer 14 28" xfId="30829"/>
    <cellStyle name="Comma [0] TBD_Equip Adj Vs Highlander &amp; Explorer 14 29" xfId="30830"/>
    <cellStyle name="Comma [0] TBD-_Equip Adj Vs Highlander &amp; Explorer 14 29" xfId="30831"/>
    <cellStyle name="Comma [0] TBD_Equip Adj Vs Highlander &amp; Explorer 14 3" xfId="30832"/>
    <cellStyle name="Comma [0] TBD-_Equip Adj Vs Highlander &amp; Explorer 14 3" xfId="30833"/>
    <cellStyle name="Comma [0] TBD_Equip Adj Vs Highlander &amp; Explorer 14 30" xfId="30834"/>
    <cellStyle name="Comma [0] TBD-_Equip Adj Vs Highlander &amp; Explorer 14 30" xfId="30835"/>
    <cellStyle name="Comma [0] TBD_Equip Adj Vs Highlander &amp; Explorer 14 31" xfId="30836"/>
    <cellStyle name="Comma [0] TBD-_Equip Adj Vs Highlander &amp; Explorer 14 31" xfId="30837"/>
    <cellStyle name="Comma [0] TBD_Equip Adj Vs Highlander &amp; Explorer 14 32" xfId="30838"/>
    <cellStyle name="Comma [0] TBD-_Equip Adj Vs Highlander &amp; Explorer 14 32" xfId="30839"/>
    <cellStyle name="Comma [0] TBD_Equip Adj Vs Highlander &amp; Explorer 14 33" xfId="30840"/>
    <cellStyle name="Comma [0] TBD-_Equip Adj Vs Highlander &amp; Explorer 14 33" xfId="30841"/>
    <cellStyle name="Comma [0] TBD_Equip Adj Vs Highlander &amp; Explorer 14 34" xfId="30842"/>
    <cellStyle name="Comma [0] TBD-_Equip Adj Vs Highlander &amp; Explorer 14 34" xfId="30843"/>
    <cellStyle name="Comma [0] TBD_Equip Adj Vs Highlander &amp; Explorer 14 35" xfId="30844"/>
    <cellStyle name="Comma [0] TBD-_Equip Adj Vs Highlander &amp; Explorer 14 35" xfId="30845"/>
    <cellStyle name="Comma [0] TBD_Equip Adj Vs Highlander &amp; Explorer 14 36" xfId="30846"/>
    <cellStyle name="Comma [0] TBD-_Equip Adj Vs Highlander &amp; Explorer 14 36" xfId="30847"/>
    <cellStyle name="Comma [0] TBD_Equip Adj Vs Highlander &amp; Explorer 14 37" xfId="30848"/>
    <cellStyle name="Comma [0] TBD-_Equip Adj Vs Highlander &amp; Explorer 14 37" xfId="30849"/>
    <cellStyle name="Comma [0] TBD_Equip Adj Vs Highlander &amp; Explorer 14 38" xfId="30850"/>
    <cellStyle name="Comma [0] TBD-_Equip Adj Vs Highlander &amp; Explorer 14 38" xfId="30851"/>
    <cellStyle name="Comma [0] TBD_Equip Adj Vs Highlander &amp; Explorer 14 39" xfId="30852"/>
    <cellStyle name="Comma [0] TBD-_Equip Adj Vs Highlander &amp; Explorer 14 39" xfId="30853"/>
    <cellStyle name="Comma [0] TBD_Equip Adj Vs Highlander &amp; Explorer 14 4" xfId="30854"/>
    <cellStyle name="Comma [0] TBD-_Equip Adj Vs Highlander &amp; Explorer 14 4" xfId="30855"/>
    <cellStyle name="Comma [0] TBD_Equip Adj Vs Highlander &amp; Explorer 14 40" xfId="30856"/>
    <cellStyle name="Comma [0] TBD-_Equip Adj Vs Highlander &amp; Explorer 14 40" xfId="30857"/>
    <cellStyle name="Comma [0] TBD_Equip Adj Vs Highlander &amp; Explorer 14 41" xfId="30858"/>
    <cellStyle name="Comma [0] TBD-_Equip Adj Vs Highlander &amp; Explorer 14 41" xfId="30859"/>
    <cellStyle name="Comma [0] TBD_Equip Adj Vs Highlander &amp; Explorer 14 42" xfId="30860"/>
    <cellStyle name="Comma [0] TBD-_Equip Adj Vs Highlander &amp; Explorer 14 42" xfId="30861"/>
    <cellStyle name="Comma [0] TBD_Equip Adj Vs Highlander &amp; Explorer 14 43" xfId="30862"/>
    <cellStyle name="Comma [0] TBD-_Equip Adj Vs Highlander &amp; Explorer 14 43" xfId="30863"/>
    <cellStyle name="Comma [0] TBD_Equip Adj Vs Highlander &amp; Explorer 14 44" xfId="30864"/>
    <cellStyle name="Comma [0] TBD-_Equip Adj Vs Highlander &amp; Explorer 14 44" xfId="30865"/>
    <cellStyle name="Comma [0] TBD_Equip Adj Vs Highlander &amp; Explorer 14 45" xfId="30866"/>
    <cellStyle name="Comma [0] TBD-_Equip Adj Vs Highlander &amp; Explorer 14 45" xfId="30867"/>
    <cellStyle name="Comma [0] TBD_Equip Adj Vs Highlander &amp; Explorer 14 46" xfId="30868"/>
    <cellStyle name="Comma [0] TBD-_Equip Adj Vs Highlander &amp; Explorer 14 46" xfId="30869"/>
    <cellStyle name="Comma [0] TBD_Equip Adj Vs Highlander &amp; Explorer 14 47" xfId="30870"/>
    <cellStyle name="Comma [0] TBD-_Equip Adj Vs Highlander &amp; Explorer 14 47" xfId="30871"/>
    <cellStyle name="Comma [0] TBD_Equip Adj Vs Highlander &amp; Explorer 14 48" xfId="30872"/>
    <cellStyle name="Comma [0] TBD-_Equip Adj Vs Highlander &amp; Explorer 14 48" xfId="30873"/>
    <cellStyle name="Comma [0] TBD_Equip Adj Vs Highlander &amp; Explorer 14 49" xfId="30874"/>
    <cellStyle name="Comma [0] TBD-_Equip Adj Vs Highlander &amp; Explorer 14 49" xfId="30875"/>
    <cellStyle name="Comma [0] TBD_Equip Adj Vs Highlander &amp; Explorer 14 5" xfId="30876"/>
    <cellStyle name="Comma [0] TBD-_Equip Adj Vs Highlander &amp; Explorer 14 5" xfId="30877"/>
    <cellStyle name="Comma [0] TBD_Equip Adj Vs Highlander &amp; Explorer 14 50" xfId="30878"/>
    <cellStyle name="Comma [0] TBD-_Equip Adj Vs Highlander &amp; Explorer 14 50" xfId="30879"/>
    <cellStyle name="Comma [0] TBD_Equip Adj Vs Highlander &amp; Explorer 14 51" xfId="30880"/>
    <cellStyle name="Comma [0] TBD-_Equip Adj Vs Highlander &amp; Explorer 14 51" xfId="30881"/>
    <cellStyle name="Comma [0] TBD_Equip Adj Vs Highlander &amp; Explorer 14 52" xfId="30882"/>
    <cellStyle name="Comma [0] TBD-_Equip Adj Vs Highlander &amp; Explorer 14 52" xfId="30883"/>
    <cellStyle name="Comma [0] TBD_Equip Adj Vs Highlander &amp; Explorer 14 53" xfId="30884"/>
    <cellStyle name="Comma [0] TBD-_Equip Adj Vs Highlander &amp; Explorer 14 53" xfId="30885"/>
    <cellStyle name="Comma [0] TBD_Equip Adj Vs Highlander &amp; Explorer 14 54" xfId="30886"/>
    <cellStyle name="Comma [0] TBD-_Equip Adj Vs Highlander &amp; Explorer 14 54" xfId="30887"/>
    <cellStyle name="Comma [0] TBD_Equip Adj Vs Highlander &amp; Explorer 14 55" xfId="30888"/>
    <cellStyle name="Comma [0] TBD-_Equip Adj Vs Highlander &amp; Explorer 14 55" xfId="30889"/>
    <cellStyle name="Comma [0] TBD_Equip Adj Vs Highlander &amp; Explorer 14 56" xfId="30890"/>
    <cellStyle name="Comma [0] TBD-_Equip Adj Vs Highlander &amp; Explorer 14 56" xfId="30891"/>
    <cellStyle name="Comma [0] TBD_Equip Adj Vs Highlander &amp; Explorer 14 57" xfId="30892"/>
    <cellStyle name="Comma [0] TBD-_Equip Adj Vs Highlander &amp; Explorer 14 57" xfId="30893"/>
    <cellStyle name="Comma [0] TBD_Equip Adj Vs Highlander &amp; Explorer 14 58" xfId="30894"/>
    <cellStyle name="Comma [0] TBD-_Equip Adj Vs Highlander &amp; Explorer 14 58" xfId="30895"/>
    <cellStyle name="Comma [0] TBD_Equip Adj Vs Highlander &amp; Explorer 14 59" xfId="30896"/>
    <cellStyle name="Comma [0] TBD-_Equip Adj Vs Highlander &amp; Explorer 14 59" xfId="30897"/>
    <cellStyle name="Comma [0] TBD_Equip Adj Vs Highlander &amp; Explorer 14 6" xfId="30898"/>
    <cellStyle name="Comma [0] TBD-_Equip Adj Vs Highlander &amp; Explorer 14 6" xfId="30899"/>
    <cellStyle name="Comma [0] TBD_Equip Adj Vs Highlander &amp; Explorer 14 60" xfId="30900"/>
    <cellStyle name="Comma [0] TBD-_Equip Adj Vs Highlander &amp; Explorer 14 60" xfId="30901"/>
    <cellStyle name="Comma [0] TBD_Equip Adj Vs Highlander &amp; Explorer 14 61" xfId="30902"/>
    <cellStyle name="Comma [0] TBD-_Equip Adj Vs Highlander &amp; Explorer 14 61" xfId="30903"/>
    <cellStyle name="Comma [0] TBD_Equip Adj Vs Highlander &amp; Explorer 14 62" xfId="30904"/>
    <cellStyle name="Comma [0] TBD-_Equip Adj Vs Highlander &amp; Explorer 14 62" xfId="30905"/>
    <cellStyle name="Comma [0] TBD_Equip Adj Vs Highlander &amp; Explorer 14 63" xfId="30906"/>
    <cellStyle name="Comma [0] TBD-_Equip Adj Vs Highlander &amp; Explorer 14 63" xfId="30907"/>
    <cellStyle name="Comma [0] TBD_Equip Adj Vs Highlander &amp; Explorer 14 64" xfId="30908"/>
    <cellStyle name="Comma [0] TBD-_Equip Adj Vs Highlander &amp; Explorer 14 64" xfId="30909"/>
    <cellStyle name="Comma [0] TBD_Equip Adj Vs Highlander &amp; Explorer 14 65" xfId="30910"/>
    <cellStyle name="Comma [0] TBD-_Equip Adj Vs Highlander &amp; Explorer 14 65" xfId="30911"/>
    <cellStyle name="Comma [0] TBD_Equip Adj Vs Highlander &amp; Explorer 14 66" xfId="30912"/>
    <cellStyle name="Comma [0] TBD-_Equip Adj Vs Highlander &amp; Explorer 14 66" xfId="30913"/>
    <cellStyle name="Comma [0] TBD_Equip Adj Vs Highlander &amp; Explorer 14 67" xfId="30914"/>
    <cellStyle name="Comma [0] TBD-_Equip Adj Vs Highlander &amp; Explorer 14 67" xfId="30915"/>
    <cellStyle name="Comma [0] TBD_Equip Adj Vs Highlander &amp; Explorer 14 68" xfId="30916"/>
    <cellStyle name="Comma [0] TBD-_Equip Adj Vs Highlander &amp; Explorer 14 68" xfId="30917"/>
    <cellStyle name="Comma [0] TBD_Equip Adj Vs Highlander &amp; Explorer 14 69" xfId="30918"/>
    <cellStyle name="Comma [0] TBD-_Equip Adj Vs Highlander &amp; Explorer 14 69" xfId="30919"/>
    <cellStyle name="Comma [0] TBD_Equip Adj Vs Highlander &amp; Explorer 14 7" xfId="30920"/>
    <cellStyle name="Comma [0] TBD-_Equip Adj Vs Highlander &amp; Explorer 14 7" xfId="30921"/>
    <cellStyle name="Comma [0] TBD_Equip Adj Vs Highlander &amp; Explorer 14 70" xfId="30922"/>
    <cellStyle name="Comma [0] TBD-_Equip Adj Vs Highlander &amp; Explorer 14 70" xfId="30923"/>
    <cellStyle name="Comma [0] TBD_Equip Adj Vs Highlander &amp; Explorer 14 71" xfId="30924"/>
    <cellStyle name="Comma [0] TBD-_Equip Adj Vs Highlander &amp; Explorer 14 71" xfId="30925"/>
    <cellStyle name="Comma [0] TBD_Equip Adj Vs Highlander &amp; Explorer 14 72" xfId="30926"/>
    <cellStyle name="Comma [0] TBD-_Equip Adj Vs Highlander &amp; Explorer 14 72" xfId="30927"/>
    <cellStyle name="Comma [0] TBD_Equip Adj Vs Highlander &amp; Explorer 14 73" xfId="30928"/>
    <cellStyle name="Comma [0] TBD-_Equip Adj Vs Highlander &amp; Explorer 14 73" xfId="30929"/>
    <cellStyle name="Comma [0] TBD_Equip Adj Vs Highlander &amp; Explorer 14 74" xfId="30930"/>
    <cellStyle name="Comma [0] TBD-_Equip Adj Vs Highlander &amp; Explorer 14 74" xfId="30931"/>
    <cellStyle name="Comma [0] TBD_Equip Adj Vs Highlander &amp; Explorer 14 75" xfId="30932"/>
    <cellStyle name="Comma [0] TBD-_Equip Adj Vs Highlander &amp; Explorer 14 75" xfId="30933"/>
    <cellStyle name="Comma [0] TBD_Equip Adj Vs Highlander &amp; Explorer 14 76" xfId="30934"/>
    <cellStyle name="Comma [0] TBD-_Equip Adj Vs Highlander &amp; Explorer 14 76" xfId="30935"/>
    <cellStyle name="Comma [0] TBD_Equip Adj Vs Highlander &amp; Explorer 14 77" xfId="30936"/>
    <cellStyle name="Comma [0] TBD-_Equip Adj Vs Highlander &amp; Explorer 14 77" xfId="30937"/>
    <cellStyle name="Comma [0] TBD_Equip Adj Vs Highlander &amp; Explorer 14 78" xfId="30938"/>
    <cellStyle name="Comma [0] TBD-_Equip Adj Vs Highlander &amp; Explorer 14 78" xfId="30939"/>
    <cellStyle name="Comma [0] TBD_Equip Adj Vs Highlander &amp; Explorer 14 79" xfId="30940"/>
    <cellStyle name="Comma [0] TBD-_Equip Adj Vs Highlander &amp; Explorer 14 79" xfId="30941"/>
    <cellStyle name="Comma [0] TBD_Equip Adj Vs Highlander &amp; Explorer 14 8" xfId="30942"/>
    <cellStyle name="Comma [0] TBD-_Equip Adj Vs Highlander &amp; Explorer 14 8" xfId="30943"/>
    <cellStyle name="Comma [0] TBD_Equip Adj Vs Highlander &amp; Explorer 14 80" xfId="30944"/>
    <cellStyle name="Comma [0] TBD-_Equip Adj Vs Highlander &amp; Explorer 14 80" xfId="30945"/>
    <cellStyle name="Comma [0] TBD_Equip Adj Vs Highlander &amp; Explorer 14 81" xfId="30946"/>
    <cellStyle name="Comma [0] TBD-_Equip Adj Vs Highlander &amp; Explorer 14 81" xfId="30947"/>
    <cellStyle name="Comma [0] TBD_Equip Adj Vs Highlander &amp; Explorer 14 82" xfId="30948"/>
    <cellStyle name="Comma [0] TBD-_Equip Adj Vs Highlander &amp; Explorer 14 82" xfId="30949"/>
    <cellStyle name="Comma [0] TBD_Equip Adj Vs Highlander &amp; Explorer 14 83" xfId="30950"/>
    <cellStyle name="Comma [0] TBD-_Equip Adj Vs Highlander &amp; Explorer 14 83" xfId="30951"/>
    <cellStyle name="Comma [0] TBD_Equip Adj Vs Highlander &amp; Explorer 14 84" xfId="30952"/>
    <cellStyle name="Comma [0] TBD-_Equip Adj Vs Highlander &amp; Explorer 14 84" xfId="30953"/>
    <cellStyle name="Comma [0] TBD_Equip Adj Vs Highlander &amp; Explorer 14 85" xfId="30954"/>
    <cellStyle name="Comma [0] TBD-_Equip Adj Vs Highlander &amp; Explorer 14 85" xfId="30955"/>
    <cellStyle name="Comma [0] TBD_Equip Adj Vs Highlander &amp; Explorer 14 86" xfId="30956"/>
    <cellStyle name="Comma [0] TBD-_Equip Adj Vs Highlander &amp; Explorer 14 86" xfId="30957"/>
    <cellStyle name="Comma [0] TBD_Equip Adj Vs Highlander &amp; Explorer 14 87" xfId="30958"/>
    <cellStyle name="Comma [0] TBD-_Equip Adj Vs Highlander &amp; Explorer 14 87" xfId="30959"/>
    <cellStyle name="Comma [0] TBD_Equip Adj Vs Highlander &amp; Explorer 14 88" xfId="30960"/>
    <cellStyle name="Comma [0] TBD-_Equip Adj Vs Highlander &amp; Explorer 14 88" xfId="30961"/>
    <cellStyle name="Comma [0] TBD_Equip Adj Vs Highlander &amp; Explorer 14 89" xfId="30962"/>
    <cellStyle name="Comma [0] TBD-_Equip Adj Vs Highlander &amp; Explorer 14 89" xfId="30963"/>
    <cellStyle name="Comma [0] TBD_Equip Adj Vs Highlander &amp; Explorer 14 9" xfId="30964"/>
    <cellStyle name="Comma [0] TBD-_Equip Adj Vs Highlander &amp; Explorer 14 9" xfId="30965"/>
    <cellStyle name="Comma [0] TBD_Equip Adj Vs Highlander &amp; Explorer 14 90" xfId="30966"/>
    <cellStyle name="Comma [0] TBD-_Equip Adj Vs Highlander &amp; Explorer 14 90" xfId="30967"/>
    <cellStyle name="Comma [0] TBD_Equip Adj Vs Highlander &amp; Explorer 14 91" xfId="30968"/>
    <cellStyle name="Comma [0] TBD-_Equip Adj Vs Highlander &amp; Explorer 14 91" xfId="30969"/>
    <cellStyle name="Comma [0] TBD_Equip Adj Vs Highlander &amp; Explorer 14 92" xfId="30970"/>
    <cellStyle name="Comma [0] TBD-_Equip Adj Vs Highlander &amp; Explorer 14 92" xfId="30971"/>
    <cellStyle name="Comma [0] TBD_Equip Adj Vs Highlander &amp; Explorer 14 93" xfId="30972"/>
    <cellStyle name="Comma [0] TBD-_Equip Adj Vs Highlander &amp; Explorer 14 93" xfId="30973"/>
    <cellStyle name="Comma [0] TBD_Equip Adj Vs Highlander &amp; Explorer 14 94" xfId="30974"/>
    <cellStyle name="Comma [0] TBD-_Equip Adj Vs Highlander &amp; Explorer 14 94" xfId="30975"/>
    <cellStyle name="Comma [0] TBD_Equip Adj Vs Highlander &amp; Explorer 14 95" xfId="30976"/>
    <cellStyle name="Comma [0] TBD-_Equip Adj Vs Highlander &amp; Explorer 14 95" xfId="30977"/>
    <cellStyle name="Comma [0] TBD_Equip Adj Vs Highlander &amp; Explorer 14 96" xfId="30978"/>
    <cellStyle name="Comma [0] TBD-_Equip Adj Vs Highlander &amp; Explorer 14 96" xfId="30979"/>
    <cellStyle name="Comma [0] TBD_Equip Adj Vs Highlander &amp; Explorer 14 97" xfId="30980"/>
    <cellStyle name="Comma [0] TBD-_Equip Adj Vs Highlander &amp; Explorer 14 97" xfId="30981"/>
    <cellStyle name="Comma [0] TBD_Equip Adj Vs Highlander &amp; Explorer 14 98" xfId="30982"/>
    <cellStyle name="Comma [0] TBD-_Equip Adj Vs Highlander &amp; Explorer 14 98" xfId="30983"/>
    <cellStyle name="Comma [0] TBD_Equip Adj Vs Highlander &amp; Explorer 14 99" xfId="30984"/>
    <cellStyle name="Comma [0] TBD-_Equip Adj Vs Highlander &amp; Explorer 14 99" xfId="30985"/>
    <cellStyle name="Comma [0] TBD_Equip Adj Vs Highlander &amp; Explorer 2" xfId="30986"/>
    <cellStyle name="Comma [0] TBD-_Equip Adj Vs Highlander &amp; Explorer 2" xfId="30987"/>
    <cellStyle name="Comma [0] TBD_Equip Adj Vs Highlander &amp; Explorer 2 10" xfId="30988"/>
    <cellStyle name="Comma [0] TBD-_Equip Adj Vs Highlander &amp; Explorer 2 10" xfId="30989"/>
    <cellStyle name="Comma [0] TBD_Equip Adj Vs Highlander &amp; Explorer 2 100" xfId="30990"/>
    <cellStyle name="Comma [0] TBD-_Equip Adj Vs Highlander &amp; Explorer 2 100" xfId="30991"/>
    <cellStyle name="Comma [0] TBD_Equip Adj Vs Highlander &amp; Explorer 2 101" xfId="30992"/>
    <cellStyle name="Comma [0] TBD-_Equip Adj Vs Highlander &amp; Explorer 2 101" xfId="30993"/>
    <cellStyle name="Comma [0] TBD_Equip Adj Vs Highlander &amp; Explorer 2 102" xfId="30994"/>
    <cellStyle name="Comma [0] TBD-_Equip Adj Vs Highlander &amp; Explorer 2 102" xfId="30995"/>
    <cellStyle name="Comma [0] TBD_Equip Adj Vs Highlander &amp; Explorer 2 103" xfId="30996"/>
    <cellStyle name="Comma [0] TBD-_Equip Adj Vs Highlander &amp; Explorer 2 103" xfId="30997"/>
    <cellStyle name="Comma [0] TBD_Equip Adj Vs Highlander &amp; Explorer 2 104" xfId="30998"/>
    <cellStyle name="Comma [0] TBD-_Equip Adj Vs Highlander &amp; Explorer 2 104" xfId="30999"/>
    <cellStyle name="Comma [0] TBD_Equip Adj Vs Highlander &amp; Explorer 2 105" xfId="31000"/>
    <cellStyle name="Comma [0] TBD-_Equip Adj Vs Highlander &amp; Explorer 2 105" xfId="31001"/>
    <cellStyle name="Comma [0] TBD_Equip Adj Vs Highlander &amp; Explorer 2 106" xfId="31002"/>
    <cellStyle name="Comma [0] TBD-_Equip Adj Vs Highlander &amp; Explorer 2 106" xfId="31003"/>
    <cellStyle name="Comma [0] TBD_Equip Adj Vs Highlander &amp; Explorer 2 107" xfId="31004"/>
    <cellStyle name="Comma [0] TBD-_Equip Adj Vs Highlander &amp; Explorer 2 107" xfId="31005"/>
    <cellStyle name="Comma [0] TBD_Equip Adj Vs Highlander &amp; Explorer 2 108" xfId="31006"/>
    <cellStyle name="Comma [0] TBD-_Equip Adj Vs Highlander &amp; Explorer 2 108" xfId="31007"/>
    <cellStyle name="Comma [0] TBD_Equip Adj Vs Highlander &amp; Explorer 2 109" xfId="31008"/>
    <cellStyle name="Comma [0] TBD-_Equip Adj Vs Highlander &amp; Explorer 2 109" xfId="31009"/>
    <cellStyle name="Comma [0] TBD_Equip Adj Vs Highlander &amp; Explorer 2 11" xfId="31010"/>
    <cellStyle name="Comma [0] TBD-_Equip Adj Vs Highlander &amp; Explorer 2 11" xfId="31011"/>
    <cellStyle name="Comma [0] TBD_Equip Adj Vs Highlander &amp; Explorer 2 110" xfId="31012"/>
    <cellStyle name="Comma [0] TBD-_Equip Adj Vs Highlander &amp; Explorer 2 110" xfId="31013"/>
    <cellStyle name="Comma [0] TBD_Equip Adj Vs Highlander &amp; Explorer 2 111" xfId="31014"/>
    <cellStyle name="Comma [0] TBD-_Equip Adj Vs Highlander &amp; Explorer 2 111" xfId="31015"/>
    <cellStyle name="Comma [0] TBD_Equip Adj Vs Highlander &amp; Explorer 2 112" xfId="31016"/>
    <cellStyle name="Comma [0] TBD-_Equip Adj Vs Highlander &amp; Explorer 2 112" xfId="31017"/>
    <cellStyle name="Comma [0] TBD_Equip Adj Vs Highlander &amp; Explorer 2 113" xfId="31018"/>
    <cellStyle name="Comma [0] TBD-_Equip Adj Vs Highlander &amp; Explorer 2 113" xfId="31019"/>
    <cellStyle name="Comma [0] TBD_Equip Adj Vs Highlander &amp; Explorer 2 114" xfId="31020"/>
    <cellStyle name="Comma [0] TBD-_Equip Adj Vs Highlander &amp; Explorer 2 114" xfId="31021"/>
    <cellStyle name="Comma [0] TBD_Equip Adj Vs Highlander &amp; Explorer 2 115" xfId="31022"/>
    <cellStyle name="Comma [0] TBD-_Equip Adj Vs Highlander &amp; Explorer 2 115" xfId="31023"/>
    <cellStyle name="Comma [0] TBD_Equip Adj Vs Highlander &amp; Explorer 2 116" xfId="31024"/>
    <cellStyle name="Comma [0] TBD-_Equip Adj Vs Highlander &amp; Explorer 2 116" xfId="31025"/>
    <cellStyle name="Comma [0] TBD_Equip Adj Vs Highlander &amp; Explorer 2 117" xfId="31026"/>
    <cellStyle name="Comma [0] TBD-_Equip Adj Vs Highlander &amp; Explorer 2 117" xfId="31027"/>
    <cellStyle name="Comma [0] TBD_Equip Adj Vs Highlander &amp; Explorer 2 118" xfId="31028"/>
    <cellStyle name="Comma [0] TBD-_Equip Adj Vs Highlander &amp; Explorer 2 118" xfId="31029"/>
    <cellStyle name="Comma [0] TBD_Equip Adj Vs Highlander &amp; Explorer 2 119" xfId="31030"/>
    <cellStyle name="Comma [0] TBD-_Equip Adj Vs Highlander &amp; Explorer 2 119" xfId="31031"/>
    <cellStyle name="Comma [0] TBD_Equip Adj Vs Highlander &amp; Explorer 2 12" xfId="31032"/>
    <cellStyle name="Comma [0] TBD-_Equip Adj Vs Highlander &amp; Explorer 2 12" xfId="31033"/>
    <cellStyle name="Comma [0] TBD_Equip Adj Vs Highlander &amp; Explorer 2 120" xfId="31034"/>
    <cellStyle name="Comma [0] TBD-_Equip Adj Vs Highlander &amp; Explorer 2 120" xfId="31035"/>
    <cellStyle name="Comma [0] TBD_Equip Adj Vs Highlander &amp; Explorer 2 121" xfId="31036"/>
    <cellStyle name="Comma [0] TBD-_Equip Adj Vs Highlander &amp; Explorer 2 121" xfId="31037"/>
    <cellStyle name="Comma [0] TBD_Equip Adj Vs Highlander &amp; Explorer 2 122" xfId="31038"/>
    <cellStyle name="Comma [0] TBD-_Equip Adj Vs Highlander &amp; Explorer 2 122" xfId="31039"/>
    <cellStyle name="Comma [0] TBD_Equip Adj Vs Highlander &amp; Explorer 2 123" xfId="31040"/>
    <cellStyle name="Comma [0] TBD-_Equip Adj Vs Highlander &amp; Explorer 2 123" xfId="31041"/>
    <cellStyle name="Comma [0] TBD_Equip Adj Vs Highlander &amp; Explorer 2 124" xfId="31042"/>
    <cellStyle name="Comma [0] TBD-_Equip Adj Vs Highlander &amp; Explorer 2 124" xfId="31043"/>
    <cellStyle name="Comma [0] TBD_Equip Adj Vs Highlander &amp; Explorer 2 125" xfId="31044"/>
    <cellStyle name="Comma [0] TBD-_Equip Adj Vs Highlander &amp; Explorer 2 125" xfId="31045"/>
    <cellStyle name="Comma [0] TBD_Equip Adj Vs Highlander &amp; Explorer 2 126" xfId="31046"/>
    <cellStyle name="Comma [0] TBD-_Equip Adj Vs Highlander &amp; Explorer 2 126" xfId="31047"/>
    <cellStyle name="Comma [0] TBD_Equip Adj Vs Highlander &amp; Explorer 2 127" xfId="31048"/>
    <cellStyle name="Comma [0] TBD-_Equip Adj Vs Highlander &amp; Explorer 2 127" xfId="31049"/>
    <cellStyle name="Comma [0] TBD_Equip Adj Vs Highlander &amp; Explorer 2 128" xfId="31050"/>
    <cellStyle name="Comma [0] TBD-_Equip Adj Vs Highlander &amp; Explorer 2 128" xfId="31051"/>
    <cellStyle name="Comma [0] TBD_Equip Adj Vs Highlander &amp; Explorer 2 129" xfId="31052"/>
    <cellStyle name="Comma [0] TBD-_Equip Adj Vs Highlander &amp; Explorer 2 129" xfId="31053"/>
    <cellStyle name="Comma [0] TBD_Equip Adj Vs Highlander &amp; Explorer 2 13" xfId="31054"/>
    <cellStyle name="Comma [0] TBD-_Equip Adj Vs Highlander &amp; Explorer 2 13" xfId="31055"/>
    <cellStyle name="Comma [0] TBD_Equip Adj Vs Highlander &amp; Explorer 2 130" xfId="31056"/>
    <cellStyle name="Comma [0] TBD-_Equip Adj Vs Highlander &amp; Explorer 2 130" xfId="31057"/>
    <cellStyle name="Comma [0] TBD_Equip Adj Vs Highlander &amp; Explorer 2 131" xfId="31058"/>
    <cellStyle name="Comma [0] TBD-_Equip Adj Vs Highlander &amp; Explorer 2 131" xfId="31059"/>
    <cellStyle name="Comma [0] TBD_Equip Adj Vs Highlander &amp; Explorer 2 132" xfId="31060"/>
    <cellStyle name="Comma [0] TBD-_Equip Adj Vs Highlander &amp; Explorer 2 132" xfId="31061"/>
    <cellStyle name="Comma [0] TBD_Equip Adj Vs Highlander &amp; Explorer 2 133" xfId="31062"/>
    <cellStyle name="Comma [0] TBD-_Equip Adj Vs Highlander &amp; Explorer 2 133" xfId="31063"/>
    <cellStyle name="Comma [0] TBD_Equip Adj Vs Highlander &amp; Explorer 2 134" xfId="31064"/>
    <cellStyle name="Comma [0] TBD-_Equip Adj Vs Highlander &amp; Explorer 2 134" xfId="31065"/>
    <cellStyle name="Comma [0] TBD_Equip Adj Vs Highlander &amp; Explorer 2 135" xfId="31066"/>
    <cellStyle name="Comma [0] TBD-_Equip Adj Vs Highlander &amp; Explorer 2 135" xfId="31067"/>
    <cellStyle name="Comma [0] TBD_Equip Adj Vs Highlander &amp; Explorer 2 136" xfId="31068"/>
    <cellStyle name="Comma [0] TBD-_Equip Adj Vs Highlander &amp; Explorer 2 136" xfId="31069"/>
    <cellStyle name="Comma [0] TBD_Equip Adj Vs Highlander &amp; Explorer 2 137" xfId="31070"/>
    <cellStyle name="Comma [0] TBD-_Equip Adj Vs Highlander &amp; Explorer 2 137" xfId="31071"/>
    <cellStyle name="Comma [0] TBD_Equip Adj Vs Highlander &amp; Explorer 2 138" xfId="31072"/>
    <cellStyle name="Comma [0] TBD-_Equip Adj Vs Highlander &amp; Explorer 2 138" xfId="31073"/>
    <cellStyle name="Comma [0] TBD_Equip Adj Vs Highlander &amp; Explorer 2 139" xfId="31074"/>
    <cellStyle name="Comma [0] TBD-_Equip Adj Vs Highlander &amp; Explorer 2 139" xfId="31075"/>
    <cellStyle name="Comma [0] TBD_Equip Adj Vs Highlander &amp; Explorer 2 14" xfId="31076"/>
    <cellStyle name="Comma [0] TBD-_Equip Adj Vs Highlander &amp; Explorer 2 14" xfId="31077"/>
    <cellStyle name="Comma [0] TBD_Equip Adj Vs Highlander &amp; Explorer 2 140" xfId="31078"/>
    <cellStyle name="Comma [0] TBD-_Equip Adj Vs Highlander &amp; Explorer 2 140" xfId="31079"/>
    <cellStyle name="Comma [0] TBD_Equip Adj Vs Highlander &amp; Explorer 2 141" xfId="31080"/>
    <cellStyle name="Comma [0] TBD-_Equip Adj Vs Highlander &amp; Explorer 2 141" xfId="31081"/>
    <cellStyle name="Comma [0] TBD_Equip Adj Vs Highlander &amp; Explorer 2 142" xfId="31082"/>
    <cellStyle name="Comma [0] TBD-_Equip Adj Vs Highlander &amp; Explorer 2 142" xfId="31083"/>
    <cellStyle name="Comma [0] TBD_Equip Adj Vs Highlander &amp; Explorer 2 143" xfId="31084"/>
    <cellStyle name="Comma [0] TBD-_Equip Adj Vs Highlander &amp; Explorer 2 143" xfId="31085"/>
    <cellStyle name="Comma [0] TBD_Equip Adj Vs Highlander &amp; Explorer 2 144" xfId="31086"/>
    <cellStyle name="Comma [0] TBD-_Equip Adj Vs Highlander &amp; Explorer 2 144" xfId="31087"/>
    <cellStyle name="Comma [0] TBD_Equip Adj Vs Highlander &amp; Explorer 2 145" xfId="31088"/>
    <cellStyle name="Comma [0] TBD-_Equip Adj Vs Highlander &amp; Explorer 2 145" xfId="31089"/>
    <cellStyle name="Comma [0] TBD_Equip Adj Vs Highlander &amp; Explorer 2 146" xfId="31090"/>
    <cellStyle name="Comma [0] TBD-_Equip Adj Vs Highlander &amp; Explorer 2 146" xfId="31091"/>
    <cellStyle name="Comma [0] TBD_Equip Adj Vs Highlander &amp; Explorer 2 147" xfId="31092"/>
    <cellStyle name="Comma [0] TBD-_Equip Adj Vs Highlander &amp; Explorer 2 147" xfId="31093"/>
    <cellStyle name="Comma [0] TBD_Equip Adj Vs Highlander &amp; Explorer 2 148" xfId="31094"/>
    <cellStyle name="Comma [0] TBD-_Equip Adj Vs Highlander &amp; Explorer 2 148" xfId="31095"/>
    <cellStyle name="Comma [0] TBD_Equip Adj Vs Highlander &amp; Explorer 2 149" xfId="31096"/>
    <cellStyle name="Comma [0] TBD-_Equip Adj Vs Highlander &amp; Explorer 2 149" xfId="31097"/>
    <cellStyle name="Comma [0] TBD_Equip Adj Vs Highlander &amp; Explorer 2 15" xfId="31098"/>
    <cellStyle name="Comma [0] TBD-_Equip Adj Vs Highlander &amp; Explorer 2 15" xfId="31099"/>
    <cellStyle name="Comma [0] TBD_Equip Adj Vs Highlander &amp; Explorer 2 150" xfId="31100"/>
    <cellStyle name="Comma [0] TBD-_Equip Adj Vs Highlander &amp; Explorer 2 150" xfId="31101"/>
    <cellStyle name="Comma [0] TBD_Equip Adj Vs Highlander &amp; Explorer 2 151" xfId="31102"/>
    <cellStyle name="Comma [0] TBD-_Equip Adj Vs Highlander &amp; Explorer 2 151" xfId="31103"/>
    <cellStyle name="Comma [0] TBD_Equip Adj Vs Highlander &amp; Explorer 2 152" xfId="31104"/>
    <cellStyle name="Comma [0] TBD-_Equip Adj Vs Highlander &amp; Explorer 2 152" xfId="31105"/>
    <cellStyle name="Comma [0] TBD_Equip Adj Vs Highlander &amp; Explorer 2 153" xfId="31106"/>
    <cellStyle name="Comma [0] TBD-_Equip Adj Vs Highlander &amp; Explorer 2 153" xfId="31107"/>
    <cellStyle name="Comma [0] TBD_Equip Adj Vs Highlander &amp; Explorer 2 16" xfId="31108"/>
    <cellStyle name="Comma [0] TBD-_Equip Adj Vs Highlander &amp; Explorer 2 16" xfId="31109"/>
    <cellStyle name="Comma [0] TBD_Equip Adj Vs Highlander &amp; Explorer 2 17" xfId="31110"/>
    <cellStyle name="Comma [0] TBD-_Equip Adj Vs Highlander &amp; Explorer 2 17" xfId="31111"/>
    <cellStyle name="Comma [0] TBD_Equip Adj Vs Highlander &amp; Explorer 2 18" xfId="31112"/>
    <cellStyle name="Comma [0] TBD-_Equip Adj Vs Highlander &amp; Explorer 2 18" xfId="31113"/>
    <cellStyle name="Comma [0] TBD_Equip Adj Vs Highlander &amp; Explorer 2 19" xfId="31114"/>
    <cellStyle name="Comma [0] TBD-_Equip Adj Vs Highlander &amp; Explorer 2 19" xfId="31115"/>
    <cellStyle name="Comma [0] TBD_Equip Adj Vs Highlander &amp; Explorer 2 2" xfId="31116"/>
    <cellStyle name="Comma [0] TBD-_Equip Adj Vs Highlander &amp; Explorer 2 2" xfId="31117"/>
    <cellStyle name="Comma [0] TBD_Equip Adj Vs Highlander &amp; Explorer 2 2 2" xfId="31118"/>
    <cellStyle name="Comma [0] TBD-_Equip Adj Vs Highlander &amp; Explorer 2 2 2" xfId="31119"/>
    <cellStyle name="Comma [0] TBD_Equip Adj Vs Highlander &amp; Explorer 2 20" xfId="31120"/>
    <cellStyle name="Comma [0] TBD-_Equip Adj Vs Highlander &amp; Explorer 2 20" xfId="31121"/>
    <cellStyle name="Comma [0] TBD_Equip Adj Vs Highlander &amp; Explorer 2 21" xfId="31122"/>
    <cellStyle name="Comma [0] TBD-_Equip Adj Vs Highlander &amp; Explorer 2 21" xfId="31123"/>
    <cellStyle name="Comma [0] TBD_Equip Adj Vs Highlander &amp; Explorer 2 22" xfId="31124"/>
    <cellStyle name="Comma [0] TBD-_Equip Adj Vs Highlander &amp; Explorer 2 22" xfId="31125"/>
    <cellStyle name="Comma [0] TBD_Equip Adj Vs Highlander &amp; Explorer 2 23" xfId="31126"/>
    <cellStyle name="Comma [0] TBD-_Equip Adj Vs Highlander &amp; Explorer 2 23" xfId="31127"/>
    <cellStyle name="Comma [0] TBD_Equip Adj Vs Highlander &amp; Explorer 2 24" xfId="31128"/>
    <cellStyle name="Comma [0] TBD-_Equip Adj Vs Highlander &amp; Explorer 2 24" xfId="31129"/>
    <cellStyle name="Comma [0] TBD_Equip Adj Vs Highlander &amp; Explorer 2 25" xfId="31130"/>
    <cellStyle name="Comma [0] TBD-_Equip Adj Vs Highlander &amp; Explorer 2 25" xfId="31131"/>
    <cellStyle name="Comma [0] TBD_Equip Adj Vs Highlander &amp; Explorer 2 26" xfId="31132"/>
    <cellStyle name="Comma [0] TBD-_Equip Adj Vs Highlander &amp; Explorer 2 26" xfId="31133"/>
    <cellStyle name="Comma [0] TBD_Equip Adj Vs Highlander &amp; Explorer 2 27" xfId="31134"/>
    <cellStyle name="Comma [0] TBD-_Equip Adj Vs Highlander &amp; Explorer 2 27" xfId="31135"/>
    <cellStyle name="Comma [0] TBD_Equip Adj Vs Highlander &amp; Explorer 2 28" xfId="31136"/>
    <cellStyle name="Comma [0] TBD-_Equip Adj Vs Highlander &amp; Explorer 2 28" xfId="31137"/>
    <cellStyle name="Comma [0] TBD_Equip Adj Vs Highlander &amp; Explorer 2 29" xfId="31138"/>
    <cellStyle name="Comma [0] TBD-_Equip Adj Vs Highlander &amp; Explorer 2 29" xfId="31139"/>
    <cellStyle name="Comma [0] TBD_Equip Adj Vs Highlander &amp; Explorer 2 3" xfId="31140"/>
    <cellStyle name="Comma [0] TBD-_Equip Adj Vs Highlander &amp; Explorer 2 3" xfId="31141"/>
    <cellStyle name="Comma [0] TBD_Equip Adj Vs Highlander &amp; Explorer 2 30" xfId="31142"/>
    <cellStyle name="Comma [0] TBD-_Equip Adj Vs Highlander &amp; Explorer 2 30" xfId="31143"/>
    <cellStyle name="Comma [0] TBD_Equip Adj Vs Highlander &amp; Explorer 2 31" xfId="31144"/>
    <cellStyle name="Comma [0] TBD-_Equip Adj Vs Highlander &amp; Explorer 2 31" xfId="31145"/>
    <cellStyle name="Comma [0] TBD_Equip Adj Vs Highlander &amp; Explorer 2 32" xfId="31146"/>
    <cellStyle name="Comma [0] TBD-_Equip Adj Vs Highlander &amp; Explorer 2 32" xfId="31147"/>
    <cellStyle name="Comma [0] TBD_Equip Adj Vs Highlander &amp; Explorer 2 33" xfId="31148"/>
    <cellStyle name="Comma [0] TBD-_Equip Adj Vs Highlander &amp; Explorer 2 33" xfId="31149"/>
    <cellStyle name="Comma [0] TBD_Equip Adj Vs Highlander &amp; Explorer 2 34" xfId="31150"/>
    <cellStyle name="Comma [0] TBD-_Equip Adj Vs Highlander &amp; Explorer 2 34" xfId="31151"/>
    <cellStyle name="Comma [0] TBD_Equip Adj Vs Highlander &amp; Explorer 2 35" xfId="31152"/>
    <cellStyle name="Comma [0] TBD-_Equip Adj Vs Highlander &amp; Explorer 2 35" xfId="31153"/>
    <cellStyle name="Comma [0] TBD_Equip Adj Vs Highlander &amp; Explorer 2 36" xfId="31154"/>
    <cellStyle name="Comma [0] TBD-_Equip Adj Vs Highlander &amp; Explorer 2 36" xfId="31155"/>
    <cellStyle name="Comma [0] TBD_Equip Adj Vs Highlander &amp; Explorer 2 37" xfId="31156"/>
    <cellStyle name="Comma [0] TBD-_Equip Adj Vs Highlander &amp; Explorer 2 37" xfId="31157"/>
    <cellStyle name="Comma [0] TBD_Equip Adj Vs Highlander &amp; Explorer 2 38" xfId="31158"/>
    <cellStyle name="Comma [0] TBD-_Equip Adj Vs Highlander &amp; Explorer 2 38" xfId="31159"/>
    <cellStyle name="Comma [0] TBD_Equip Adj Vs Highlander &amp; Explorer 2 39" xfId="31160"/>
    <cellStyle name="Comma [0] TBD-_Equip Adj Vs Highlander &amp; Explorer 2 39" xfId="31161"/>
    <cellStyle name="Comma [0] TBD_Equip Adj Vs Highlander &amp; Explorer 2 4" xfId="31162"/>
    <cellStyle name="Comma [0] TBD-_Equip Adj Vs Highlander &amp; Explorer 2 4" xfId="31163"/>
    <cellStyle name="Comma [0] TBD_Equip Adj Vs Highlander &amp; Explorer 2 40" xfId="31164"/>
    <cellStyle name="Comma [0] TBD-_Equip Adj Vs Highlander &amp; Explorer 2 40" xfId="31165"/>
    <cellStyle name="Comma [0] TBD_Equip Adj Vs Highlander &amp; Explorer 2 41" xfId="31166"/>
    <cellStyle name="Comma [0] TBD-_Equip Adj Vs Highlander &amp; Explorer 2 41" xfId="31167"/>
    <cellStyle name="Comma [0] TBD_Equip Adj Vs Highlander &amp; Explorer 2 42" xfId="31168"/>
    <cellStyle name="Comma [0] TBD-_Equip Adj Vs Highlander &amp; Explorer 2 42" xfId="31169"/>
    <cellStyle name="Comma [0] TBD_Equip Adj Vs Highlander &amp; Explorer 2 43" xfId="31170"/>
    <cellStyle name="Comma [0] TBD-_Equip Adj Vs Highlander &amp; Explorer 2 43" xfId="31171"/>
    <cellStyle name="Comma [0] TBD_Equip Adj Vs Highlander &amp; Explorer 2 44" xfId="31172"/>
    <cellStyle name="Comma [0] TBD-_Equip Adj Vs Highlander &amp; Explorer 2 44" xfId="31173"/>
    <cellStyle name="Comma [0] TBD_Equip Adj Vs Highlander &amp; Explorer 2 45" xfId="31174"/>
    <cellStyle name="Comma [0] TBD-_Equip Adj Vs Highlander &amp; Explorer 2 45" xfId="31175"/>
    <cellStyle name="Comma [0] TBD_Equip Adj Vs Highlander &amp; Explorer 2 46" xfId="31176"/>
    <cellStyle name="Comma [0] TBD-_Equip Adj Vs Highlander &amp; Explorer 2 46" xfId="31177"/>
    <cellStyle name="Comma [0] TBD_Equip Adj Vs Highlander &amp; Explorer 2 47" xfId="31178"/>
    <cellStyle name="Comma [0] TBD-_Equip Adj Vs Highlander &amp; Explorer 2 47" xfId="31179"/>
    <cellStyle name="Comma [0] TBD_Equip Adj Vs Highlander &amp; Explorer 2 48" xfId="31180"/>
    <cellStyle name="Comma [0] TBD-_Equip Adj Vs Highlander &amp; Explorer 2 48" xfId="31181"/>
    <cellStyle name="Comma [0] TBD_Equip Adj Vs Highlander &amp; Explorer 2 49" xfId="31182"/>
    <cellStyle name="Comma [0] TBD-_Equip Adj Vs Highlander &amp; Explorer 2 49" xfId="31183"/>
    <cellStyle name="Comma [0] TBD_Equip Adj Vs Highlander &amp; Explorer 2 5" xfId="31184"/>
    <cellStyle name="Comma [0] TBD-_Equip Adj Vs Highlander &amp; Explorer 2 5" xfId="31185"/>
    <cellStyle name="Comma [0] TBD_Equip Adj Vs Highlander &amp; Explorer 2 50" xfId="31186"/>
    <cellStyle name="Comma [0] TBD-_Equip Adj Vs Highlander &amp; Explorer 2 50" xfId="31187"/>
    <cellStyle name="Comma [0] TBD_Equip Adj Vs Highlander &amp; Explorer 2 51" xfId="31188"/>
    <cellStyle name="Comma [0] TBD-_Equip Adj Vs Highlander &amp; Explorer 2 51" xfId="31189"/>
    <cellStyle name="Comma [0] TBD_Equip Adj Vs Highlander &amp; Explorer 2 52" xfId="31190"/>
    <cellStyle name="Comma [0] TBD-_Equip Adj Vs Highlander &amp; Explorer 2 52" xfId="31191"/>
    <cellStyle name="Comma [0] TBD_Equip Adj Vs Highlander &amp; Explorer 2 53" xfId="31192"/>
    <cellStyle name="Comma [0] TBD-_Equip Adj Vs Highlander &amp; Explorer 2 53" xfId="31193"/>
    <cellStyle name="Comma [0] TBD_Equip Adj Vs Highlander &amp; Explorer 2 54" xfId="31194"/>
    <cellStyle name="Comma [0] TBD-_Equip Adj Vs Highlander &amp; Explorer 2 54" xfId="31195"/>
    <cellStyle name="Comma [0] TBD_Equip Adj Vs Highlander &amp; Explorer 2 55" xfId="31196"/>
    <cellStyle name="Comma [0] TBD-_Equip Adj Vs Highlander &amp; Explorer 2 55" xfId="31197"/>
    <cellStyle name="Comma [0] TBD_Equip Adj Vs Highlander &amp; Explorer 2 56" xfId="31198"/>
    <cellStyle name="Comma [0] TBD-_Equip Adj Vs Highlander &amp; Explorer 2 56" xfId="31199"/>
    <cellStyle name="Comma [0] TBD_Equip Adj Vs Highlander &amp; Explorer 2 57" xfId="31200"/>
    <cellStyle name="Comma [0] TBD-_Equip Adj Vs Highlander &amp; Explorer 2 57" xfId="31201"/>
    <cellStyle name="Comma [0] TBD_Equip Adj Vs Highlander &amp; Explorer 2 58" xfId="31202"/>
    <cellStyle name="Comma [0] TBD-_Equip Adj Vs Highlander &amp; Explorer 2 58" xfId="31203"/>
    <cellStyle name="Comma [0] TBD_Equip Adj Vs Highlander &amp; Explorer 2 59" xfId="31204"/>
    <cellStyle name="Comma [0] TBD-_Equip Adj Vs Highlander &amp; Explorer 2 59" xfId="31205"/>
    <cellStyle name="Comma [0] TBD_Equip Adj Vs Highlander &amp; Explorer 2 6" xfId="31206"/>
    <cellStyle name="Comma [0] TBD-_Equip Adj Vs Highlander &amp; Explorer 2 6" xfId="31207"/>
    <cellStyle name="Comma [0] TBD_Equip Adj Vs Highlander &amp; Explorer 2 60" xfId="31208"/>
    <cellStyle name="Comma [0] TBD-_Equip Adj Vs Highlander &amp; Explorer 2 60" xfId="31209"/>
    <cellStyle name="Comma [0] TBD_Equip Adj Vs Highlander &amp; Explorer 2 61" xfId="31210"/>
    <cellStyle name="Comma [0] TBD-_Equip Adj Vs Highlander &amp; Explorer 2 61" xfId="31211"/>
    <cellStyle name="Comma [0] TBD_Equip Adj Vs Highlander &amp; Explorer 2 62" xfId="31212"/>
    <cellStyle name="Comma [0] TBD-_Equip Adj Vs Highlander &amp; Explorer 2 62" xfId="31213"/>
    <cellStyle name="Comma [0] TBD_Equip Adj Vs Highlander &amp; Explorer 2 63" xfId="31214"/>
    <cellStyle name="Comma [0] TBD-_Equip Adj Vs Highlander &amp; Explorer 2 63" xfId="31215"/>
    <cellStyle name="Comma [0] TBD_Equip Adj Vs Highlander &amp; Explorer 2 64" xfId="31216"/>
    <cellStyle name="Comma [0] TBD-_Equip Adj Vs Highlander &amp; Explorer 2 64" xfId="31217"/>
    <cellStyle name="Comma [0] TBD_Equip Adj Vs Highlander &amp; Explorer 2 65" xfId="31218"/>
    <cellStyle name="Comma [0] TBD-_Equip Adj Vs Highlander &amp; Explorer 2 65" xfId="31219"/>
    <cellStyle name="Comma [0] TBD_Equip Adj Vs Highlander &amp; Explorer 2 66" xfId="31220"/>
    <cellStyle name="Comma [0] TBD-_Equip Adj Vs Highlander &amp; Explorer 2 66" xfId="31221"/>
    <cellStyle name="Comma [0] TBD_Equip Adj Vs Highlander &amp; Explorer 2 67" xfId="31222"/>
    <cellStyle name="Comma [0] TBD-_Equip Adj Vs Highlander &amp; Explorer 2 67" xfId="31223"/>
    <cellStyle name="Comma [0] TBD_Equip Adj Vs Highlander &amp; Explorer 2 68" xfId="31224"/>
    <cellStyle name="Comma [0] TBD-_Equip Adj Vs Highlander &amp; Explorer 2 68" xfId="31225"/>
    <cellStyle name="Comma [0] TBD_Equip Adj Vs Highlander &amp; Explorer 2 69" xfId="31226"/>
    <cellStyle name="Comma [0] TBD-_Equip Adj Vs Highlander &amp; Explorer 2 69" xfId="31227"/>
    <cellStyle name="Comma [0] TBD_Equip Adj Vs Highlander &amp; Explorer 2 7" xfId="31228"/>
    <cellStyle name="Comma [0] TBD-_Equip Adj Vs Highlander &amp; Explorer 2 7" xfId="31229"/>
    <cellStyle name="Comma [0] TBD_Equip Adj Vs Highlander &amp; Explorer 2 70" xfId="31230"/>
    <cellStyle name="Comma [0] TBD-_Equip Adj Vs Highlander &amp; Explorer 2 70" xfId="31231"/>
    <cellStyle name="Comma [0] TBD_Equip Adj Vs Highlander &amp; Explorer 2 71" xfId="31232"/>
    <cellStyle name="Comma [0] TBD-_Equip Adj Vs Highlander &amp; Explorer 2 71" xfId="31233"/>
    <cellStyle name="Comma [0] TBD_Equip Adj Vs Highlander &amp; Explorer 2 72" xfId="31234"/>
    <cellStyle name="Comma [0] TBD-_Equip Adj Vs Highlander &amp; Explorer 2 72" xfId="31235"/>
    <cellStyle name="Comma [0] TBD_Equip Adj Vs Highlander &amp; Explorer 2 73" xfId="31236"/>
    <cellStyle name="Comma [0] TBD-_Equip Adj Vs Highlander &amp; Explorer 2 73" xfId="31237"/>
    <cellStyle name="Comma [0] TBD_Equip Adj Vs Highlander &amp; Explorer 2 74" xfId="31238"/>
    <cellStyle name="Comma [0] TBD-_Equip Adj Vs Highlander &amp; Explorer 2 74" xfId="31239"/>
    <cellStyle name="Comma [0] TBD_Equip Adj Vs Highlander &amp; Explorer 2 75" xfId="31240"/>
    <cellStyle name="Comma [0] TBD-_Equip Adj Vs Highlander &amp; Explorer 2 75" xfId="31241"/>
    <cellStyle name="Comma [0] TBD_Equip Adj Vs Highlander &amp; Explorer 2 76" xfId="31242"/>
    <cellStyle name="Comma [0] TBD-_Equip Adj Vs Highlander &amp; Explorer 2 76" xfId="31243"/>
    <cellStyle name="Comma [0] TBD_Equip Adj Vs Highlander &amp; Explorer 2 77" xfId="31244"/>
    <cellStyle name="Comma [0] TBD-_Equip Adj Vs Highlander &amp; Explorer 2 77" xfId="31245"/>
    <cellStyle name="Comma [0] TBD_Equip Adj Vs Highlander &amp; Explorer 2 78" xfId="31246"/>
    <cellStyle name="Comma [0] TBD-_Equip Adj Vs Highlander &amp; Explorer 2 78" xfId="31247"/>
    <cellStyle name="Comma [0] TBD_Equip Adj Vs Highlander &amp; Explorer 2 79" xfId="31248"/>
    <cellStyle name="Comma [0] TBD-_Equip Adj Vs Highlander &amp; Explorer 2 79" xfId="31249"/>
    <cellStyle name="Comma [0] TBD_Equip Adj Vs Highlander &amp; Explorer 2 8" xfId="31250"/>
    <cellStyle name="Comma [0] TBD-_Equip Adj Vs Highlander &amp; Explorer 2 8" xfId="31251"/>
    <cellStyle name="Comma [0] TBD_Equip Adj Vs Highlander &amp; Explorer 2 80" xfId="31252"/>
    <cellStyle name="Comma [0] TBD-_Equip Adj Vs Highlander &amp; Explorer 2 80" xfId="31253"/>
    <cellStyle name="Comma [0] TBD_Equip Adj Vs Highlander &amp; Explorer 2 81" xfId="31254"/>
    <cellStyle name="Comma [0] TBD-_Equip Adj Vs Highlander &amp; Explorer 2 81" xfId="31255"/>
    <cellStyle name="Comma [0] TBD_Equip Adj Vs Highlander &amp; Explorer 2 82" xfId="31256"/>
    <cellStyle name="Comma [0] TBD-_Equip Adj Vs Highlander &amp; Explorer 2 82" xfId="31257"/>
    <cellStyle name="Comma [0] TBD_Equip Adj Vs Highlander &amp; Explorer 2 83" xfId="31258"/>
    <cellStyle name="Comma [0] TBD-_Equip Adj Vs Highlander &amp; Explorer 2 83" xfId="31259"/>
    <cellStyle name="Comma [0] TBD_Equip Adj Vs Highlander &amp; Explorer 2 84" xfId="31260"/>
    <cellStyle name="Comma [0] TBD-_Equip Adj Vs Highlander &amp; Explorer 2 84" xfId="31261"/>
    <cellStyle name="Comma [0] TBD_Equip Adj Vs Highlander &amp; Explorer 2 85" xfId="31262"/>
    <cellStyle name="Comma [0] TBD-_Equip Adj Vs Highlander &amp; Explorer 2 85" xfId="31263"/>
    <cellStyle name="Comma [0] TBD_Equip Adj Vs Highlander &amp; Explorer 2 86" xfId="31264"/>
    <cellStyle name="Comma [0] TBD-_Equip Adj Vs Highlander &amp; Explorer 2 86" xfId="31265"/>
    <cellStyle name="Comma [0] TBD_Equip Adj Vs Highlander &amp; Explorer 2 87" xfId="31266"/>
    <cellStyle name="Comma [0] TBD-_Equip Adj Vs Highlander &amp; Explorer 2 87" xfId="31267"/>
    <cellStyle name="Comma [0] TBD_Equip Adj Vs Highlander &amp; Explorer 2 88" xfId="31268"/>
    <cellStyle name="Comma [0] TBD-_Equip Adj Vs Highlander &amp; Explorer 2 88" xfId="31269"/>
    <cellStyle name="Comma [0] TBD_Equip Adj Vs Highlander &amp; Explorer 2 89" xfId="31270"/>
    <cellStyle name="Comma [0] TBD-_Equip Adj Vs Highlander &amp; Explorer 2 89" xfId="31271"/>
    <cellStyle name="Comma [0] TBD_Equip Adj Vs Highlander &amp; Explorer 2 9" xfId="31272"/>
    <cellStyle name="Comma [0] TBD-_Equip Adj Vs Highlander &amp; Explorer 2 9" xfId="31273"/>
    <cellStyle name="Comma [0] TBD_Equip Adj Vs Highlander &amp; Explorer 2 90" xfId="31274"/>
    <cellStyle name="Comma [0] TBD-_Equip Adj Vs Highlander &amp; Explorer 2 90" xfId="31275"/>
    <cellStyle name="Comma [0] TBD_Equip Adj Vs Highlander &amp; Explorer 2 91" xfId="31276"/>
    <cellStyle name="Comma [0] TBD-_Equip Adj Vs Highlander &amp; Explorer 2 91" xfId="31277"/>
    <cellStyle name="Comma [0] TBD_Equip Adj Vs Highlander &amp; Explorer 2 92" xfId="31278"/>
    <cellStyle name="Comma [0] TBD-_Equip Adj Vs Highlander &amp; Explorer 2 92" xfId="31279"/>
    <cellStyle name="Comma [0] TBD_Equip Adj Vs Highlander &amp; Explorer 2 93" xfId="31280"/>
    <cellStyle name="Comma [0] TBD-_Equip Adj Vs Highlander &amp; Explorer 2 93" xfId="31281"/>
    <cellStyle name="Comma [0] TBD_Equip Adj Vs Highlander &amp; Explorer 2 94" xfId="31282"/>
    <cellStyle name="Comma [0] TBD-_Equip Adj Vs Highlander &amp; Explorer 2 94" xfId="31283"/>
    <cellStyle name="Comma [0] TBD_Equip Adj Vs Highlander &amp; Explorer 2 95" xfId="31284"/>
    <cellStyle name="Comma [0] TBD-_Equip Adj Vs Highlander &amp; Explorer 2 95" xfId="31285"/>
    <cellStyle name="Comma [0] TBD_Equip Adj Vs Highlander &amp; Explorer 2 96" xfId="31286"/>
    <cellStyle name="Comma [0] TBD-_Equip Adj Vs Highlander &amp; Explorer 2 96" xfId="31287"/>
    <cellStyle name="Comma [0] TBD_Equip Adj Vs Highlander &amp; Explorer 2 97" xfId="31288"/>
    <cellStyle name="Comma [0] TBD-_Equip Adj Vs Highlander &amp; Explorer 2 97" xfId="31289"/>
    <cellStyle name="Comma [0] TBD_Equip Adj Vs Highlander &amp; Explorer 2 98" xfId="31290"/>
    <cellStyle name="Comma [0] TBD-_Equip Adj Vs Highlander &amp; Explorer 2 98" xfId="31291"/>
    <cellStyle name="Comma [0] TBD_Equip Adj Vs Highlander &amp; Explorer 2 99" xfId="31292"/>
    <cellStyle name="Comma [0] TBD-_Equip Adj Vs Highlander &amp; Explorer 2 99" xfId="31293"/>
    <cellStyle name="Comma [0] TBD_Equip Adj Vs Highlander &amp; Explorer 3" xfId="31294"/>
    <cellStyle name="Comma [0] TBD-_Equip Adj Vs Highlander &amp; Explorer 3" xfId="31295"/>
    <cellStyle name="Comma [0] TBD_Equip Adj Vs Highlander &amp; Explorer 3 10" xfId="31296"/>
    <cellStyle name="Comma [0] TBD-_Equip Adj Vs Highlander &amp; Explorer 3 10" xfId="31297"/>
    <cellStyle name="Comma [0] TBD_Equip Adj Vs Highlander &amp; Explorer 3 100" xfId="31298"/>
    <cellStyle name="Comma [0] TBD-_Equip Adj Vs Highlander &amp; Explorer 3 100" xfId="31299"/>
    <cellStyle name="Comma [0] TBD_Equip Adj Vs Highlander &amp; Explorer 3 101" xfId="31300"/>
    <cellStyle name="Comma [0] TBD-_Equip Adj Vs Highlander &amp; Explorer 3 101" xfId="31301"/>
    <cellStyle name="Comma [0] TBD_Equip Adj Vs Highlander &amp; Explorer 3 102" xfId="31302"/>
    <cellStyle name="Comma [0] TBD-_Equip Adj Vs Highlander &amp; Explorer 3 102" xfId="31303"/>
    <cellStyle name="Comma [0] TBD_Equip Adj Vs Highlander &amp; Explorer 3 103" xfId="31304"/>
    <cellStyle name="Comma [0] TBD-_Equip Adj Vs Highlander &amp; Explorer 3 103" xfId="31305"/>
    <cellStyle name="Comma [0] TBD_Equip Adj Vs Highlander &amp; Explorer 3 104" xfId="31306"/>
    <cellStyle name="Comma [0] TBD-_Equip Adj Vs Highlander &amp; Explorer 3 104" xfId="31307"/>
    <cellStyle name="Comma [0] TBD_Equip Adj Vs Highlander &amp; Explorer 3 105" xfId="31308"/>
    <cellStyle name="Comma [0] TBD-_Equip Adj Vs Highlander &amp; Explorer 3 105" xfId="31309"/>
    <cellStyle name="Comma [0] TBD_Equip Adj Vs Highlander &amp; Explorer 3 106" xfId="31310"/>
    <cellStyle name="Comma [0] TBD-_Equip Adj Vs Highlander &amp; Explorer 3 106" xfId="31311"/>
    <cellStyle name="Comma [0] TBD_Equip Adj Vs Highlander &amp; Explorer 3 107" xfId="31312"/>
    <cellStyle name="Comma [0] TBD-_Equip Adj Vs Highlander &amp; Explorer 3 107" xfId="31313"/>
    <cellStyle name="Comma [0] TBD_Equip Adj Vs Highlander &amp; Explorer 3 108" xfId="31314"/>
    <cellStyle name="Comma [0] TBD-_Equip Adj Vs Highlander &amp; Explorer 3 108" xfId="31315"/>
    <cellStyle name="Comma [0] TBD_Equip Adj Vs Highlander &amp; Explorer 3 109" xfId="31316"/>
    <cellStyle name="Comma [0] TBD-_Equip Adj Vs Highlander &amp; Explorer 3 109" xfId="31317"/>
    <cellStyle name="Comma [0] TBD_Equip Adj Vs Highlander &amp; Explorer 3 11" xfId="31318"/>
    <cellStyle name="Comma [0] TBD-_Equip Adj Vs Highlander &amp; Explorer 3 11" xfId="31319"/>
    <cellStyle name="Comma [0] TBD_Equip Adj Vs Highlander &amp; Explorer 3 110" xfId="31320"/>
    <cellStyle name="Comma [0] TBD-_Equip Adj Vs Highlander &amp; Explorer 3 110" xfId="31321"/>
    <cellStyle name="Comma [0] TBD_Equip Adj Vs Highlander &amp; Explorer 3 111" xfId="31322"/>
    <cellStyle name="Comma [0] TBD-_Equip Adj Vs Highlander &amp; Explorer 3 111" xfId="31323"/>
    <cellStyle name="Comma [0] TBD_Equip Adj Vs Highlander &amp; Explorer 3 112" xfId="31324"/>
    <cellStyle name="Comma [0] TBD-_Equip Adj Vs Highlander &amp; Explorer 3 112" xfId="31325"/>
    <cellStyle name="Comma [0] TBD_Equip Adj Vs Highlander &amp; Explorer 3 113" xfId="31326"/>
    <cellStyle name="Comma [0] TBD-_Equip Adj Vs Highlander &amp; Explorer 3 113" xfId="31327"/>
    <cellStyle name="Comma [0] TBD_Equip Adj Vs Highlander &amp; Explorer 3 114" xfId="31328"/>
    <cellStyle name="Comma [0] TBD-_Equip Adj Vs Highlander &amp; Explorer 3 114" xfId="31329"/>
    <cellStyle name="Comma [0] TBD_Equip Adj Vs Highlander &amp; Explorer 3 115" xfId="31330"/>
    <cellStyle name="Comma [0] TBD-_Equip Adj Vs Highlander &amp; Explorer 3 115" xfId="31331"/>
    <cellStyle name="Comma [0] TBD_Equip Adj Vs Highlander &amp; Explorer 3 116" xfId="31332"/>
    <cellStyle name="Comma [0] TBD-_Equip Adj Vs Highlander &amp; Explorer 3 116" xfId="31333"/>
    <cellStyle name="Comma [0] TBD_Equip Adj Vs Highlander &amp; Explorer 3 117" xfId="31334"/>
    <cellStyle name="Comma [0] TBD-_Equip Adj Vs Highlander &amp; Explorer 3 117" xfId="31335"/>
    <cellStyle name="Comma [0] TBD_Equip Adj Vs Highlander &amp; Explorer 3 118" xfId="31336"/>
    <cellStyle name="Comma [0] TBD-_Equip Adj Vs Highlander &amp; Explorer 3 118" xfId="31337"/>
    <cellStyle name="Comma [0] TBD_Equip Adj Vs Highlander &amp; Explorer 3 119" xfId="31338"/>
    <cellStyle name="Comma [0] TBD-_Equip Adj Vs Highlander &amp; Explorer 3 119" xfId="31339"/>
    <cellStyle name="Comma [0] TBD_Equip Adj Vs Highlander &amp; Explorer 3 12" xfId="31340"/>
    <cellStyle name="Comma [0] TBD-_Equip Adj Vs Highlander &amp; Explorer 3 12" xfId="31341"/>
    <cellStyle name="Comma [0] TBD_Equip Adj Vs Highlander &amp; Explorer 3 120" xfId="31342"/>
    <cellStyle name="Comma [0] TBD-_Equip Adj Vs Highlander &amp; Explorer 3 120" xfId="31343"/>
    <cellStyle name="Comma [0] TBD_Equip Adj Vs Highlander &amp; Explorer 3 121" xfId="31344"/>
    <cellStyle name="Comma [0] TBD-_Equip Adj Vs Highlander &amp; Explorer 3 121" xfId="31345"/>
    <cellStyle name="Comma [0] TBD_Equip Adj Vs Highlander &amp; Explorer 3 122" xfId="31346"/>
    <cellStyle name="Comma [0] TBD-_Equip Adj Vs Highlander &amp; Explorer 3 122" xfId="31347"/>
    <cellStyle name="Comma [0] TBD_Equip Adj Vs Highlander &amp; Explorer 3 123" xfId="31348"/>
    <cellStyle name="Comma [0] TBD-_Equip Adj Vs Highlander &amp; Explorer 3 123" xfId="31349"/>
    <cellStyle name="Comma [0] TBD_Equip Adj Vs Highlander &amp; Explorer 3 124" xfId="31350"/>
    <cellStyle name="Comma [0] TBD-_Equip Adj Vs Highlander &amp; Explorer 3 124" xfId="31351"/>
    <cellStyle name="Comma [0] TBD_Equip Adj Vs Highlander &amp; Explorer 3 125" xfId="31352"/>
    <cellStyle name="Comma [0] TBD-_Equip Adj Vs Highlander &amp; Explorer 3 125" xfId="31353"/>
    <cellStyle name="Comma [0] TBD_Equip Adj Vs Highlander &amp; Explorer 3 126" xfId="31354"/>
    <cellStyle name="Comma [0] TBD-_Equip Adj Vs Highlander &amp; Explorer 3 126" xfId="31355"/>
    <cellStyle name="Comma [0] TBD_Equip Adj Vs Highlander &amp; Explorer 3 127" xfId="31356"/>
    <cellStyle name="Comma [0] TBD-_Equip Adj Vs Highlander &amp; Explorer 3 127" xfId="31357"/>
    <cellStyle name="Comma [0] TBD_Equip Adj Vs Highlander &amp; Explorer 3 128" xfId="31358"/>
    <cellStyle name="Comma [0] TBD-_Equip Adj Vs Highlander &amp; Explorer 3 128" xfId="31359"/>
    <cellStyle name="Comma [0] TBD_Equip Adj Vs Highlander &amp; Explorer 3 129" xfId="31360"/>
    <cellStyle name="Comma [0] TBD-_Equip Adj Vs Highlander &amp; Explorer 3 129" xfId="31361"/>
    <cellStyle name="Comma [0] TBD_Equip Adj Vs Highlander &amp; Explorer 3 13" xfId="31362"/>
    <cellStyle name="Comma [0] TBD-_Equip Adj Vs Highlander &amp; Explorer 3 13" xfId="31363"/>
    <cellStyle name="Comma [0] TBD_Equip Adj Vs Highlander &amp; Explorer 3 130" xfId="31364"/>
    <cellStyle name="Comma [0] TBD-_Equip Adj Vs Highlander &amp; Explorer 3 130" xfId="31365"/>
    <cellStyle name="Comma [0] TBD_Equip Adj Vs Highlander &amp; Explorer 3 131" xfId="31366"/>
    <cellStyle name="Comma [0] TBD-_Equip Adj Vs Highlander &amp; Explorer 3 131" xfId="31367"/>
    <cellStyle name="Comma [0] TBD_Equip Adj Vs Highlander &amp; Explorer 3 132" xfId="31368"/>
    <cellStyle name="Comma [0] TBD-_Equip Adj Vs Highlander &amp; Explorer 3 132" xfId="31369"/>
    <cellStyle name="Comma [0] TBD_Equip Adj Vs Highlander &amp; Explorer 3 133" xfId="31370"/>
    <cellStyle name="Comma [0] TBD-_Equip Adj Vs Highlander &amp; Explorer 3 133" xfId="31371"/>
    <cellStyle name="Comma [0] TBD_Equip Adj Vs Highlander &amp; Explorer 3 134" xfId="31372"/>
    <cellStyle name="Comma [0] TBD-_Equip Adj Vs Highlander &amp; Explorer 3 134" xfId="31373"/>
    <cellStyle name="Comma [0] TBD_Equip Adj Vs Highlander &amp; Explorer 3 135" xfId="31374"/>
    <cellStyle name="Comma [0] TBD-_Equip Adj Vs Highlander &amp; Explorer 3 135" xfId="31375"/>
    <cellStyle name="Comma [0] TBD_Equip Adj Vs Highlander &amp; Explorer 3 136" xfId="31376"/>
    <cellStyle name="Comma [0] TBD-_Equip Adj Vs Highlander &amp; Explorer 3 136" xfId="31377"/>
    <cellStyle name="Comma [0] TBD_Equip Adj Vs Highlander &amp; Explorer 3 137" xfId="31378"/>
    <cellStyle name="Comma [0] TBD-_Equip Adj Vs Highlander &amp; Explorer 3 137" xfId="31379"/>
    <cellStyle name="Comma [0] TBD_Equip Adj Vs Highlander &amp; Explorer 3 138" xfId="31380"/>
    <cellStyle name="Comma [0] TBD-_Equip Adj Vs Highlander &amp; Explorer 3 138" xfId="31381"/>
    <cellStyle name="Comma [0] TBD_Equip Adj Vs Highlander &amp; Explorer 3 139" xfId="31382"/>
    <cellStyle name="Comma [0] TBD-_Equip Adj Vs Highlander &amp; Explorer 3 139" xfId="31383"/>
    <cellStyle name="Comma [0] TBD_Equip Adj Vs Highlander &amp; Explorer 3 14" xfId="31384"/>
    <cellStyle name="Comma [0] TBD-_Equip Adj Vs Highlander &amp; Explorer 3 14" xfId="31385"/>
    <cellStyle name="Comma [0] TBD_Equip Adj Vs Highlander &amp; Explorer 3 140" xfId="31386"/>
    <cellStyle name="Comma [0] TBD-_Equip Adj Vs Highlander &amp; Explorer 3 140" xfId="31387"/>
    <cellStyle name="Comma [0] TBD_Equip Adj Vs Highlander &amp; Explorer 3 141" xfId="31388"/>
    <cellStyle name="Comma [0] TBD-_Equip Adj Vs Highlander &amp; Explorer 3 141" xfId="31389"/>
    <cellStyle name="Comma [0] TBD_Equip Adj Vs Highlander &amp; Explorer 3 142" xfId="31390"/>
    <cellStyle name="Comma [0] TBD-_Equip Adj Vs Highlander &amp; Explorer 3 142" xfId="31391"/>
    <cellStyle name="Comma [0] TBD_Equip Adj Vs Highlander &amp; Explorer 3 143" xfId="31392"/>
    <cellStyle name="Comma [0] TBD-_Equip Adj Vs Highlander &amp; Explorer 3 143" xfId="31393"/>
    <cellStyle name="Comma [0] TBD_Equip Adj Vs Highlander &amp; Explorer 3 144" xfId="31394"/>
    <cellStyle name="Comma [0] TBD-_Equip Adj Vs Highlander &amp; Explorer 3 144" xfId="31395"/>
    <cellStyle name="Comma [0] TBD_Equip Adj Vs Highlander &amp; Explorer 3 145" xfId="31396"/>
    <cellStyle name="Comma [0] TBD-_Equip Adj Vs Highlander &amp; Explorer 3 145" xfId="31397"/>
    <cellStyle name="Comma [0] TBD_Equip Adj Vs Highlander &amp; Explorer 3 146" xfId="31398"/>
    <cellStyle name="Comma [0] TBD-_Equip Adj Vs Highlander &amp; Explorer 3 146" xfId="31399"/>
    <cellStyle name="Comma [0] TBD_Equip Adj Vs Highlander &amp; Explorer 3 147" xfId="31400"/>
    <cellStyle name="Comma [0] TBD-_Equip Adj Vs Highlander &amp; Explorer 3 147" xfId="31401"/>
    <cellStyle name="Comma [0] TBD_Equip Adj Vs Highlander &amp; Explorer 3 148" xfId="31402"/>
    <cellStyle name="Comma [0] TBD-_Equip Adj Vs Highlander &amp; Explorer 3 148" xfId="31403"/>
    <cellStyle name="Comma [0] TBD_Equip Adj Vs Highlander &amp; Explorer 3 149" xfId="31404"/>
    <cellStyle name="Comma [0] TBD-_Equip Adj Vs Highlander &amp; Explorer 3 149" xfId="31405"/>
    <cellStyle name="Comma [0] TBD_Equip Adj Vs Highlander &amp; Explorer 3 15" xfId="31406"/>
    <cellStyle name="Comma [0] TBD-_Equip Adj Vs Highlander &amp; Explorer 3 15" xfId="31407"/>
    <cellStyle name="Comma [0] TBD_Equip Adj Vs Highlander &amp; Explorer 3 150" xfId="31408"/>
    <cellStyle name="Comma [0] TBD-_Equip Adj Vs Highlander &amp; Explorer 3 150" xfId="31409"/>
    <cellStyle name="Comma [0] TBD_Equip Adj Vs Highlander &amp; Explorer 3 151" xfId="31410"/>
    <cellStyle name="Comma [0] TBD-_Equip Adj Vs Highlander &amp; Explorer 3 151" xfId="31411"/>
    <cellStyle name="Comma [0] TBD_Equip Adj Vs Highlander &amp; Explorer 3 152" xfId="31412"/>
    <cellStyle name="Comma [0] TBD-_Equip Adj Vs Highlander &amp; Explorer 3 152" xfId="31413"/>
    <cellStyle name="Comma [0] TBD_Equip Adj Vs Highlander &amp; Explorer 3 153" xfId="31414"/>
    <cellStyle name="Comma [0] TBD-_Equip Adj Vs Highlander &amp; Explorer 3 153" xfId="31415"/>
    <cellStyle name="Comma [0] TBD_Equip Adj Vs Highlander &amp; Explorer 3 16" xfId="31416"/>
    <cellStyle name="Comma [0] TBD-_Equip Adj Vs Highlander &amp; Explorer 3 16" xfId="31417"/>
    <cellStyle name="Comma [0] TBD_Equip Adj Vs Highlander &amp; Explorer 3 17" xfId="31418"/>
    <cellStyle name="Comma [0] TBD-_Equip Adj Vs Highlander &amp; Explorer 3 17" xfId="31419"/>
    <cellStyle name="Comma [0] TBD_Equip Adj Vs Highlander &amp; Explorer 3 18" xfId="31420"/>
    <cellStyle name="Comma [0] TBD-_Equip Adj Vs Highlander &amp; Explorer 3 18" xfId="31421"/>
    <cellStyle name="Comma [0] TBD_Equip Adj Vs Highlander &amp; Explorer 3 19" xfId="31422"/>
    <cellStyle name="Comma [0] TBD-_Equip Adj Vs Highlander &amp; Explorer 3 19" xfId="31423"/>
    <cellStyle name="Comma [0] TBD_Equip Adj Vs Highlander &amp; Explorer 3 2" xfId="31424"/>
    <cellStyle name="Comma [0] TBD-_Equip Adj Vs Highlander &amp; Explorer 3 2" xfId="31425"/>
    <cellStyle name="Comma [0] TBD_Equip Adj Vs Highlander &amp; Explorer 3 2 2" xfId="31426"/>
    <cellStyle name="Comma [0] TBD-_Equip Adj Vs Highlander &amp; Explorer 3 2 2" xfId="31427"/>
    <cellStyle name="Comma [0] TBD_Equip Adj Vs Highlander &amp; Explorer 3 20" xfId="31428"/>
    <cellStyle name="Comma [0] TBD-_Equip Adj Vs Highlander &amp; Explorer 3 20" xfId="31429"/>
    <cellStyle name="Comma [0] TBD_Equip Adj Vs Highlander &amp; Explorer 3 21" xfId="31430"/>
    <cellStyle name="Comma [0] TBD-_Equip Adj Vs Highlander &amp; Explorer 3 21" xfId="31431"/>
    <cellStyle name="Comma [0] TBD_Equip Adj Vs Highlander &amp; Explorer 3 22" xfId="31432"/>
    <cellStyle name="Comma [0] TBD-_Equip Adj Vs Highlander &amp; Explorer 3 22" xfId="31433"/>
    <cellStyle name="Comma [0] TBD_Equip Adj Vs Highlander &amp; Explorer 3 23" xfId="31434"/>
    <cellStyle name="Comma [0] TBD-_Equip Adj Vs Highlander &amp; Explorer 3 23" xfId="31435"/>
    <cellStyle name="Comma [0] TBD_Equip Adj Vs Highlander &amp; Explorer 3 24" xfId="31436"/>
    <cellStyle name="Comma [0] TBD-_Equip Adj Vs Highlander &amp; Explorer 3 24" xfId="31437"/>
    <cellStyle name="Comma [0] TBD_Equip Adj Vs Highlander &amp; Explorer 3 25" xfId="31438"/>
    <cellStyle name="Comma [0] TBD-_Equip Adj Vs Highlander &amp; Explorer 3 25" xfId="31439"/>
    <cellStyle name="Comma [0] TBD_Equip Adj Vs Highlander &amp; Explorer 3 26" xfId="31440"/>
    <cellStyle name="Comma [0] TBD-_Equip Adj Vs Highlander &amp; Explorer 3 26" xfId="31441"/>
    <cellStyle name="Comma [0] TBD_Equip Adj Vs Highlander &amp; Explorer 3 27" xfId="31442"/>
    <cellStyle name="Comma [0] TBD-_Equip Adj Vs Highlander &amp; Explorer 3 27" xfId="31443"/>
    <cellStyle name="Comma [0] TBD_Equip Adj Vs Highlander &amp; Explorer 3 28" xfId="31444"/>
    <cellStyle name="Comma [0] TBD-_Equip Adj Vs Highlander &amp; Explorer 3 28" xfId="31445"/>
    <cellStyle name="Comma [0] TBD_Equip Adj Vs Highlander &amp; Explorer 3 29" xfId="31446"/>
    <cellStyle name="Comma [0] TBD-_Equip Adj Vs Highlander &amp; Explorer 3 29" xfId="31447"/>
    <cellStyle name="Comma [0] TBD_Equip Adj Vs Highlander &amp; Explorer 3 3" xfId="31448"/>
    <cellStyle name="Comma [0] TBD-_Equip Adj Vs Highlander &amp; Explorer 3 3" xfId="31449"/>
    <cellStyle name="Comma [0] TBD_Equip Adj Vs Highlander &amp; Explorer 3 30" xfId="31450"/>
    <cellStyle name="Comma [0] TBD-_Equip Adj Vs Highlander &amp; Explorer 3 30" xfId="31451"/>
    <cellStyle name="Comma [0] TBD_Equip Adj Vs Highlander &amp; Explorer 3 31" xfId="31452"/>
    <cellStyle name="Comma [0] TBD-_Equip Adj Vs Highlander &amp; Explorer 3 31" xfId="31453"/>
    <cellStyle name="Comma [0] TBD_Equip Adj Vs Highlander &amp; Explorer 3 32" xfId="31454"/>
    <cellStyle name="Comma [0] TBD-_Equip Adj Vs Highlander &amp; Explorer 3 32" xfId="31455"/>
    <cellStyle name="Comma [0] TBD_Equip Adj Vs Highlander &amp; Explorer 3 33" xfId="31456"/>
    <cellStyle name="Comma [0] TBD-_Equip Adj Vs Highlander &amp; Explorer 3 33" xfId="31457"/>
    <cellStyle name="Comma [0] TBD_Equip Adj Vs Highlander &amp; Explorer 3 34" xfId="31458"/>
    <cellStyle name="Comma [0] TBD-_Equip Adj Vs Highlander &amp; Explorer 3 34" xfId="31459"/>
    <cellStyle name="Comma [0] TBD_Equip Adj Vs Highlander &amp; Explorer 3 35" xfId="31460"/>
    <cellStyle name="Comma [0] TBD-_Equip Adj Vs Highlander &amp; Explorer 3 35" xfId="31461"/>
    <cellStyle name="Comma [0] TBD_Equip Adj Vs Highlander &amp; Explorer 3 36" xfId="31462"/>
    <cellStyle name="Comma [0] TBD-_Equip Adj Vs Highlander &amp; Explorer 3 36" xfId="31463"/>
    <cellStyle name="Comma [0] TBD_Equip Adj Vs Highlander &amp; Explorer 3 37" xfId="31464"/>
    <cellStyle name="Comma [0] TBD-_Equip Adj Vs Highlander &amp; Explorer 3 37" xfId="31465"/>
    <cellStyle name="Comma [0] TBD_Equip Adj Vs Highlander &amp; Explorer 3 38" xfId="31466"/>
    <cellStyle name="Comma [0] TBD-_Equip Adj Vs Highlander &amp; Explorer 3 38" xfId="31467"/>
    <cellStyle name="Comma [0] TBD_Equip Adj Vs Highlander &amp; Explorer 3 39" xfId="31468"/>
    <cellStyle name="Comma [0] TBD-_Equip Adj Vs Highlander &amp; Explorer 3 39" xfId="31469"/>
    <cellStyle name="Comma [0] TBD_Equip Adj Vs Highlander &amp; Explorer 3 4" xfId="31470"/>
    <cellStyle name="Comma [0] TBD-_Equip Adj Vs Highlander &amp; Explorer 3 4" xfId="31471"/>
    <cellStyle name="Comma [0] TBD_Equip Adj Vs Highlander &amp; Explorer 3 40" xfId="31472"/>
    <cellStyle name="Comma [0] TBD-_Equip Adj Vs Highlander &amp; Explorer 3 40" xfId="31473"/>
    <cellStyle name="Comma [0] TBD_Equip Adj Vs Highlander &amp; Explorer 3 41" xfId="31474"/>
    <cellStyle name="Comma [0] TBD-_Equip Adj Vs Highlander &amp; Explorer 3 41" xfId="31475"/>
    <cellStyle name="Comma [0] TBD_Equip Adj Vs Highlander &amp; Explorer 3 42" xfId="31476"/>
    <cellStyle name="Comma [0] TBD-_Equip Adj Vs Highlander &amp; Explorer 3 42" xfId="31477"/>
    <cellStyle name="Comma [0] TBD_Equip Adj Vs Highlander &amp; Explorer 3 43" xfId="31478"/>
    <cellStyle name="Comma [0] TBD-_Equip Adj Vs Highlander &amp; Explorer 3 43" xfId="31479"/>
    <cellStyle name="Comma [0] TBD_Equip Adj Vs Highlander &amp; Explorer 3 44" xfId="31480"/>
    <cellStyle name="Comma [0] TBD-_Equip Adj Vs Highlander &amp; Explorer 3 44" xfId="31481"/>
    <cellStyle name="Comma [0] TBD_Equip Adj Vs Highlander &amp; Explorer 3 45" xfId="31482"/>
    <cellStyle name="Comma [0] TBD-_Equip Adj Vs Highlander &amp; Explorer 3 45" xfId="31483"/>
    <cellStyle name="Comma [0] TBD_Equip Adj Vs Highlander &amp; Explorer 3 46" xfId="31484"/>
    <cellStyle name="Comma [0] TBD-_Equip Adj Vs Highlander &amp; Explorer 3 46" xfId="31485"/>
    <cellStyle name="Comma [0] TBD_Equip Adj Vs Highlander &amp; Explorer 3 47" xfId="31486"/>
    <cellStyle name="Comma [0] TBD-_Equip Adj Vs Highlander &amp; Explorer 3 47" xfId="31487"/>
    <cellStyle name="Comma [0] TBD_Equip Adj Vs Highlander &amp; Explorer 3 48" xfId="31488"/>
    <cellStyle name="Comma [0] TBD-_Equip Adj Vs Highlander &amp; Explorer 3 48" xfId="31489"/>
    <cellStyle name="Comma [0] TBD_Equip Adj Vs Highlander &amp; Explorer 3 49" xfId="31490"/>
    <cellStyle name="Comma [0] TBD-_Equip Adj Vs Highlander &amp; Explorer 3 49" xfId="31491"/>
    <cellStyle name="Comma [0] TBD_Equip Adj Vs Highlander &amp; Explorer 3 5" xfId="31492"/>
    <cellStyle name="Comma [0] TBD-_Equip Adj Vs Highlander &amp; Explorer 3 5" xfId="31493"/>
    <cellStyle name="Comma [0] TBD_Equip Adj Vs Highlander &amp; Explorer 3 50" xfId="31494"/>
    <cellStyle name="Comma [0] TBD-_Equip Adj Vs Highlander &amp; Explorer 3 50" xfId="31495"/>
    <cellStyle name="Comma [0] TBD_Equip Adj Vs Highlander &amp; Explorer 3 51" xfId="31496"/>
    <cellStyle name="Comma [0] TBD-_Equip Adj Vs Highlander &amp; Explorer 3 51" xfId="31497"/>
    <cellStyle name="Comma [0] TBD_Equip Adj Vs Highlander &amp; Explorer 3 52" xfId="31498"/>
    <cellStyle name="Comma [0] TBD-_Equip Adj Vs Highlander &amp; Explorer 3 52" xfId="31499"/>
    <cellStyle name="Comma [0] TBD_Equip Adj Vs Highlander &amp; Explorer 3 53" xfId="31500"/>
    <cellStyle name="Comma [0] TBD-_Equip Adj Vs Highlander &amp; Explorer 3 53" xfId="31501"/>
    <cellStyle name="Comma [0] TBD_Equip Adj Vs Highlander &amp; Explorer 3 54" xfId="31502"/>
    <cellStyle name="Comma [0] TBD-_Equip Adj Vs Highlander &amp; Explorer 3 54" xfId="31503"/>
    <cellStyle name="Comma [0] TBD_Equip Adj Vs Highlander &amp; Explorer 3 55" xfId="31504"/>
    <cellStyle name="Comma [0] TBD-_Equip Adj Vs Highlander &amp; Explorer 3 55" xfId="31505"/>
    <cellStyle name="Comma [0] TBD_Equip Adj Vs Highlander &amp; Explorer 3 56" xfId="31506"/>
    <cellStyle name="Comma [0] TBD-_Equip Adj Vs Highlander &amp; Explorer 3 56" xfId="31507"/>
    <cellStyle name="Comma [0] TBD_Equip Adj Vs Highlander &amp; Explorer 3 57" xfId="31508"/>
    <cellStyle name="Comma [0] TBD-_Equip Adj Vs Highlander &amp; Explorer 3 57" xfId="31509"/>
    <cellStyle name="Comma [0] TBD_Equip Adj Vs Highlander &amp; Explorer 3 58" xfId="31510"/>
    <cellStyle name="Comma [0] TBD-_Equip Adj Vs Highlander &amp; Explorer 3 58" xfId="31511"/>
    <cellStyle name="Comma [0] TBD_Equip Adj Vs Highlander &amp; Explorer 3 59" xfId="31512"/>
    <cellStyle name="Comma [0] TBD-_Equip Adj Vs Highlander &amp; Explorer 3 59" xfId="31513"/>
    <cellStyle name="Comma [0] TBD_Equip Adj Vs Highlander &amp; Explorer 3 6" xfId="31514"/>
    <cellStyle name="Comma [0] TBD-_Equip Adj Vs Highlander &amp; Explorer 3 6" xfId="31515"/>
    <cellStyle name="Comma [0] TBD_Equip Adj Vs Highlander &amp; Explorer 3 60" xfId="31516"/>
    <cellStyle name="Comma [0] TBD-_Equip Adj Vs Highlander &amp; Explorer 3 60" xfId="31517"/>
    <cellStyle name="Comma [0] TBD_Equip Adj Vs Highlander &amp; Explorer 3 61" xfId="31518"/>
    <cellStyle name="Comma [0] TBD-_Equip Adj Vs Highlander &amp; Explorer 3 61" xfId="31519"/>
    <cellStyle name="Comma [0] TBD_Equip Adj Vs Highlander &amp; Explorer 3 62" xfId="31520"/>
    <cellStyle name="Comma [0] TBD-_Equip Adj Vs Highlander &amp; Explorer 3 62" xfId="31521"/>
    <cellStyle name="Comma [0] TBD_Equip Adj Vs Highlander &amp; Explorer 3 63" xfId="31522"/>
    <cellStyle name="Comma [0] TBD-_Equip Adj Vs Highlander &amp; Explorer 3 63" xfId="31523"/>
    <cellStyle name="Comma [0] TBD_Equip Adj Vs Highlander &amp; Explorer 3 64" xfId="31524"/>
    <cellStyle name="Comma [0] TBD-_Equip Adj Vs Highlander &amp; Explorer 3 64" xfId="31525"/>
    <cellStyle name="Comma [0] TBD_Equip Adj Vs Highlander &amp; Explorer 3 65" xfId="31526"/>
    <cellStyle name="Comma [0] TBD-_Equip Adj Vs Highlander &amp; Explorer 3 65" xfId="31527"/>
    <cellStyle name="Comma [0] TBD_Equip Adj Vs Highlander &amp; Explorer 3 66" xfId="31528"/>
    <cellStyle name="Comma [0] TBD-_Equip Adj Vs Highlander &amp; Explorer 3 66" xfId="31529"/>
    <cellStyle name="Comma [0] TBD_Equip Adj Vs Highlander &amp; Explorer 3 67" xfId="31530"/>
    <cellStyle name="Comma [0] TBD-_Equip Adj Vs Highlander &amp; Explorer 3 67" xfId="31531"/>
    <cellStyle name="Comma [0] TBD_Equip Adj Vs Highlander &amp; Explorer 3 68" xfId="31532"/>
    <cellStyle name="Comma [0] TBD-_Equip Adj Vs Highlander &amp; Explorer 3 68" xfId="31533"/>
    <cellStyle name="Comma [0] TBD_Equip Adj Vs Highlander &amp; Explorer 3 69" xfId="31534"/>
    <cellStyle name="Comma [0] TBD-_Equip Adj Vs Highlander &amp; Explorer 3 69" xfId="31535"/>
    <cellStyle name="Comma [0] TBD_Equip Adj Vs Highlander &amp; Explorer 3 7" xfId="31536"/>
    <cellStyle name="Comma [0] TBD-_Equip Adj Vs Highlander &amp; Explorer 3 7" xfId="31537"/>
    <cellStyle name="Comma [0] TBD_Equip Adj Vs Highlander &amp; Explorer 3 70" xfId="31538"/>
    <cellStyle name="Comma [0] TBD-_Equip Adj Vs Highlander &amp; Explorer 3 70" xfId="31539"/>
    <cellStyle name="Comma [0] TBD_Equip Adj Vs Highlander &amp; Explorer 3 71" xfId="31540"/>
    <cellStyle name="Comma [0] TBD-_Equip Adj Vs Highlander &amp; Explorer 3 71" xfId="31541"/>
    <cellStyle name="Comma [0] TBD_Equip Adj Vs Highlander &amp; Explorer 3 72" xfId="31542"/>
    <cellStyle name="Comma [0] TBD-_Equip Adj Vs Highlander &amp; Explorer 3 72" xfId="31543"/>
    <cellStyle name="Comma [0] TBD_Equip Adj Vs Highlander &amp; Explorer 3 73" xfId="31544"/>
    <cellStyle name="Comma [0] TBD-_Equip Adj Vs Highlander &amp; Explorer 3 73" xfId="31545"/>
    <cellStyle name="Comma [0] TBD_Equip Adj Vs Highlander &amp; Explorer 3 74" xfId="31546"/>
    <cellStyle name="Comma [0] TBD-_Equip Adj Vs Highlander &amp; Explorer 3 74" xfId="31547"/>
    <cellStyle name="Comma [0] TBD_Equip Adj Vs Highlander &amp; Explorer 3 75" xfId="31548"/>
    <cellStyle name="Comma [0] TBD-_Equip Adj Vs Highlander &amp; Explorer 3 75" xfId="31549"/>
    <cellStyle name="Comma [0] TBD_Equip Adj Vs Highlander &amp; Explorer 3 76" xfId="31550"/>
    <cellStyle name="Comma [0] TBD-_Equip Adj Vs Highlander &amp; Explorer 3 76" xfId="31551"/>
    <cellStyle name="Comma [0] TBD_Equip Adj Vs Highlander &amp; Explorer 3 77" xfId="31552"/>
    <cellStyle name="Comma [0] TBD-_Equip Adj Vs Highlander &amp; Explorer 3 77" xfId="31553"/>
    <cellStyle name="Comma [0] TBD_Equip Adj Vs Highlander &amp; Explorer 3 78" xfId="31554"/>
    <cellStyle name="Comma [0] TBD-_Equip Adj Vs Highlander &amp; Explorer 3 78" xfId="31555"/>
    <cellStyle name="Comma [0] TBD_Equip Adj Vs Highlander &amp; Explorer 3 79" xfId="31556"/>
    <cellStyle name="Comma [0] TBD-_Equip Adj Vs Highlander &amp; Explorer 3 79" xfId="31557"/>
    <cellStyle name="Comma [0] TBD_Equip Adj Vs Highlander &amp; Explorer 3 8" xfId="31558"/>
    <cellStyle name="Comma [0] TBD-_Equip Adj Vs Highlander &amp; Explorer 3 8" xfId="31559"/>
    <cellStyle name="Comma [0] TBD_Equip Adj Vs Highlander &amp; Explorer 3 80" xfId="31560"/>
    <cellStyle name="Comma [0] TBD-_Equip Adj Vs Highlander &amp; Explorer 3 80" xfId="31561"/>
    <cellStyle name="Comma [0] TBD_Equip Adj Vs Highlander &amp; Explorer 3 81" xfId="31562"/>
    <cellStyle name="Comma [0] TBD-_Equip Adj Vs Highlander &amp; Explorer 3 81" xfId="31563"/>
    <cellStyle name="Comma [0] TBD_Equip Adj Vs Highlander &amp; Explorer 3 82" xfId="31564"/>
    <cellStyle name="Comma [0] TBD-_Equip Adj Vs Highlander &amp; Explorer 3 82" xfId="31565"/>
    <cellStyle name="Comma [0] TBD_Equip Adj Vs Highlander &amp; Explorer 3 83" xfId="31566"/>
    <cellStyle name="Comma [0] TBD-_Equip Adj Vs Highlander &amp; Explorer 3 83" xfId="31567"/>
    <cellStyle name="Comma [0] TBD_Equip Adj Vs Highlander &amp; Explorer 3 84" xfId="31568"/>
    <cellStyle name="Comma [0] TBD-_Equip Adj Vs Highlander &amp; Explorer 3 84" xfId="31569"/>
    <cellStyle name="Comma [0] TBD_Equip Adj Vs Highlander &amp; Explorer 3 85" xfId="31570"/>
    <cellStyle name="Comma [0] TBD-_Equip Adj Vs Highlander &amp; Explorer 3 85" xfId="31571"/>
    <cellStyle name="Comma [0] TBD_Equip Adj Vs Highlander &amp; Explorer 3 86" xfId="31572"/>
    <cellStyle name="Comma [0] TBD-_Equip Adj Vs Highlander &amp; Explorer 3 86" xfId="31573"/>
    <cellStyle name="Comma [0] TBD_Equip Adj Vs Highlander &amp; Explorer 3 87" xfId="31574"/>
    <cellStyle name="Comma [0] TBD-_Equip Adj Vs Highlander &amp; Explorer 3 87" xfId="31575"/>
    <cellStyle name="Comma [0] TBD_Equip Adj Vs Highlander &amp; Explorer 3 88" xfId="31576"/>
    <cellStyle name="Comma [0] TBD-_Equip Adj Vs Highlander &amp; Explorer 3 88" xfId="31577"/>
    <cellStyle name="Comma [0] TBD_Equip Adj Vs Highlander &amp; Explorer 3 89" xfId="31578"/>
    <cellStyle name="Comma [0] TBD-_Equip Adj Vs Highlander &amp; Explorer 3 89" xfId="31579"/>
    <cellStyle name="Comma [0] TBD_Equip Adj Vs Highlander &amp; Explorer 3 9" xfId="31580"/>
    <cellStyle name="Comma [0] TBD-_Equip Adj Vs Highlander &amp; Explorer 3 9" xfId="31581"/>
    <cellStyle name="Comma [0] TBD_Equip Adj Vs Highlander &amp; Explorer 3 90" xfId="31582"/>
    <cellStyle name="Comma [0] TBD-_Equip Adj Vs Highlander &amp; Explorer 3 90" xfId="31583"/>
    <cellStyle name="Comma [0] TBD_Equip Adj Vs Highlander &amp; Explorer 3 91" xfId="31584"/>
    <cellStyle name="Comma [0] TBD-_Equip Adj Vs Highlander &amp; Explorer 3 91" xfId="31585"/>
    <cellStyle name="Comma [0] TBD_Equip Adj Vs Highlander &amp; Explorer 3 92" xfId="31586"/>
    <cellStyle name="Comma [0] TBD-_Equip Adj Vs Highlander &amp; Explorer 3 92" xfId="31587"/>
    <cellStyle name="Comma [0] TBD_Equip Adj Vs Highlander &amp; Explorer 3 93" xfId="31588"/>
    <cellStyle name="Comma [0] TBD-_Equip Adj Vs Highlander &amp; Explorer 3 93" xfId="31589"/>
    <cellStyle name="Comma [0] TBD_Equip Adj Vs Highlander &amp; Explorer 3 94" xfId="31590"/>
    <cellStyle name="Comma [0] TBD-_Equip Adj Vs Highlander &amp; Explorer 3 94" xfId="31591"/>
    <cellStyle name="Comma [0] TBD_Equip Adj Vs Highlander &amp; Explorer 3 95" xfId="31592"/>
    <cellStyle name="Comma [0] TBD-_Equip Adj Vs Highlander &amp; Explorer 3 95" xfId="31593"/>
    <cellStyle name="Comma [0] TBD_Equip Adj Vs Highlander &amp; Explorer 3 96" xfId="31594"/>
    <cellStyle name="Comma [0] TBD-_Equip Adj Vs Highlander &amp; Explorer 3 96" xfId="31595"/>
    <cellStyle name="Comma [0] TBD_Equip Adj Vs Highlander &amp; Explorer 3 97" xfId="31596"/>
    <cellStyle name="Comma [0] TBD-_Equip Adj Vs Highlander &amp; Explorer 3 97" xfId="31597"/>
    <cellStyle name="Comma [0] TBD_Equip Adj Vs Highlander &amp; Explorer 3 98" xfId="31598"/>
    <cellStyle name="Comma [0] TBD-_Equip Adj Vs Highlander &amp; Explorer 3 98" xfId="31599"/>
    <cellStyle name="Comma [0] TBD_Equip Adj Vs Highlander &amp; Explorer 3 99" xfId="31600"/>
    <cellStyle name="Comma [0] TBD-_Equip Adj Vs Highlander &amp; Explorer 3 99" xfId="31601"/>
    <cellStyle name="Comma [0] TBD_Equip Adj Vs Highlander &amp; Explorer 4" xfId="31602"/>
    <cellStyle name="Comma [0] TBD-_Equip Adj Vs Highlander &amp; Explorer 4" xfId="31603"/>
    <cellStyle name="Comma [0] TBD_Equip Adj Vs Highlander &amp; Explorer 4 10" xfId="31604"/>
    <cellStyle name="Comma [0] TBD-_Equip Adj Vs Highlander &amp; Explorer 4 10" xfId="31605"/>
    <cellStyle name="Comma [0] TBD_Equip Adj Vs Highlander &amp; Explorer 4 100" xfId="31606"/>
    <cellStyle name="Comma [0] TBD-_Equip Adj Vs Highlander &amp; Explorer 4 100" xfId="31607"/>
    <cellStyle name="Comma [0] TBD_Equip Adj Vs Highlander &amp; Explorer 4 101" xfId="31608"/>
    <cellStyle name="Comma [0] TBD-_Equip Adj Vs Highlander &amp; Explorer 4 101" xfId="31609"/>
    <cellStyle name="Comma [0] TBD_Equip Adj Vs Highlander &amp; Explorer 4 102" xfId="31610"/>
    <cellStyle name="Comma [0] TBD-_Equip Adj Vs Highlander &amp; Explorer 4 102" xfId="31611"/>
    <cellStyle name="Comma [0] TBD_Equip Adj Vs Highlander &amp; Explorer 4 103" xfId="31612"/>
    <cellStyle name="Comma [0] TBD-_Equip Adj Vs Highlander &amp; Explorer 4 103" xfId="31613"/>
    <cellStyle name="Comma [0] TBD_Equip Adj Vs Highlander &amp; Explorer 4 104" xfId="31614"/>
    <cellStyle name="Comma [0] TBD-_Equip Adj Vs Highlander &amp; Explorer 4 104" xfId="31615"/>
    <cellStyle name="Comma [0] TBD_Equip Adj Vs Highlander &amp; Explorer 4 105" xfId="31616"/>
    <cellStyle name="Comma [0] TBD-_Equip Adj Vs Highlander &amp; Explorer 4 105" xfId="31617"/>
    <cellStyle name="Comma [0] TBD_Equip Adj Vs Highlander &amp; Explorer 4 106" xfId="31618"/>
    <cellStyle name="Comma [0] TBD-_Equip Adj Vs Highlander &amp; Explorer 4 106" xfId="31619"/>
    <cellStyle name="Comma [0] TBD_Equip Adj Vs Highlander &amp; Explorer 4 107" xfId="31620"/>
    <cellStyle name="Comma [0] TBD-_Equip Adj Vs Highlander &amp; Explorer 4 107" xfId="31621"/>
    <cellStyle name="Comma [0] TBD_Equip Adj Vs Highlander &amp; Explorer 4 108" xfId="31622"/>
    <cellStyle name="Comma [0] TBD-_Equip Adj Vs Highlander &amp; Explorer 4 108" xfId="31623"/>
    <cellStyle name="Comma [0] TBD_Equip Adj Vs Highlander &amp; Explorer 4 109" xfId="31624"/>
    <cellStyle name="Comma [0] TBD-_Equip Adj Vs Highlander &amp; Explorer 4 109" xfId="31625"/>
    <cellStyle name="Comma [0] TBD_Equip Adj Vs Highlander &amp; Explorer 4 11" xfId="31626"/>
    <cellStyle name="Comma [0] TBD-_Equip Adj Vs Highlander &amp; Explorer 4 11" xfId="31627"/>
    <cellStyle name="Comma [0] TBD_Equip Adj Vs Highlander &amp; Explorer 4 110" xfId="31628"/>
    <cellStyle name="Comma [0] TBD-_Equip Adj Vs Highlander &amp; Explorer 4 110" xfId="31629"/>
    <cellStyle name="Comma [0] TBD_Equip Adj Vs Highlander &amp; Explorer 4 111" xfId="31630"/>
    <cellStyle name="Comma [0] TBD-_Equip Adj Vs Highlander &amp; Explorer 4 111" xfId="31631"/>
    <cellStyle name="Comma [0] TBD_Equip Adj Vs Highlander &amp; Explorer 4 112" xfId="31632"/>
    <cellStyle name="Comma [0] TBD-_Equip Adj Vs Highlander &amp; Explorer 4 112" xfId="31633"/>
    <cellStyle name="Comma [0] TBD_Equip Adj Vs Highlander &amp; Explorer 4 113" xfId="31634"/>
    <cellStyle name="Comma [0] TBD-_Equip Adj Vs Highlander &amp; Explorer 4 113" xfId="31635"/>
    <cellStyle name="Comma [0] TBD_Equip Adj Vs Highlander &amp; Explorer 4 114" xfId="31636"/>
    <cellStyle name="Comma [0] TBD-_Equip Adj Vs Highlander &amp; Explorer 4 114" xfId="31637"/>
    <cellStyle name="Comma [0] TBD_Equip Adj Vs Highlander &amp; Explorer 4 115" xfId="31638"/>
    <cellStyle name="Comma [0] TBD-_Equip Adj Vs Highlander &amp; Explorer 4 115" xfId="31639"/>
    <cellStyle name="Comma [0] TBD_Equip Adj Vs Highlander &amp; Explorer 4 116" xfId="31640"/>
    <cellStyle name="Comma [0] TBD-_Equip Adj Vs Highlander &amp; Explorer 4 116" xfId="31641"/>
    <cellStyle name="Comma [0] TBD_Equip Adj Vs Highlander &amp; Explorer 4 117" xfId="31642"/>
    <cellStyle name="Comma [0] TBD-_Equip Adj Vs Highlander &amp; Explorer 4 117" xfId="31643"/>
    <cellStyle name="Comma [0] TBD_Equip Adj Vs Highlander &amp; Explorer 4 118" xfId="31644"/>
    <cellStyle name="Comma [0] TBD-_Equip Adj Vs Highlander &amp; Explorer 4 118" xfId="31645"/>
    <cellStyle name="Comma [0] TBD_Equip Adj Vs Highlander &amp; Explorer 4 119" xfId="31646"/>
    <cellStyle name="Comma [0] TBD-_Equip Adj Vs Highlander &amp; Explorer 4 119" xfId="31647"/>
    <cellStyle name="Comma [0] TBD_Equip Adj Vs Highlander &amp; Explorer 4 12" xfId="31648"/>
    <cellStyle name="Comma [0] TBD-_Equip Adj Vs Highlander &amp; Explorer 4 12" xfId="31649"/>
    <cellStyle name="Comma [0] TBD_Equip Adj Vs Highlander &amp; Explorer 4 120" xfId="31650"/>
    <cellStyle name="Comma [0] TBD-_Equip Adj Vs Highlander &amp; Explorer 4 120" xfId="31651"/>
    <cellStyle name="Comma [0] TBD_Equip Adj Vs Highlander &amp; Explorer 4 121" xfId="31652"/>
    <cellStyle name="Comma [0] TBD-_Equip Adj Vs Highlander &amp; Explorer 4 121" xfId="31653"/>
    <cellStyle name="Comma [0] TBD_Equip Adj Vs Highlander &amp; Explorer 4 122" xfId="31654"/>
    <cellStyle name="Comma [0] TBD-_Equip Adj Vs Highlander &amp; Explorer 4 122" xfId="31655"/>
    <cellStyle name="Comma [0] TBD_Equip Adj Vs Highlander &amp; Explorer 4 123" xfId="31656"/>
    <cellStyle name="Comma [0] TBD-_Equip Adj Vs Highlander &amp; Explorer 4 123" xfId="31657"/>
    <cellStyle name="Comma [0] TBD_Equip Adj Vs Highlander &amp; Explorer 4 124" xfId="31658"/>
    <cellStyle name="Comma [0] TBD-_Equip Adj Vs Highlander &amp; Explorer 4 124" xfId="31659"/>
    <cellStyle name="Comma [0] TBD_Equip Adj Vs Highlander &amp; Explorer 4 125" xfId="31660"/>
    <cellStyle name="Comma [0] TBD-_Equip Adj Vs Highlander &amp; Explorer 4 125" xfId="31661"/>
    <cellStyle name="Comma [0] TBD_Equip Adj Vs Highlander &amp; Explorer 4 126" xfId="31662"/>
    <cellStyle name="Comma [0] TBD-_Equip Adj Vs Highlander &amp; Explorer 4 126" xfId="31663"/>
    <cellStyle name="Comma [0] TBD_Equip Adj Vs Highlander &amp; Explorer 4 127" xfId="31664"/>
    <cellStyle name="Comma [0] TBD-_Equip Adj Vs Highlander &amp; Explorer 4 127" xfId="31665"/>
    <cellStyle name="Comma [0] TBD_Equip Adj Vs Highlander &amp; Explorer 4 128" xfId="31666"/>
    <cellStyle name="Comma [0] TBD-_Equip Adj Vs Highlander &amp; Explorer 4 128" xfId="31667"/>
    <cellStyle name="Comma [0] TBD_Equip Adj Vs Highlander &amp; Explorer 4 129" xfId="31668"/>
    <cellStyle name="Comma [0] TBD-_Equip Adj Vs Highlander &amp; Explorer 4 129" xfId="31669"/>
    <cellStyle name="Comma [0] TBD_Equip Adj Vs Highlander &amp; Explorer 4 13" xfId="31670"/>
    <cellStyle name="Comma [0] TBD-_Equip Adj Vs Highlander &amp; Explorer 4 13" xfId="31671"/>
    <cellStyle name="Comma [0] TBD_Equip Adj Vs Highlander &amp; Explorer 4 130" xfId="31672"/>
    <cellStyle name="Comma [0] TBD-_Equip Adj Vs Highlander &amp; Explorer 4 130" xfId="31673"/>
    <cellStyle name="Comma [0] TBD_Equip Adj Vs Highlander &amp; Explorer 4 131" xfId="31674"/>
    <cellStyle name="Comma [0] TBD-_Equip Adj Vs Highlander &amp; Explorer 4 131" xfId="31675"/>
    <cellStyle name="Comma [0] TBD_Equip Adj Vs Highlander &amp; Explorer 4 132" xfId="31676"/>
    <cellStyle name="Comma [0] TBD-_Equip Adj Vs Highlander &amp; Explorer 4 132" xfId="31677"/>
    <cellStyle name="Comma [0] TBD_Equip Adj Vs Highlander &amp; Explorer 4 133" xfId="31678"/>
    <cellStyle name="Comma [0] TBD-_Equip Adj Vs Highlander &amp; Explorer 4 133" xfId="31679"/>
    <cellStyle name="Comma [0] TBD_Equip Adj Vs Highlander &amp; Explorer 4 134" xfId="31680"/>
    <cellStyle name="Comma [0] TBD-_Equip Adj Vs Highlander &amp; Explorer 4 134" xfId="31681"/>
    <cellStyle name="Comma [0] TBD_Equip Adj Vs Highlander &amp; Explorer 4 135" xfId="31682"/>
    <cellStyle name="Comma [0] TBD-_Equip Adj Vs Highlander &amp; Explorer 4 135" xfId="31683"/>
    <cellStyle name="Comma [0] TBD_Equip Adj Vs Highlander &amp; Explorer 4 136" xfId="31684"/>
    <cellStyle name="Comma [0] TBD-_Equip Adj Vs Highlander &amp; Explorer 4 136" xfId="31685"/>
    <cellStyle name="Comma [0] TBD_Equip Adj Vs Highlander &amp; Explorer 4 137" xfId="31686"/>
    <cellStyle name="Comma [0] TBD-_Equip Adj Vs Highlander &amp; Explorer 4 137" xfId="31687"/>
    <cellStyle name="Comma [0] TBD_Equip Adj Vs Highlander &amp; Explorer 4 138" xfId="31688"/>
    <cellStyle name="Comma [0] TBD-_Equip Adj Vs Highlander &amp; Explorer 4 138" xfId="31689"/>
    <cellStyle name="Comma [0] TBD_Equip Adj Vs Highlander &amp; Explorer 4 139" xfId="31690"/>
    <cellStyle name="Comma [0] TBD-_Equip Adj Vs Highlander &amp; Explorer 4 139" xfId="31691"/>
    <cellStyle name="Comma [0] TBD_Equip Adj Vs Highlander &amp; Explorer 4 14" xfId="31692"/>
    <cellStyle name="Comma [0] TBD-_Equip Adj Vs Highlander &amp; Explorer 4 14" xfId="31693"/>
    <cellStyle name="Comma [0] TBD_Equip Adj Vs Highlander &amp; Explorer 4 140" xfId="31694"/>
    <cellStyle name="Comma [0] TBD-_Equip Adj Vs Highlander &amp; Explorer 4 140" xfId="31695"/>
    <cellStyle name="Comma [0] TBD_Equip Adj Vs Highlander &amp; Explorer 4 141" xfId="31696"/>
    <cellStyle name="Comma [0] TBD-_Equip Adj Vs Highlander &amp; Explorer 4 141" xfId="31697"/>
    <cellStyle name="Comma [0] TBD_Equip Adj Vs Highlander &amp; Explorer 4 142" xfId="31698"/>
    <cellStyle name="Comma [0] TBD-_Equip Adj Vs Highlander &amp; Explorer 4 142" xfId="31699"/>
    <cellStyle name="Comma [0] TBD_Equip Adj Vs Highlander &amp; Explorer 4 143" xfId="31700"/>
    <cellStyle name="Comma [0] TBD-_Equip Adj Vs Highlander &amp; Explorer 4 143" xfId="31701"/>
    <cellStyle name="Comma [0] TBD_Equip Adj Vs Highlander &amp; Explorer 4 144" xfId="31702"/>
    <cellStyle name="Comma [0] TBD-_Equip Adj Vs Highlander &amp; Explorer 4 144" xfId="31703"/>
    <cellStyle name="Comma [0] TBD_Equip Adj Vs Highlander &amp; Explorer 4 145" xfId="31704"/>
    <cellStyle name="Comma [0] TBD-_Equip Adj Vs Highlander &amp; Explorer 4 145" xfId="31705"/>
    <cellStyle name="Comma [0] TBD_Equip Adj Vs Highlander &amp; Explorer 4 146" xfId="31706"/>
    <cellStyle name="Comma [0] TBD-_Equip Adj Vs Highlander &amp; Explorer 4 146" xfId="31707"/>
    <cellStyle name="Comma [0] TBD_Equip Adj Vs Highlander &amp; Explorer 4 147" xfId="31708"/>
    <cellStyle name="Comma [0] TBD-_Equip Adj Vs Highlander &amp; Explorer 4 147" xfId="31709"/>
    <cellStyle name="Comma [0] TBD_Equip Adj Vs Highlander &amp; Explorer 4 148" xfId="31710"/>
    <cellStyle name="Comma [0] TBD-_Equip Adj Vs Highlander &amp; Explorer 4 148" xfId="31711"/>
    <cellStyle name="Comma [0] TBD_Equip Adj Vs Highlander &amp; Explorer 4 149" xfId="31712"/>
    <cellStyle name="Comma [0] TBD-_Equip Adj Vs Highlander &amp; Explorer 4 149" xfId="31713"/>
    <cellStyle name="Comma [0] TBD_Equip Adj Vs Highlander &amp; Explorer 4 15" xfId="31714"/>
    <cellStyle name="Comma [0] TBD-_Equip Adj Vs Highlander &amp; Explorer 4 15" xfId="31715"/>
    <cellStyle name="Comma [0] TBD_Equip Adj Vs Highlander &amp; Explorer 4 150" xfId="31716"/>
    <cellStyle name="Comma [0] TBD-_Equip Adj Vs Highlander &amp; Explorer 4 150" xfId="31717"/>
    <cellStyle name="Comma [0] TBD_Equip Adj Vs Highlander &amp; Explorer 4 151" xfId="31718"/>
    <cellStyle name="Comma [0] TBD-_Equip Adj Vs Highlander &amp; Explorer 4 151" xfId="31719"/>
    <cellStyle name="Comma [0] TBD_Equip Adj Vs Highlander &amp; Explorer 4 152" xfId="31720"/>
    <cellStyle name="Comma [0] TBD-_Equip Adj Vs Highlander &amp; Explorer 4 152" xfId="31721"/>
    <cellStyle name="Comma [0] TBD_Equip Adj Vs Highlander &amp; Explorer 4 153" xfId="31722"/>
    <cellStyle name="Comma [0] TBD-_Equip Adj Vs Highlander &amp; Explorer 4 153" xfId="31723"/>
    <cellStyle name="Comma [0] TBD_Equip Adj Vs Highlander &amp; Explorer 4 154" xfId="31724"/>
    <cellStyle name="Comma [0] TBD-_Equip Adj Vs Highlander &amp; Explorer 4 154" xfId="31725"/>
    <cellStyle name="Comma [0] TBD_Equip Adj Vs Highlander &amp; Explorer 4 16" xfId="31726"/>
    <cellStyle name="Comma [0] TBD-_Equip Adj Vs Highlander &amp; Explorer 4 16" xfId="31727"/>
    <cellStyle name="Comma [0] TBD_Equip Adj Vs Highlander &amp; Explorer 4 17" xfId="31728"/>
    <cellStyle name="Comma [0] TBD-_Equip Adj Vs Highlander &amp; Explorer 4 17" xfId="31729"/>
    <cellStyle name="Comma [0] TBD_Equip Adj Vs Highlander &amp; Explorer 4 18" xfId="31730"/>
    <cellStyle name="Comma [0] TBD-_Equip Adj Vs Highlander &amp; Explorer 4 18" xfId="31731"/>
    <cellStyle name="Comma [0] TBD_Equip Adj Vs Highlander &amp; Explorer 4 19" xfId="31732"/>
    <cellStyle name="Comma [0] TBD-_Equip Adj Vs Highlander &amp; Explorer 4 19" xfId="31733"/>
    <cellStyle name="Comma [0] TBD_Equip Adj Vs Highlander &amp; Explorer 4 2" xfId="31734"/>
    <cellStyle name="Comma [0] TBD-_Equip Adj Vs Highlander &amp; Explorer 4 2" xfId="31735"/>
    <cellStyle name="Comma [0] TBD_Equip Adj Vs Highlander &amp; Explorer 4 20" xfId="31736"/>
    <cellStyle name="Comma [0] TBD-_Equip Adj Vs Highlander &amp; Explorer 4 20" xfId="31737"/>
    <cellStyle name="Comma [0] TBD_Equip Adj Vs Highlander &amp; Explorer 4 21" xfId="31738"/>
    <cellStyle name="Comma [0] TBD-_Equip Adj Vs Highlander &amp; Explorer 4 21" xfId="31739"/>
    <cellStyle name="Comma [0] TBD_Equip Adj Vs Highlander &amp; Explorer 4 22" xfId="31740"/>
    <cellStyle name="Comma [0] TBD-_Equip Adj Vs Highlander &amp; Explorer 4 22" xfId="31741"/>
    <cellStyle name="Comma [0] TBD_Equip Adj Vs Highlander &amp; Explorer 4 23" xfId="31742"/>
    <cellStyle name="Comma [0] TBD-_Equip Adj Vs Highlander &amp; Explorer 4 23" xfId="31743"/>
    <cellStyle name="Comma [0] TBD_Equip Adj Vs Highlander &amp; Explorer 4 24" xfId="31744"/>
    <cellStyle name="Comma [0] TBD-_Equip Adj Vs Highlander &amp; Explorer 4 24" xfId="31745"/>
    <cellStyle name="Comma [0] TBD_Equip Adj Vs Highlander &amp; Explorer 4 25" xfId="31746"/>
    <cellStyle name="Comma [0] TBD-_Equip Adj Vs Highlander &amp; Explorer 4 25" xfId="31747"/>
    <cellStyle name="Comma [0] TBD_Equip Adj Vs Highlander &amp; Explorer 4 26" xfId="31748"/>
    <cellStyle name="Comma [0] TBD-_Equip Adj Vs Highlander &amp; Explorer 4 26" xfId="31749"/>
    <cellStyle name="Comma [0] TBD_Equip Adj Vs Highlander &amp; Explorer 4 27" xfId="31750"/>
    <cellStyle name="Comma [0] TBD-_Equip Adj Vs Highlander &amp; Explorer 4 27" xfId="31751"/>
    <cellStyle name="Comma [0] TBD_Equip Adj Vs Highlander &amp; Explorer 4 28" xfId="31752"/>
    <cellStyle name="Comma [0] TBD-_Equip Adj Vs Highlander &amp; Explorer 4 28" xfId="31753"/>
    <cellStyle name="Comma [0] TBD_Equip Adj Vs Highlander &amp; Explorer 4 29" xfId="31754"/>
    <cellStyle name="Comma [0] TBD-_Equip Adj Vs Highlander &amp; Explorer 4 29" xfId="31755"/>
    <cellStyle name="Comma [0] TBD_Equip Adj Vs Highlander &amp; Explorer 4 3" xfId="31756"/>
    <cellStyle name="Comma [0] TBD-_Equip Adj Vs Highlander &amp; Explorer 4 3" xfId="31757"/>
    <cellStyle name="Comma [0] TBD_Equip Adj Vs Highlander &amp; Explorer 4 30" xfId="31758"/>
    <cellStyle name="Comma [0] TBD-_Equip Adj Vs Highlander &amp; Explorer 4 30" xfId="31759"/>
    <cellStyle name="Comma [0] TBD_Equip Adj Vs Highlander &amp; Explorer 4 31" xfId="31760"/>
    <cellStyle name="Comma [0] TBD-_Equip Adj Vs Highlander &amp; Explorer 4 31" xfId="31761"/>
    <cellStyle name="Comma [0] TBD_Equip Adj Vs Highlander &amp; Explorer 4 32" xfId="31762"/>
    <cellStyle name="Comma [0] TBD-_Equip Adj Vs Highlander &amp; Explorer 4 32" xfId="31763"/>
    <cellStyle name="Comma [0] TBD_Equip Adj Vs Highlander &amp; Explorer 4 33" xfId="31764"/>
    <cellStyle name="Comma [0] TBD-_Equip Adj Vs Highlander &amp; Explorer 4 33" xfId="31765"/>
    <cellStyle name="Comma [0] TBD_Equip Adj Vs Highlander &amp; Explorer 4 34" xfId="31766"/>
    <cellStyle name="Comma [0] TBD-_Equip Adj Vs Highlander &amp; Explorer 4 34" xfId="31767"/>
    <cellStyle name="Comma [0] TBD_Equip Adj Vs Highlander &amp; Explorer 4 35" xfId="31768"/>
    <cellStyle name="Comma [0] TBD-_Equip Adj Vs Highlander &amp; Explorer 4 35" xfId="31769"/>
    <cellStyle name="Comma [0] TBD_Equip Adj Vs Highlander &amp; Explorer 4 36" xfId="31770"/>
    <cellStyle name="Comma [0] TBD-_Equip Adj Vs Highlander &amp; Explorer 4 36" xfId="31771"/>
    <cellStyle name="Comma [0] TBD_Equip Adj Vs Highlander &amp; Explorer 4 37" xfId="31772"/>
    <cellStyle name="Comma [0] TBD-_Equip Adj Vs Highlander &amp; Explorer 4 37" xfId="31773"/>
    <cellStyle name="Comma [0] TBD_Equip Adj Vs Highlander &amp; Explorer 4 38" xfId="31774"/>
    <cellStyle name="Comma [0] TBD-_Equip Adj Vs Highlander &amp; Explorer 4 38" xfId="31775"/>
    <cellStyle name="Comma [0] TBD_Equip Adj Vs Highlander &amp; Explorer 4 39" xfId="31776"/>
    <cellStyle name="Comma [0] TBD-_Equip Adj Vs Highlander &amp; Explorer 4 39" xfId="31777"/>
    <cellStyle name="Comma [0] TBD_Equip Adj Vs Highlander &amp; Explorer 4 4" xfId="31778"/>
    <cellStyle name="Comma [0] TBD-_Equip Adj Vs Highlander &amp; Explorer 4 4" xfId="31779"/>
    <cellStyle name="Comma [0] TBD_Equip Adj Vs Highlander &amp; Explorer 4 40" xfId="31780"/>
    <cellStyle name="Comma [0] TBD-_Equip Adj Vs Highlander &amp; Explorer 4 40" xfId="31781"/>
    <cellStyle name="Comma [0] TBD_Equip Adj Vs Highlander &amp; Explorer 4 41" xfId="31782"/>
    <cellStyle name="Comma [0] TBD-_Equip Adj Vs Highlander &amp; Explorer 4 41" xfId="31783"/>
    <cellStyle name="Comma [0] TBD_Equip Adj Vs Highlander &amp; Explorer 4 42" xfId="31784"/>
    <cellStyle name="Comma [0] TBD-_Equip Adj Vs Highlander &amp; Explorer 4 42" xfId="31785"/>
    <cellStyle name="Comma [0] TBD_Equip Adj Vs Highlander &amp; Explorer 4 43" xfId="31786"/>
    <cellStyle name="Comma [0] TBD-_Equip Adj Vs Highlander &amp; Explorer 4 43" xfId="31787"/>
    <cellStyle name="Comma [0] TBD_Equip Adj Vs Highlander &amp; Explorer 4 44" xfId="31788"/>
    <cellStyle name="Comma [0] TBD-_Equip Adj Vs Highlander &amp; Explorer 4 44" xfId="31789"/>
    <cellStyle name="Comma [0] TBD_Equip Adj Vs Highlander &amp; Explorer 4 45" xfId="31790"/>
    <cellStyle name="Comma [0] TBD-_Equip Adj Vs Highlander &amp; Explorer 4 45" xfId="31791"/>
    <cellStyle name="Comma [0] TBD_Equip Adj Vs Highlander &amp; Explorer 4 46" xfId="31792"/>
    <cellStyle name="Comma [0] TBD-_Equip Adj Vs Highlander &amp; Explorer 4 46" xfId="31793"/>
    <cellStyle name="Comma [0] TBD_Equip Adj Vs Highlander &amp; Explorer 4 47" xfId="31794"/>
    <cellStyle name="Comma [0] TBD-_Equip Adj Vs Highlander &amp; Explorer 4 47" xfId="31795"/>
    <cellStyle name="Comma [0] TBD_Equip Adj Vs Highlander &amp; Explorer 4 48" xfId="31796"/>
    <cellStyle name="Comma [0] TBD-_Equip Adj Vs Highlander &amp; Explorer 4 48" xfId="31797"/>
    <cellStyle name="Comma [0] TBD_Equip Adj Vs Highlander &amp; Explorer 4 49" xfId="31798"/>
    <cellStyle name="Comma [0] TBD-_Equip Adj Vs Highlander &amp; Explorer 4 49" xfId="31799"/>
    <cellStyle name="Comma [0] TBD_Equip Adj Vs Highlander &amp; Explorer 4 5" xfId="31800"/>
    <cellStyle name="Comma [0] TBD-_Equip Adj Vs Highlander &amp; Explorer 4 5" xfId="31801"/>
    <cellStyle name="Comma [0] TBD_Equip Adj Vs Highlander &amp; Explorer 4 50" xfId="31802"/>
    <cellStyle name="Comma [0] TBD-_Equip Adj Vs Highlander &amp; Explorer 4 50" xfId="31803"/>
    <cellStyle name="Comma [0] TBD_Equip Adj Vs Highlander &amp; Explorer 4 51" xfId="31804"/>
    <cellStyle name="Comma [0] TBD-_Equip Adj Vs Highlander &amp; Explorer 4 51" xfId="31805"/>
    <cellStyle name="Comma [0] TBD_Equip Adj Vs Highlander &amp; Explorer 4 52" xfId="31806"/>
    <cellStyle name="Comma [0] TBD-_Equip Adj Vs Highlander &amp; Explorer 4 52" xfId="31807"/>
    <cellStyle name="Comma [0] TBD_Equip Adj Vs Highlander &amp; Explorer 4 53" xfId="31808"/>
    <cellStyle name="Comma [0] TBD-_Equip Adj Vs Highlander &amp; Explorer 4 53" xfId="31809"/>
    <cellStyle name="Comma [0] TBD_Equip Adj Vs Highlander &amp; Explorer 4 54" xfId="31810"/>
    <cellStyle name="Comma [0] TBD-_Equip Adj Vs Highlander &amp; Explorer 4 54" xfId="31811"/>
    <cellStyle name="Comma [0] TBD_Equip Adj Vs Highlander &amp; Explorer 4 55" xfId="31812"/>
    <cellStyle name="Comma [0] TBD-_Equip Adj Vs Highlander &amp; Explorer 4 55" xfId="31813"/>
    <cellStyle name="Comma [0] TBD_Equip Adj Vs Highlander &amp; Explorer 4 56" xfId="31814"/>
    <cellStyle name="Comma [0] TBD-_Equip Adj Vs Highlander &amp; Explorer 4 56" xfId="31815"/>
    <cellStyle name="Comma [0] TBD_Equip Adj Vs Highlander &amp; Explorer 4 57" xfId="31816"/>
    <cellStyle name="Comma [0] TBD-_Equip Adj Vs Highlander &amp; Explorer 4 57" xfId="31817"/>
    <cellStyle name="Comma [0] TBD_Equip Adj Vs Highlander &amp; Explorer 4 58" xfId="31818"/>
    <cellStyle name="Comma [0] TBD-_Equip Adj Vs Highlander &amp; Explorer 4 58" xfId="31819"/>
    <cellStyle name="Comma [0] TBD_Equip Adj Vs Highlander &amp; Explorer 4 59" xfId="31820"/>
    <cellStyle name="Comma [0] TBD-_Equip Adj Vs Highlander &amp; Explorer 4 59" xfId="31821"/>
    <cellStyle name="Comma [0] TBD_Equip Adj Vs Highlander &amp; Explorer 4 6" xfId="31822"/>
    <cellStyle name="Comma [0] TBD-_Equip Adj Vs Highlander &amp; Explorer 4 6" xfId="31823"/>
    <cellStyle name="Comma [0] TBD_Equip Adj Vs Highlander &amp; Explorer 4 60" xfId="31824"/>
    <cellStyle name="Comma [0] TBD-_Equip Adj Vs Highlander &amp; Explorer 4 60" xfId="31825"/>
    <cellStyle name="Comma [0] TBD_Equip Adj Vs Highlander &amp; Explorer 4 61" xfId="31826"/>
    <cellStyle name="Comma [0] TBD-_Equip Adj Vs Highlander &amp; Explorer 4 61" xfId="31827"/>
    <cellStyle name="Comma [0] TBD_Equip Adj Vs Highlander &amp; Explorer 4 62" xfId="31828"/>
    <cellStyle name="Comma [0] TBD-_Equip Adj Vs Highlander &amp; Explorer 4 62" xfId="31829"/>
    <cellStyle name="Comma [0] TBD_Equip Adj Vs Highlander &amp; Explorer 4 63" xfId="31830"/>
    <cellStyle name="Comma [0] TBD-_Equip Adj Vs Highlander &amp; Explorer 4 63" xfId="31831"/>
    <cellStyle name="Comma [0] TBD_Equip Adj Vs Highlander &amp; Explorer 4 64" xfId="31832"/>
    <cellStyle name="Comma [0] TBD-_Equip Adj Vs Highlander &amp; Explorer 4 64" xfId="31833"/>
    <cellStyle name="Comma [0] TBD_Equip Adj Vs Highlander &amp; Explorer 4 65" xfId="31834"/>
    <cellStyle name="Comma [0] TBD-_Equip Adj Vs Highlander &amp; Explorer 4 65" xfId="31835"/>
    <cellStyle name="Comma [0] TBD_Equip Adj Vs Highlander &amp; Explorer 4 66" xfId="31836"/>
    <cellStyle name="Comma [0] TBD-_Equip Adj Vs Highlander &amp; Explorer 4 66" xfId="31837"/>
    <cellStyle name="Comma [0] TBD_Equip Adj Vs Highlander &amp; Explorer 4 67" xfId="31838"/>
    <cellStyle name="Comma [0] TBD-_Equip Adj Vs Highlander &amp; Explorer 4 67" xfId="31839"/>
    <cellStyle name="Comma [0] TBD_Equip Adj Vs Highlander &amp; Explorer 4 68" xfId="31840"/>
    <cellStyle name="Comma [0] TBD-_Equip Adj Vs Highlander &amp; Explorer 4 68" xfId="31841"/>
    <cellStyle name="Comma [0] TBD_Equip Adj Vs Highlander &amp; Explorer 4 69" xfId="31842"/>
    <cellStyle name="Comma [0] TBD-_Equip Adj Vs Highlander &amp; Explorer 4 69" xfId="31843"/>
    <cellStyle name="Comma [0] TBD_Equip Adj Vs Highlander &amp; Explorer 4 7" xfId="31844"/>
    <cellStyle name="Comma [0] TBD-_Equip Adj Vs Highlander &amp; Explorer 4 7" xfId="31845"/>
    <cellStyle name="Comma [0] TBD_Equip Adj Vs Highlander &amp; Explorer 4 70" xfId="31846"/>
    <cellStyle name="Comma [0] TBD-_Equip Adj Vs Highlander &amp; Explorer 4 70" xfId="31847"/>
    <cellStyle name="Comma [0] TBD_Equip Adj Vs Highlander &amp; Explorer 4 71" xfId="31848"/>
    <cellStyle name="Comma [0] TBD-_Equip Adj Vs Highlander &amp; Explorer 4 71" xfId="31849"/>
    <cellStyle name="Comma [0] TBD_Equip Adj Vs Highlander &amp; Explorer 4 72" xfId="31850"/>
    <cellStyle name="Comma [0] TBD-_Equip Adj Vs Highlander &amp; Explorer 4 72" xfId="31851"/>
    <cellStyle name="Comma [0] TBD_Equip Adj Vs Highlander &amp; Explorer 4 73" xfId="31852"/>
    <cellStyle name="Comma [0] TBD-_Equip Adj Vs Highlander &amp; Explorer 4 73" xfId="31853"/>
    <cellStyle name="Comma [0] TBD_Equip Adj Vs Highlander &amp; Explorer 4 74" xfId="31854"/>
    <cellStyle name="Comma [0] TBD-_Equip Adj Vs Highlander &amp; Explorer 4 74" xfId="31855"/>
    <cellStyle name="Comma [0] TBD_Equip Adj Vs Highlander &amp; Explorer 4 75" xfId="31856"/>
    <cellStyle name="Comma [0] TBD-_Equip Adj Vs Highlander &amp; Explorer 4 75" xfId="31857"/>
    <cellStyle name="Comma [0] TBD_Equip Adj Vs Highlander &amp; Explorer 4 76" xfId="31858"/>
    <cellStyle name="Comma [0] TBD-_Equip Adj Vs Highlander &amp; Explorer 4 76" xfId="31859"/>
    <cellStyle name="Comma [0] TBD_Equip Adj Vs Highlander &amp; Explorer 4 77" xfId="31860"/>
    <cellStyle name="Comma [0] TBD-_Equip Adj Vs Highlander &amp; Explorer 4 77" xfId="31861"/>
    <cellStyle name="Comma [0] TBD_Equip Adj Vs Highlander &amp; Explorer 4 78" xfId="31862"/>
    <cellStyle name="Comma [0] TBD-_Equip Adj Vs Highlander &amp; Explorer 4 78" xfId="31863"/>
    <cellStyle name="Comma [0] TBD_Equip Adj Vs Highlander &amp; Explorer 4 79" xfId="31864"/>
    <cellStyle name="Comma [0] TBD-_Equip Adj Vs Highlander &amp; Explorer 4 79" xfId="31865"/>
    <cellStyle name="Comma [0] TBD_Equip Adj Vs Highlander &amp; Explorer 4 8" xfId="31866"/>
    <cellStyle name="Comma [0] TBD-_Equip Adj Vs Highlander &amp; Explorer 4 8" xfId="31867"/>
    <cellStyle name="Comma [0] TBD_Equip Adj Vs Highlander &amp; Explorer 4 80" xfId="31868"/>
    <cellStyle name="Comma [0] TBD-_Equip Adj Vs Highlander &amp; Explorer 4 80" xfId="31869"/>
    <cellStyle name="Comma [0] TBD_Equip Adj Vs Highlander &amp; Explorer 4 81" xfId="31870"/>
    <cellStyle name="Comma [0] TBD-_Equip Adj Vs Highlander &amp; Explorer 4 81" xfId="31871"/>
    <cellStyle name="Comma [0] TBD_Equip Adj Vs Highlander &amp; Explorer 4 82" xfId="31872"/>
    <cellStyle name="Comma [0] TBD-_Equip Adj Vs Highlander &amp; Explorer 4 82" xfId="31873"/>
    <cellStyle name="Comma [0] TBD_Equip Adj Vs Highlander &amp; Explorer 4 83" xfId="31874"/>
    <cellStyle name="Comma [0] TBD-_Equip Adj Vs Highlander &amp; Explorer 4 83" xfId="31875"/>
    <cellStyle name="Comma [0] TBD_Equip Adj Vs Highlander &amp; Explorer 4 84" xfId="31876"/>
    <cellStyle name="Comma [0] TBD-_Equip Adj Vs Highlander &amp; Explorer 4 84" xfId="31877"/>
    <cellStyle name="Comma [0] TBD_Equip Adj Vs Highlander &amp; Explorer 4 85" xfId="31878"/>
    <cellStyle name="Comma [0] TBD-_Equip Adj Vs Highlander &amp; Explorer 4 85" xfId="31879"/>
    <cellStyle name="Comma [0] TBD_Equip Adj Vs Highlander &amp; Explorer 4 86" xfId="31880"/>
    <cellStyle name="Comma [0] TBD-_Equip Adj Vs Highlander &amp; Explorer 4 86" xfId="31881"/>
    <cellStyle name="Comma [0] TBD_Equip Adj Vs Highlander &amp; Explorer 4 87" xfId="31882"/>
    <cellStyle name="Comma [0] TBD-_Equip Adj Vs Highlander &amp; Explorer 4 87" xfId="31883"/>
    <cellStyle name="Comma [0] TBD_Equip Adj Vs Highlander &amp; Explorer 4 88" xfId="31884"/>
    <cellStyle name="Comma [0] TBD-_Equip Adj Vs Highlander &amp; Explorer 4 88" xfId="31885"/>
    <cellStyle name="Comma [0] TBD_Equip Adj Vs Highlander &amp; Explorer 4 89" xfId="31886"/>
    <cellStyle name="Comma [0] TBD-_Equip Adj Vs Highlander &amp; Explorer 4 89" xfId="31887"/>
    <cellStyle name="Comma [0] TBD_Equip Adj Vs Highlander &amp; Explorer 4 9" xfId="31888"/>
    <cellStyle name="Comma [0] TBD-_Equip Adj Vs Highlander &amp; Explorer 4 9" xfId="31889"/>
    <cellStyle name="Comma [0] TBD_Equip Adj Vs Highlander &amp; Explorer 4 90" xfId="31890"/>
    <cellStyle name="Comma [0] TBD-_Equip Adj Vs Highlander &amp; Explorer 4 90" xfId="31891"/>
    <cellStyle name="Comma [0] TBD_Equip Adj Vs Highlander &amp; Explorer 4 91" xfId="31892"/>
    <cellStyle name="Comma [0] TBD-_Equip Adj Vs Highlander &amp; Explorer 4 91" xfId="31893"/>
    <cellStyle name="Comma [0] TBD_Equip Adj Vs Highlander &amp; Explorer 4 92" xfId="31894"/>
    <cellStyle name="Comma [0] TBD-_Equip Adj Vs Highlander &amp; Explorer 4 92" xfId="31895"/>
    <cellStyle name="Comma [0] TBD_Equip Adj Vs Highlander &amp; Explorer 4 93" xfId="31896"/>
    <cellStyle name="Comma [0] TBD-_Equip Adj Vs Highlander &amp; Explorer 4 93" xfId="31897"/>
    <cellStyle name="Comma [0] TBD_Equip Adj Vs Highlander &amp; Explorer 4 94" xfId="31898"/>
    <cellStyle name="Comma [0] TBD-_Equip Adj Vs Highlander &amp; Explorer 4 94" xfId="31899"/>
    <cellStyle name="Comma [0] TBD_Equip Adj Vs Highlander &amp; Explorer 4 95" xfId="31900"/>
    <cellStyle name="Comma [0] TBD-_Equip Adj Vs Highlander &amp; Explorer 4 95" xfId="31901"/>
    <cellStyle name="Comma [0] TBD_Equip Adj Vs Highlander &amp; Explorer 4 96" xfId="31902"/>
    <cellStyle name="Comma [0] TBD-_Equip Adj Vs Highlander &amp; Explorer 4 96" xfId="31903"/>
    <cellStyle name="Comma [0] TBD_Equip Adj Vs Highlander &amp; Explorer 4 97" xfId="31904"/>
    <cellStyle name="Comma [0] TBD-_Equip Adj Vs Highlander &amp; Explorer 4 97" xfId="31905"/>
    <cellStyle name="Comma [0] TBD_Equip Adj Vs Highlander &amp; Explorer 4 98" xfId="31906"/>
    <cellStyle name="Comma [0] TBD-_Equip Adj Vs Highlander &amp; Explorer 4 98" xfId="31907"/>
    <cellStyle name="Comma [0] TBD_Equip Adj Vs Highlander &amp; Explorer 4 99" xfId="31908"/>
    <cellStyle name="Comma [0] TBD-_Equip Adj Vs Highlander &amp; Explorer 4 99" xfId="31909"/>
    <cellStyle name="Comma [0] TBD_Equip Adj Vs Highlander &amp; Explorer 5" xfId="31910"/>
    <cellStyle name="Comma [0] TBD-_Equip Adj Vs Highlander &amp; Explorer 5" xfId="31911"/>
    <cellStyle name="Comma [0] TBD_Equip Adj Vs Highlander &amp; Explorer 5 10" xfId="31912"/>
    <cellStyle name="Comma [0] TBD-_Equip Adj Vs Highlander &amp; Explorer 5 10" xfId="31913"/>
    <cellStyle name="Comma [0] TBD_Equip Adj Vs Highlander &amp; Explorer 5 100" xfId="31914"/>
    <cellStyle name="Comma [0] TBD-_Equip Adj Vs Highlander &amp; Explorer 5 100" xfId="31915"/>
    <cellStyle name="Comma [0] TBD_Equip Adj Vs Highlander &amp; Explorer 5 101" xfId="31916"/>
    <cellStyle name="Comma [0] TBD-_Equip Adj Vs Highlander &amp; Explorer 5 101" xfId="31917"/>
    <cellStyle name="Comma [0] TBD_Equip Adj Vs Highlander &amp; Explorer 5 102" xfId="31918"/>
    <cellStyle name="Comma [0] TBD-_Equip Adj Vs Highlander &amp; Explorer 5 102" xfId="31919"/>
    <cellStyle name="Comma [0] TBD_Equip Adj Vs Highlander &amp; Explorer 5 103" xfId="31920"/>
    <cellStyle name="Comma [0] TBD-_Equip Adj Vs Highlander &amp; Explorer 5 103" xfId="31921"/>
    <cellStyle name="Comma [0] TBD_Equip Adj Vs Highlander &amp; Explorer 5 104" xfId="31922"/>
    <cellStyle name="Comma [0] TBD-_Equip Adj Vs Highlander &amp; Explorer 5 104" xfId="31923"/>
    <cellStyle name="Comma [0] TBD_Equip Adj Vs Highlander &amp; Explorer 5 105" xfId="31924"/>
    <cellStyle name="Comma [0] TBD-_Equip Adj Vs Highlander &amp; Explorer 5 105" xfId="31925"/>
    <cellStyle name="Comma [0] TBD_Equip Adj Vs Highlander &amp; Explorer 5 106" xfId="31926"/>
    <cellStyle name="Comma [0] TBD-_Equip Adj Vs Highlander &amp; Explorer 5 106" xfId="31927"/>
    <cellStyle name="Comma [0] TBD_Equip Adj Vs Highlander &amp; Explorer 5 107" xfId="31928"/>
    <cellStyle name="Comma [0] TBD-_Equip Adj Vs Highlander &amp; Explorer 5 107" xfId="31929"/>
    <cellStyle name="Comma [0] TBD_Equip Adj Vs Highlander &amp; Explorer 5 108" xfId="31930"/>
    <cellStyle name="Comma [0] TBD-_Equip Adj Vs Highlander &amp; Explorer 5 108" xfId="31931"/>
    <cellStyle name="Comma [0] TBD_Equip Adj Vs Highlander &amp; Explorer 5 109" xfId="31932"/>
    <cellStyle name="Comma [0] TBD-_Equip Adj Vs Highlander &amp; Explorer 5 109" xfId="31933"/>
    <cellStyle name="Comma [0] TBD_Equip Adj Vs Highlander &amp; Explorer 5 11" xfId="31934"/>
    <cellStyle name="Comma [0] TBD-_Equip Adj Vs Highlander &amp; Explorer 5 11" xfId="31935"/>
    <cellStyle name="Comma [0] TBD_Equip Adj Vs Highlander &amp; Explorer 5 110" xfId="31936"/>
    <cellStyle name="Comma [0] TBD-_Equip Adj Vs Highlander &amp; Explorer 5 110" xfId="31937"/>
    <cellStyle name="Comma [0] TBD_Equip Adj Vs Highlander &amp; Explorer 5 111" xfId="31938"/>
    <cellStyle name="Comma [0] TBD-_Equip Adj Vs Highlander &amp; Explorer 5 111" xfId="31939"/>
    <cellStyle name="Comma [0] TBD_Equip Adj Vs Highlander &amp; Explorer 5 112" xfId="31940"/>
    <cellStyle name="Comma [0] TBD-_Equip Adj Vs Highlander &amp; Explorer 5 112" xfId="31941"/>
    <cellStyle name="Comma [0] TBD_Equip Adj Vs Highlander &amp; Explorer 5 113" xfId="31942"/>
    <cellStyle name="Comma [0] TBD-_Equip Adj Vs Highlander &amp; Explorer 5 113" xfId="31943"/>
    <cellStyle name="Comma [0] TBD_Equip Adj Vs Highlander &amp; Explorer 5 114" xfId="31944"/>
    <cellStyle name="Comma [0] TBD-_Equip Adj Vs Highlander &amp; Explorer 5 114" xfId="31945"/>
    <cellStyle name="Comma [0] TBD_Equip Adj Vs Highlander &amp; Explorer 5 115" xfId="31946"/>
    <cellStyle name="Comma [0] TBD-_Equip Adj Vs Highlander &amp; Explorer 5 115" xfId="31947"/>
    <cellStyle name="Comma [0] TBD_Equip Adj Vs Highlander &amp; Explorer 5 116" xfId="31948"/>
    <cellStyle name="Comma [0] TBD-_Equip Adj Vs Highlander &amp; Explorer 5 116" xfId="31949"/>
    <cellStyle name="Comma [0] TBD_Equip Adj Vs Highlander &amp; Explorer 5 117" xfId="31950"/>
    <cellStyle name="Comma [0] TBD-_Equip Adj Vs Highlander &amp; Explorer 5 117" xfId="31951"/>
    <cellStyle name="Comma [0] TBD_Equip Adj Vs Highlander &amp; Explorer 5 118" xfId="31952"/>
    <cellStyle name="Comma [0] TBD-_Equip Adj Vs Highlander &amp; Explorer 5 118" xfId="31953"/>
    <cellStyle name="Comma [0] TBD_Equip Adj Vs Highlander &amp; Explorer 5 119" xfId="31954"/>
    <cellStyle name="Comma [0] TBD-_Equip Adj Vs Highlander &amp; Explorer 5 119" xfId="31955"/>
    <cellStyle name="Comma [0] TBD_Equip Adj Vs Highlander &amp; Explorer 5 12" xfId="31956"/>
    <cellStyle name="Comma [0] TBD-_Equip Adj Vs Highlander &amp; Explorer 5 12" xfId="31957"/>
    <cellStyle name="Comma [0] TBD_Equip Adj Vs Highlander &amp; Explorer 5 120" xfId="31958"/>
    <cellStyle name="Comma [0] TBD-_Equip Adj Vs Highlander &amp; Explorer 5 120" xfId="31959"/>
    <cellStyle name="Comma [0] TBD_Equip Adj Vs Highlander &amp; Explorer 5 121" xfId="31960"/>
    <cellStyle name="Comma [0] TBD-_Equip Adj Vs Highlander &amp; Explorer 5 121" xfId="31961"/>
    <cellStyle name="Comma [0] TBD_Equip Adj Vs Highlander &amp; Explorer 5 122" xfId="31962"/>
    <cellStyle name="Comma [0] TBD-_Equip Adj Vs Highlander &amp; Explorer 5 122" xfId="31963"/>
    <cellStyle name="Comma [0] TBD_Equip Adj Vs Highlander &amp; Explorer 5 123" xfId="31964"/>
    <cellStyle name="Comma [0] TBD-_Equip Adj Vs Highlander &amp; Explorer 5 123" xfId="31965"/>
    <cellStyle name="Comma [0] TBD_Equip Adj Vs Highlander &amp; Explorer 5 124" xfId="31966"/>
    <cellStyle name="Comma [0] TBD-_Equip Adj Vs Highlander &amp; Explorer 5 124" xfId="31967"/>
    <cellStyle name="Comma [0] TBD_Equip Adj Vs Highlander &amp; Explorer 5 125" xfId="31968"/>
    <cellStyle name="Comma [0] TBD-_Equip Adj Vs Highlander &amp; Explorer 5 125" xfId="31969"/>
    <cellStyle name="Comma [0] TBD_Equip Adj Vs Highlander &amp; Explorer 5 126" xfId="31970"/>
    <cellStyle name="Comma [0] TBD-_Equip Adj Vs Highlander &amp; Explorer 5 126" xfId="31971"/>
    <cellStyle name="Comma [0] TBD_Equip Adj Vs Highlander &amp; Explorer 5 127" xfId="31972"/>
    <cellStyle name="Comma [0] TBD-_Equip Adj Vs Highlander &amp; Explorer 5 127" xfId="31973"/>
    <cellStyle name="Comma [0] TBD_Equip Adj Vs Highlander &amp; Explorer 5 128" xfId="31974"/>
    <cellStyle name="Comma [0] TBD-_Equip Adj Vs Highlander &amp; Explorer 5 128" xfId="31975"/>
    <cellStyle name="Comma [0] TBD_Equip Adj Vs Highlander &amp; Explorer 5 129" xfId="31976"/>
    <cellStyle name="Comma [0] TBD-_Equip Adj Vs Highlander &amp; Explorer 5 129" xfId="31977"/>
    <cellStyle name="Comma [0] TBD_Equip Adj Vs Highlander &amp; Explorer 5 13" xfId="31978"/>
    <cellStyle name="Comma [0] TBD-_Equip Adj Vs Highlander &amp; Explorer 5 13" xfId="31979"/>
    <cellStyle name="Comma [0] TBD_Equip Adj Vs Highlander &amp; Explorer 5 130" xfId="31980"/>
    <cellStyle name="Comma [0] TBD-_Equip Adj Vs Highlander &amp; Explorer 5 130" xfId="31981"/>
    <cellStyle name="Comma [0] TBD_Equip Adj Vs Highlander &amp; Explorer 5 131" xfId="31982"/>
    <cellStyle name="Comma [0] TBD-_Equip Adj Vs Highlander &amp; Explorer 5 131" xfId="31983"/>
    <cellStyle name="Comma [0] TBD_Equip Adj Vs Highlander &amp; Explorer 5 132" xfId="31984"/>
    <cellStyle name="Comma [0] TBD-_Equip Adj Vs Highlander &amp; Explorer 5 132" xfId="31985"/>
    <cellStyle name="Comma [0] TBD_Equip Adj Vs Highlander &amp; Explorer 5 133" xfId="31986"/>
    <cellStyle name="Comma [0] TBD-_Equip Adj Vs Highlander &amp; Explorer 5 133" xfId="31987"/>
    <cellStyle name="Comma [0] TBD_Equip Adj Vs Highlander &amp; Explorer 5 134" xfId="31988"/>
    <cellStyle name="Comma [0] TBD-_Equip Adj Vs Highlander &amp; Explorer 5 134" xfId="31989"/>
    <cellStyle name="Comma [0] TBD_Equip Adj Vs Highlander &amp; Explorer 5 135" xfId="31990"/>
    <cellStyle name="Comma [0] TBD-_Equip Adj Vs Highlander &amp; Explorer 5 135" xfId="31991"/>
    <cellStyle name="Comma [0] TBD_Equip Adj Vs Highlander &amp; Explorer 5 136" xfId="31992"/>
    <cellStyle name="Comma [0] TBD-_Equip Adj Vs Highlander &amp; Explorer 5 136" xfId="31993"/>
    <cellStyle name="Comma [0] TBD_Equip Adj Vs Highlander &amp; Explorer 5 137" xfId="31994"/>
    <cellStyle name="Comma [0] TBD-_Equip Adj Vs Highlander &amp; Explorer 5 137" xfId="31995"/>
    <cellStyle name="Comma [0] TBD_Equip Adj Vs Highlander &amp; Explorer 5 138" xfId="31996"/>
    <cellStyle name="Comma [0] TBD-_Equip Adj Vs Highlander &amp; Explorer 5 138" xfId="31997"/>
    <cellStyle name="Comma [0] TBD_Equip Adj Vs Highlander &amp; Explorer 5 139" xfId="31998"/>
    <cellStyle name="Comma [0] TBD-_Equip Adj Vs Highlander &amp; Explorer 5 139" xfId="31999"/>
    <cellStyle name="Comma [0] TBD_Equip Adj Vs Highlander &amp; Explorer 5 14" xfId="32000"/>
    <cellStyle name="Comma [0] TBD-_Equip Adj Vs Highlander &amp; Explorer 5 14" xfId="32001"/>
    <cellStyle name="Comma [0] TBD_Equip Adj Vs Highlander &amp; Explorer 5 140" xfId="32002"/>
    <cellStyle name="Comma [0] TBD-_Equip Adj Vs Highlander &amp; Explorer 5 140" xfId="32003"/>
    <cellStyle name="Comma [0] TBD_Equip Adj Vs Highlander &amp; Explorer 5 141" xfId="32004"/>
    <cellStyle name="Comma [0] TBD-_Equip Adj Vs Highlander &amp; Explorer 5 141" xfId="32005"/>
    <cellStyle name="Comma [0] TBD_Equip Adj Vs Highlander &amp; Explorer 5 142" xfId="32006"/>
    <cellStyle name="Comma [0] TBD-_Equip Adj Vs Highlander &amp; Explorer 5 142" xfId="32007"/>
    <cellStyle name="Comma [0] TBD_Equip Adj Vs Highlander &amp; Explorer 5 143" xfId="32008"/>
    <cellStyle name="Comma [0] TBD-_Equip Adj Vs Highlander &amp; Explorer 5 143" xfId="32009"/>
    <cellStyle name="Comma [0] TBD_Equip Adj Vs Highlander &amp; Explorer 5 144" xfId="32010"/>
    <cellStyle name="Comma [0] TBD-_Equip Adj Vs Highlander &amp; Explorer 5 144" xfId="32011"/>
    <cellStyle name="Comma [0] TBD_Equip Adj Vs Highlander &amp; Explorer 5 145" xfId="32012"/>
    <cellStyle name="Comma [0] TBD-_Equip Adj Vs Highlander &amp; Explorer 5 145" xfId="32013"/>
    <cellStyle name="Comma [0] TBD_Equip Adj Vs Highlander &amp; Explorer 5 146" xfId="32014"/>
    <cellStyle name="Comma [0] TBD-_Equip Adj Vs Highlander &amp; Explorer 5 146" xfId="32015"/>
    <cellStyle name="Comma [0] TBD_Equip Adj Vs Highlander &amp; Explorer 5 147" xfId="32016"/>
    <cellStyle name="Comma [0] TBD-_Equip Adj Vs Highlander &amp; Explorer 5 147" xfId="32017"/>
    <cellStyle name="Comma [0] TBD_Equip Adj Vs Highlander &amp; Explorer 5 148" xfId="32018"/>
    <cellStyle name="Comma [0] TBD-_Equip Adj Vs Highlander &amp; Explorer 5 148" xfId="32019"/>
    <cellStyle name="Comma [0] TBD_Equip Adj Vs Highlander &amp; Explorer 5 149" xfId="32020"/>
    <cellStyle name="Comma [0] TBD-_Equip Adj Vs Highlander &amp; Explorer 5 149" xfId="32021"/>
    <cellStyle name="Comma [0] TBD_Equip Adj Vs Highlander &amp; Explorer 5 15" xfId="32022"/>
    <cellStyle name="Comma [0] TBD-_Equip Adj Vs Highlander &amp; Explorer 5 15" xfId="32023"/>
    <cellStyle name="Comma [0] TBD_Equip Adj Vs Highlander &amp; Explorer 5 150" xfId="32024"/>
    <cellStyle name="Comma [0] TBD-_Equip Adj Vs Highlander &amp; Explorer 5 150" xfId="32025"/>
    <cellStyle name="Comma [0] TBD_Equip Adj Vs Highlander &amp; Explorer 5 151" xfId="32026"/>
    <cellStyle name="Comma [0] TBD-_Equip Adj Vs Highlander &amp; Explorer 5 151" xfId="32027"/>
    <cellStyle name="Comma [0] TBD_Equip Adj Vs Highlander &amp; Explorer 5 152" xfId="32028"/>
    <cellStyle name="Comma [0] TBD-_Equip Adj Vs Highlander &amp; Explorer 5 152" xfId="32029"/>
    <cellStyle name="Comma [0] TBD_Equip Adj Vs Highlander &amp; Explorer 5 153" xfId="32030"/>
    <cellStyle name="Comma [0] TBD-_Equip Adj Vs Highlander &amp; Explorer 5 153" xfId="32031"/>
    <cellStyle name="Comma [0] TBD_Equip Adj Vs Highlander &amp; Explorer 5 154" xfId="32032"/>
    <cellStyle name="Comma [0] TBD-_Equip Adj Vs Highlander &amp; Explorer 5 154" xfId="32033"/>
    <cellStyle name="Comma [0] TBD_Equip Adj Vs Highlander &amp; Explorer 5 16" xfId="32034"/>
    <cellStyle name="Comma [0] TBD-_Equip Adj Vs Highlander &amp; Explorer 5 16" xfId="32035"/>
    <cellStyle name="Comma [0] TBD_Equip Adj Vs Highlander &amp; Explorer 5 17" xfId="32036"/>
    <cellStyle name="Comma [0] TBD-_Equip Adj Vs Highlander &amp; Explorer 5 17" xfId="32037"/>
    <cellStyle name="Comma [0] TBD_Equip Adj Vs Highlander &amp; Explorer 5 18" xfId="32038"/>
    <cellStyle name="Comma [0] TBD-_Equip Adj Vs Highlander &amp; Explorer 5 18" xfId="32039"/>
    <cellStyle name="Comma [0] TBD_Equip Adj Vs Highlander &amp; Explorer 5 19" xfId="32040"/>
    <cellStyle name="Comma [0] TBD-_Equip Adj Vs Highlander &amp; Explorer 5 19" xfId="32041"/>
    <cellStyle name="Comma [0] TBD_Equip Adj Vs Highlander &amp; Explorer 5 2" xfId="32042"/>
    <cellStyle name="Comma [0] TBD-_Equip Adj Vs Highlander &amp; Explorer 5 2" xfId="32043"/>
    <cellStyle name="Comma [0] TBD_Equip Adj Vs Highlander &amp; Explorer 5 20" xfId="32044"/>
    <cellStyle name="Comma [0] TBD-_Equip Adj Vs Highlander &amp; Explorer 5 20" xfId="32045"/>
    <cellStyle name="Comma [0] TBD_Equip Adj Vs Highlander &amp; Explorer 5 21" xfId="32046"/>
    <cellStyle name="Comma [0] TBD-_Equip Adj Vs Highlander &amp; Explorer 5 21" xfId="32047"/>
    <cellStyle name="Comma [0] TBD_Equip Adj Vs Highlander &amp; Explorer 5 22" xfId="32048"/>
    <cellStyle name="Comma [0] TBD-_Equip Adj Vs Highlander &amp; Explorer 5 22" xfId="32049"/>
    <cellStyle name="Comma [0] TBD_Equip Adj Vs Highlander &amp; Explorer 5 23" xfId="32050"/>
    <cellStyle name="Comma [0] TBD-_Equip Adj Vs Highlander &amp; Explorer 5 23" xfId="32051"/>
    <cellStyle name="Comma [0] TBD_Equip Adj Vs Highlander &amp; Explorer 5 24" xfId="32052"/>
    <cellStyle name="Comma [0] TBD-_Equip Adj Vs Highlander &amp; Explorer 5 24" xfId="32053"/>
    <cellStyle name="Comma [0] TBD_Equip Adj Vs Highlander &amp; Explorer 5 25" xfId="32054"/>
    <cellStyle name="Comma [0] TBD-_Equip Adj Vs Highlander &amp; Explorer 5 25" xfId="32055"/>
    <cellStyle name="Comma [0] TBD_Equip Adj Vs Highlander &amp; Explorer 5 26" xfId="32056"/>
    <cellStyle name="Comma [0] TBD-_Equip Adj Vs Highlander &amp; Explorer 5 26" xfId="32057"/>
    <cellStyle name="Comma [0] TBD_Equip Adj Vs Highlander &amp; Explorer 5 27" xfId="32058"/>
    <cellStyle name="Comma [0] TBD-_Equip Adj Vs Highlander &amp; Explorer 5 27" xfId="32059"/>
    <cellStyle name="Comma [0] TBD_Equip Adj Vs Highlander &amp; Explorer 5 28" xfId="32060"/>
    <cellStyle name="Comma [0] TBD-_Equip Adj Vs Highlander &amp; Explorer 5 28" xfId="32061"/>
    <cellStyle name="Comma [0] TBD_Equip Adj Vs Highlander &amp; Explorer 5 29" xfId="32062"/>
    <cellStyle name="Comma [0] TBD-_Equip Adj Vs Highlander &amp; Explorer 5 29" xfId="32063"/>
    <cellStyle name="Comma [0] TBD_Equip Adj Vs Highlander &amp; Explorer 5 3" xfId="32064"/>
    <cellStyle name="Comma [0] TBD-_Equip Adj Vs Highlander &amp; Explorer 5 3" xfId="32065"/>
    <cellStyle name="Comma [0] TBD_Equip Adj Vs Highlander &amp; Explorer 5 30" xfId="32066"/>
    <cellStyle name="Comma [0] TBD-_Equip Adj Vs Highlander &amp; Explorer 5 30" xfId="32067"/>
    <cellStyle name="Comma [0] TBD_Equip Adj Vs Highlander &amp; Explorer 5 31" xfId="32068"/>
    <cellStyle name="Comma [0] TBD-_Equip Adj Vs Highlander &amp; Explorer 5 31" xfId="32069"/>
    <cellStyle name="Comma [0] TBD_Equip Adj Vs Highlander &amp; Explorer 5 32" xfId="32070"/>
    <cellStyle name="Comma [0] TBD-_Equip Adj Vs Highlander &amp; Explorer 5 32" xfId="32071"/>
    <cellStyle name="Comma [0] TBD_Equip Adj Vs Highlander &amp; Explorer 5 33" xfId="32072"/>
    <cellStyle name="Comma [0] TBD-_Equip Adj Vs Highlander &amp; Explorer 5 33" xfId="32073"/>
    <cellStyle name="Comma [0] TBD_Equip Adj Vs Highlander &amp; Explorer 5 34" xfId="32074"/>
    <cellStyle name="Comma [0] TBD-_Equip Adj Vs Highlander &amp; Explorer 5 34" xfId="32075"/>
    <cellStyle name="Comma [0] TBD_Equip Adj Vs Highlander &amp; Explorer 5 35" xfId="32076"/>
    <cellStyle name="Comma [0] TBD-_Equip Adj Vs Highlander &amp; Explorer 5 35" xfId="32077"/>
    <cellStyle name="Comma [0] TBD_Equip Adj Vs Highlander &amp; Explorer 5 36" xfId="32078"/>
    <cellStyle name="Comma [0] TBD-_Equip Adj Vs Highlander &amp; Explorer 5 36" xfId="32079"/>
    <cellStyle name="Comma [0] TBD_Equip Adj Vs Highlander &amp; Explorer 5 37" xfId="32080"/>
    <cellStyle name="Comma [0] TBD-_Equip Adj Vs Highlander &amp; Explorer 5 37" xfId="32081"/>
    <cellStyle name="Comma [0] TBD_Equip Adj Vs Highlander &amp; Explorer 5 38" xfId="32082"/>
    <cellStyle name="Comma [0] TBD-_Equip Adj Vs Highlander &amp; Explorer 5 38" xfId="32083"/>
    <cellStyle name="Comma [0] TBD_Equip Adj Vs Highlander &amp; Explorer 5 39" xfId="32084"/>
    <cellStyle name="Comma [0] TBD-_Equip Adj Vs Highlander &amp; Explorer 5 39" xfId="32085"/>
    <cellStyle name="Comma [0] TBD_Equip Adj Vs Highlander &amp; Explorer 5 4" xfId="32086"/>
    <cellStyle name="Comma [0] TBD-_Equip Adj Vs Highlander &amp; Explorer 5 4" xfId="32087"/>
    <cellStyle name="Comma [0] TBD_Equip Adj Vs Highlander &amp; Explorer 5 40" xfId="32088"/>
    <cellStyle name="Comma [0] TBD-_Equip Adj Vs Highlander &amp; Explorer 5 40" xfId="32089"/>
    <cellStyle name="Comma [0] TBD_Equip Adj Vs Highlander &amp; Explorer 5 41" xfId="32090"/>
    <cellStyle name="Comma [0] TBD-_Equip Adj Vs Highlander &amp; Explorer 5 41" xfId="32091"/>
    <cellStyle name="Comma [0] TBD_Equip Adj Vs Highlander &amp; Explorer 5 42" xfId="32092"/>
    <cellStyle name="Comma [0] TBD-_Equip Adj Vs Highlander &amp; Explorer 5 42" xfId="32093"/>
    <cellStyle name="Comma [0] TBD_Equip Adj Vs Highlander &amp; Explorer 5 43" xfId="32094"/>
    <cellStyle name="Comma [0] TBD-_Equip Adj Vs Highlander &amp; Explorer 5 43" xfId="32095"/>
    <cellStyle name="Comma [0] TBD_Equip Adj Vs Highlander &amp; Explorer 5 44" xfId="32096"/>
    <cellStyle name="Comma [0] TBD-_Equip Adj Vs Highlander &amp; Explorer 5 44" xfId="32097"/>
    <cellStyle name="Comma [0] TBD_Equip Adj Vs Highlander &amp; Explorer 5 45" xfId="32098"/>
    <cellStyle name="Comma [0] TBD-_Equip Adj Vs Highlander &amp; Explorer 5 45" xfId="32099"/>
    <cellStyle name="Comma [0] TBD_Equip Adj Vs Highlander &amp; Explorer 5 46" xfId="32100"/>
    <cellStyle name="Comma [0] TBD-_Equip Adj Vs Highlander &amp; Explorer 5 46" xfId="32101"/>
    <cellStyle name="Comma [0] TBD_Equip Adj Vs Highlander &amp; Explorer 5 47" xfId="32102"/>
    <cellStyle name="Comma [0] TBD-_Equip Adj Vs Highlander &amp; Explorer 5 47" xfId="32103"/>
    <cellStyle name="Comma [0] TBD_Equip Adj Vs Highlander &amp; Explorer 5 48" xfId="32104"/>
    <cellStyle name="Comma [0] TBD-_Equip Adj Vs Highlander &amp; Explorer 5 48" xfId="32105"/>
    <cellStyle name="Comma [0] TBD_Equip Adj Vs Highlander &amp; Explorer 5 49" xfId="32106"/>
    <cellStyle name="Comma [0] TBD-_Equip Adj Vs Highlander &amp; Explorer 5 49" xfId="32107"/>
    <cellStyle name="Comma [0] TBD_Equip Adj Vs Highlander &amp; Explorer 5 5" xfId="32108"/>
    <cellStyle name="Comma [0] TBD-_Equip Adj Vs Highlander &amp; Explorer 5 5" xfId="32109"/>
    <cellStyle name="Comma [0] TBD_Equip Adj Vs Highlander &amp; Explorer 5 50" xfId="32110"/>
    <cellStyle name="Comma [0] TBD-_Equip Adj Vs Highlander &amp; Explorer 5 50" xfId="32111"/>
    <cellStyle name="Comma [0] TBD_Equip Adj Vs Highlander &amp; Explorer 5 51" xfId="32112"/>
    <cellStyle name="Comma [0] TBD-_Equip Adj Vs Highlander &amp; Explorer 5 51" xfId="32113"/>
    <cellStyle name="Comma [0] TBD_Equip Adj Vs Highlander &amp; Explorer 5 52" xfId="32114"/>
    <cellStyle name="Comma [0] TBD-_Equip Adj Vs Highlander &amp; Explorer 5 52" xfId="32115"/>
    <cellStyle name="Comma [0] TBD_Equip Adj Vs Highlander &amp; Explorer 5 53" xfId="32116"/>
    <cellStyle name="Comma [0] TBD-_Equip Adj Vs Highlander &amp; Explorer 5 53" xfId="32117"/>
    <cellStyle name="Comma [0] TBD_Equip Adj Vs Highlander &amp; Explorer 5 54" xfId="32118"/>
    <cellStyle name="Comma [0] TBD-_Equip Adj Vs Highlander &amp; Explorer 5 54" xfId="32119"/>
    <cellStyle name="Comma [0] TBD_Equip Adj Vs Highlander &amp; Explorer 5 55" xfId="32120"/>
    <cellStyle name="Comma [0] TBD-_Equip Adj Vs Highlander &amp; Explorer 5 55" xfId="32121"/>
    <cellStyle name="Comma [0] TBD_Equip Adj Vs Highlander &amp; Explorer 5 56" xfId="32122"/>
    <cellStyle name="Comma [0] TBD-_Equip Adj Vs Highlander &amp; Explorer 5 56" xfId="32123"/>
    <cellStyle name="Comma [0] TBD_Equip Adj Vs Highlander &amp; Explorer 5 57" xfId="32124"/>
    <cellStyle name="Comma [0] TBD-_Equip Adj Vs Highlander &amp; Explorer 5 57" xfId="32125"/>
    <cellStyle name="Comma [0] TBD_Equip Adj Vs Highlander &amp; Explorer 5 58" xfId="32126"/>
    <cellStyle name="Comma [0] TBD-_Equip Adj Vs Highlander &amp; Explorer 5 58" xfId="32127"/>
    <cellStyle name="Comma [0] TBD_Equip Adj Vs Highlander &amp; Explorer 5 59" xfId="32128"/>
    <cellStyle name="Comma [0] TBD-_Equip Adj Vs Highlander &amp; Explorer 5 59" xfId="32129"/>
    <cellStyle name="Comma [0] TBD_Equip Adj Vs Highlander &amp; Explorer 5 6" xfId="32130"/>
    <cellStyle name="Comma [0] TBD-_Equip Adj Vs Highlander &amp; Explorer 5 6" xfId="32131"/>
    <cellStyle name="Comma [0] TBD_Equip Adj Vs Highlander &amp; Explorer 5 60" xfId="32132"/>
    <cellStyle name="Comma [0] TBD-_Equip Adj Vs Highlander &amp; Explorer 5 60" xfId="32133"/>
    <cellStyle name="Comma [0] TBD_Equip Adj Vs Highlander &amp; Explorer 5 61" xfId="32134"/>
    <cellStyle name="Comma [0] TBD-_Equip Adj Vs Highlander &amp; Explorer 5 61" xfId="32135"/>
    <cellStyle name="Comma [0] TBD_Equip Adj Vs Highlander &amp; Explorer 5 62" xfId="32136"/>
    <cellStyle name="Comma [0] TBD-_Equip Adj Vs Highlander &amp; Explorer 5 62" xfId="32137"/>
    <cellStyle name="Comma [0] TBD_Equip Adj Vs Highlander &amp; Explorer 5 63" xfId="32138"/>
    <cellStyle name="Comma [0] TBD-_Equip Adj Vs Highlander &amp; Explorer 5 63" xfId="32139"/>
    <cellStyle name="Comma [0] TBD_Equip Adj Vs Highlander &amp; Explorer 5 64" xfId="32140"/>
    <cellStyle name="Comma [0] TBD-_Equip Adj Vs Highlander &amp; Explorer 5 64" xfId="32141"/>
    <cellStyle name="Comma [0] TBD_Equip Adj Vs Highlander &amp; Explorer 5 65" xfId="32142"/>
    <cellStyle name="Comma [0] TBD-_Equip Adj Vs Highlander &amp; Explorer 5 65" xfId="32143"/>
    <cellStyle name="Comma [0] TBD_Equip Adj Vs Highlander &amp; Explorer 5 66" xfId="32144"/>
    <cellStyle name="Comma [0] TBD-_Equip Adj Vs Highlander &amp; Explorer 5 66" xfId="32145"/>
    <cellStyle name="Comma [0] TBD_Equip Adj Vs Highlander &amp; Explorer 5 67" xfId="32146"/>
    <cellStyle name="Comma [0] TBD-_Equip Adj Vs Highlander &amp; Explorer 5 67" xfId="32147"/>
    <cellStyle name="Comma [0] TBD_Equip Adj Vs Highlander &amp; Explorer 5 68" xfId="32148"/>
    <cellStyle name="Comma [0] TBD-_Equip Adj Vs Highlander &amp; Explorer 5 68" xfId="32149"/>
    <cellStyle name="Comma [0] TBD_Equip Adj Vs Highlander &amp; Explorer 5 69" xfId="32150"/>
    <cellStyle name="Comma [0] TBD-_Equip Adj Vs Highlander &amp; Explorer 5 69" xfId="32151"/>
    <cellStyle name="Comma [0] TBD_Equip Adj Vs Highlander &amp; Explorer 5 7" xfId="32152"/>
    <cellStyle name="Comma [0] TBD-_Equip Adj Vs Highlander &amp; Explorer 5 7" xfId="32153"/>
    <cellStyle name="Comma [0] TBD_Equip Adj Vs Highlander &amp; Explorer 5 70" xfId="32154"/>
    <cellStyle name="Comma [0] TBD-_Equip Adj Vs Highlander &amp; Explorer 5 70" xfId="32155"/>
    <cellStyle name="Comma [0] TBD_Equip Adj Vs Highlander &amp; Explorer 5 71" xfId="32156"/>
    <cellStyle name="Comma [0] TBD-_Equip Adj Vs Highlander &amp; Explorer 5 71" xfId="32157"/>
    <cellStyle name="Comma [0] TBD_Equip Adj Vs Highlander &amp; Explorer 5 72" xfId="32158"/>
    <cellStyle name="Comma [0] TBD-_Equip Adj Vs Highlander &amp; Explorer 5 72" xfId="32159"/>
    <cellStyle name="Comma [0] TBD_Equip Adj Vs Highlander &amp; Explorer 5 73" xfId="32160"/>
    <cellStyle name="Comma [0] TBD-_Equip Adj Vs Highlander &amp; Explorer 5 73" xfId="32161"/>
    <cellStyle name="Comma [0] TBD_Equip Adj Vs Highlander &amp; Explorer 5 74" xfId="32162"/>
    <cellStyle name="Comma [0] TBD-_Equip Adj Vs Highlander &amp; Explorer 5 74" xfId="32163"/>
    <cellStyle name="Comma [0] TBD_Equip Adj Vs Highlander &amp; Explorer 5 75" xfId="32164"/>
    <cellStyle name="Comma [0] TBD-_Equip Adj Vs Highlander &amp; Explorer 5 75" xfId="32165"/>
    <cellStyle name="Comma [0] TBD_Equip Adj Vs Highlander &amp; Explorer 5 76" xfId="32166"/>
    <cellStyle name="Comma [0] TBD-_Equip Adj Vs Highlander &amp; Explorer 5 76" xfId="32167"/>
    <cellStyle name="Comma [0] TBD_Equip Adj Vs Highlander &amp; Explorer 5 77" xfId="32168"/>
    <cellStyle name="Comma [0] TBD-_Equip Adj Vs Highlander &amp; Explorer 5 77" xfId="32169"/>
    <cellStyle name="Comma [0] TBD_Equip Adj Vs Highlander &amp; Explorer 5 78" xfId="32170"/>
    <cellStyle name="Comma [0] TBD-_Equip Adj Vs Highlander &amp; Explorer 5 78" xfId="32171"/>
    <cellStyle name="Comma [0] TBD_Equip Adj Vs Highlander &amp; Explorer 5 79" xfId="32172"/>
    <cellStyle name="Comma [0] TBD-_Equip Adj Vs Highlander &amp; Explorer 5 79" xfId="32173"/>
    <cellStyle name="Comma [0] TBD_Equip Adj Vs Highlander &amp; Explorer 5 8" xfId="32174"/>
    <cellStyle name="Comma [0] TBD-_Equip Adj Vs Highlander &amp; Explorer 5 8" xfId="32175"/>
    <cellStyle name="Comma [0] TBD_Equip Adj Vs Highlander &amp; Explorer 5 80" xfId="32176"/>
    <cellStyle name="Comma [0] TBD-_Equip Adj Vs Highlander &amp; Explorer 5 80" xfId="32177"/>
    <cellStyle name="Comma [0] TBD_Equip Adj Vs Highlander &amp; Explorer 5 81" xfId="32178"/>
    <cellStyle name="Comma [0] TBD-_Equip Adj Vs Highlander &amp; Explorer 5 81" xfId="32179"/>
    <cellStyle name="Comma [0] TBD_Equip Adj Vs Highlander &amp; Explorer 5 82" xfId="32180"/>
    <cellStyle name="Comma [0] TBD-_Equip Adj Vs Highlander &amp; Explorer 5 82" xfId="32181"/>
    <cellStyle name="Comma [0] TBD_Equip Adj Vs Highlander &amp; Explorer 5 83" xfId="32182"/>
    <cellStyle name="Comma [0] TBD-_Equip Adj Vs Highlander &amp; Explorer 5 83" xfId="32183"/>
    <cellStyle name="Comma [0] TBD_Equip Adj Vs Highlander &amp; Explorer 5 84" xfId="32184"/>
    <cellStyle name="Comma [0] TBD-_Equip Adj Vs Highlander &amp; Explorer 5 84" xfId="32185"/>
    <cellStyle name="Comma [0] TBD_Equip Adj Vs Highlander &amp; Explorer 5 85" xfId="32186"/>
    <cellStyle name="Comma [0] TBD-_Equip Adj Vs Highlander &amp; Explorer 5 85" xfId="32187"/>
    <cellStyle name="Comma [0] TBD_Equip Adj Vs Highlander &amp; Explorer 5 86" xfId="32188"/>
    <cellStyle name="Comma [0] TBD-_Equip Adj Vs Highlander &amp; Explorer 5 86" xfId="32189"/>
    <cellStyle name="Comma [0] TBD_Equip Adj Vs Highlander &amp; Explorer 5 87" xfId="32190"/>
    <cellStyle name="Comma [0] TBD-_Equip Adj Vs Highlander &amp; Explorer 5 87" xfId="32191"/>
    <cellStyle name="Comma [0] TBD_Equip Adj Vs Highlander &amp; Explorer 5 88" xfId="32192"/>
    <cellStyle name="Comma [0] TBD-_Equip Adj Vs Highlander &amp; Explorer 5 88" xfId="32193"/>
    <cellStyle name="Comma [0] TBD_Equip Adj Vs Highlander &amp; Explorer 5 89" xfId="32194"/>
    <cellStyle name="Comma [0] TBD-_Equip Adj Vs Highlander &amp; Explorer 5 89" xfId="32195"/>
    <cellStyle name="Comma [0] TBD_Equip Adj Vs Highlander &amp; Explorer 5 9" xfId="32196"/>
    <cellStyle name="Comma [0] TBD-_Equip Adj Vs Highlander &amp; Explorer 5 9" xfId="32197"/>
    <cellStyle name="Comma [0] TBD_Equip Adj Vs Highlander &amp; Explorer 5 90" xfId="32198"/>
    <cellStyle name="Comma [0] TBD-_Equip Adj Vs Highlander &amp; Explorer 5 90" xfId="32199"/>
    <cellStyle name="Comma [0] TBD_Equip Adj Vs Highlander &amp; Explorer 5 91" xfId="32200"/>
    <cellStyle name="Comma [0] TBD-_Equip Adj Vs Highlander &amp; Explorer 5 91" xfId="32201"/>
    <cellStyle name="Comma [0] TBD_Equip Adj Vs Highlander &amp; Explorer 5 92" xfId="32202"/>
    <cellStyle name="Comma [0] TBD-_Equip Adj Vs Highlander &amp; Explorer 5 92" xfId="32203"/>
    <cellStyle name="Comma [0] TBD_Equip Adj Vs Highlander &amp; Explorer 5 93" xfId="32204"/>
    <cellStyle name="Comma [0] TBD-_Equip Adj Vs Highlander &amp; Explorer 5 93" xfId="32205"/>
    <cellStyle name="Comma [0] TBD_Equip Adj Vs Highlander &amp; Explorer 5 94" xfId="32206"/>
    <cellStyle name="Comma [0] TBD-_Equip Adj Vs Highlander &amp; Explorer 5 94" xfId="32207"/>
    <cellStyle name="Comma [0] TBD_Equip Adj Vs Highlander &amp; Explorer 5 95" xfId="32208"/>
    <cellStyle name="Comma [0] TBD-_Equip Adj Vs Highlander &amp; Explorer 5 95" xfId="32209"/>
    <cellStyle name="Comma [0] TBD_Equip Adj Vs Highlander &amp; Explorer 5 96" xfId="32210"/>
    <cellStyle name="Comma [0] TBD-_Equip Adj Vs Highlander &amp; Explorer 5 96" xfId="32211"/>
    <cellStyle name="Comma [0] TBD_Equip Adj Vs Highlander &amp; Explorer 5 97" xfId="32212"/>
    <cellStyle name="Comma [0] TBD-_Equip Adj Vs Highlander &amp; Explorer 5 97" xfId="32213"/>
    <cellStyle name="Comma [0] TBD_Equip Adj Vs Highlander &amp; Explorer 5 98" xfId="32214"/>
    <cellStyle name="Comma [0] TBD-_Equip Adj Vs Highlander &amp; Explorer 5 98" xfId="32215"/>
    <cellStyle name="Comma [0] TBD_Equip Adj Vs Highlander &amp; Explorer 5 99" xfId="32216"/>
    <cellStyle name="Comma [0] TBD-_Equip Adj Vs Highlander &amp; Explorer 5 99" xfId="32217"/>
    <cellStyle name="Comma [0] TBD_Equip Adj Vs Highlander &amp; Explorer 6" xfId="32218"/>
    <cellStyle name="Comma [0] TBD-_Equip Adj Vs Highlander &amp; Explorer 6" xfId="32219"/>
    <cellStyle name="Comma [0] TBD_Equip Adj Vs Highlander &amp; Explorer 6 10" xfId="32220"/>
    <cellStyle name="Comma [0] TBD-_Equip Adj Vs Highlander &amp; Explorer 6 10" xfId="32221"/>
    <cellStyle name="Comma [0] TBD_Equip Adj Vs Highlander &amp; Explorer 6 100" xfId="32222"/>
    <cellStyle name="Comma [0] TBD-_Equip Adj Vs Highlander &amp; Explorer 6 100" xfId="32223"/>
    <cellStyle name="Comma [0] TBD_Equip Adj Vs Highlander &amp; Explorer 6 101" xfId="32224"/>
    <cellStyle name="Comma [0] TBD-_Equip Adj Vs Highlander &amp; Explorer 6 101" xfId="32225"/>
    <cellStyle name="Comma [0] TBD_Equip Adj Vs Highlander &amp; Explorer 6 102" xfId="32226"/>
    <cellStyle name="Comma [0] TBD-_Equip Adj Vs Highlander &amp; Explorer 6 102" xfId="32227"/>
    <cellStyle name="Comma [0] TBD_Equip Adj Vs Highlander &amp; Explorer 6 103" xfId="32228"/>
    <cellStyle name="Comma [0] TBD-_Equip Adj Vs Highlander &amp; Explorer 6 103" xfId="32229"/>
    <cellStyle name="Comma [0] TBD_Equip Adj Vs Highlander &amp; Explorer 6 104" xfId="32230"/>
    <cellStyle name="Comma [0] TBD-_Equip Adj Vs Highlander &amp; Explorer 6 104" xfId="32231"/>
    <cellStyle name="Comma [0] TBD_Equip Adj Vs Highlander &amp; Explorer 6 105" xfId="32232"/>
    <cellStyle name="Comma [0] TBD-_Equip Adj Vs Highlander &amp; Explorer 6 105" xfId="32233"/>
    <cellStyle name="Comma [0] TBD_Equip Adj Vs Highlander &amp; Explorer 6 106" xfId="32234"/>
    <cellStyle name="Comma [0] TBD-_Equip Adj Vs Highlander &amp; Explorer 6 106" xfId="32235"/>
    <cellStyle name="Comma [0] TBD_Equip Adj Vs Highlander &amp; Explorer 6 107" xfId="32236"/>
    <cellStyle name="Comma [0] TBD-_Equip Adj Vs Highlander &amp; Explorer 6 107" xfId="32237"/>
    <cellStyle name="Comma [0] TBD_Equip Adj Vs Highlander &amp; Explorer 6 108" xfId="32238"/>
    <cellStyle name="Comma [0] TBD-_Equip Adj Vs Highlander &amp; Explorer 6 108" xfId="32239"/>
    <cellStyle name="Comma [0] TBD_Equip Adj Vs Highlander &amp; Explorer 6 109" xfId="32240"/>
    <cellStyle name="Comma [0] TBD-_Equip Adj Vs Highlander &amp; Explorer 6 109" xfId="32241"/>
    <cellStyle name="Comma [0] TBD_Equip Adj Vs Highlander &amp; Explorer 6 11" xfId="32242"/>
    <cellStyle name="Comma [0] TBD-_Equip Adj Vs Highlander &amp; Explorer 6 11" xfId="32243"/>
    <cellStyle name="Comma [0] TBD_Equip Adj Vs Highlander &amp; Explorer 6 110" xfId="32244"/>
    <cellStyle name="Comma [0] TBD-_Equip Adj Vs Highlander &amp; Explorer 6 110" xfId="32245"/>
    <cellStyle name="Comma [0] TBD_Equip Adj Vs Highlander &amp; Explorer 6 111" xfId="32246"/>
    <cellStyle name="Comma [0] TBD-_Equip Adj Vs Highlander &amp; Explorer 6 111" xfId="32247"/>
    <cellStyle name="Comma [0] TBD_Equip Adj Vs Highlander &amp; Explorer 6 112" xfId="32248"/>
    <cellStyle name="Comma [0] TBD-_Equip Adj Vs Highlander &amp; Explorer 6 112" xfId="32249"/>
    <cellStyle name="Comma [0] TBD_Equip Adj Vs Highlander &amp; Explorer 6 113" xfId="32250"/>
    <cellStyle name="Comma [0] TBD-_Equip Adj Vs Highlander &amp; Explorer 6 113" xfId="32251"/>
    <cellStyle name="Comma [0] TBD_Equip Adj Vs Highlander &amp; Explorer 6 114" xfId="32252"/>
    <cellStyle name="Comma [0] TBD-_Equip Adj Vs Highlander &amp; Explorer 6 114" xfId="32253"/>
    <cellStyle name="Comma [0] TBD_Equip Adj Vs Highlander &amp; Explorer 6 115" xfId="32254"/>
    <cellStyle name="Comma [0] TBD-_Equip Adj Vs Highlander &amp; Explorer 6 115" xfId="32255"/>
    <cellStyle name="Comma [0] TBD_Equip Adj Vs Highlander &amp; Explorer 6 116" xfId="32256"/>
    <cellStyle name="Comma [0] TBD-_Equip Adj Vs Highlander &amp; Explorer 6 116" xfId="32257"/>
    <cellStyle name="Comma [0] TBD_Equip Adj Vs Highlander &amp; Explorer 6 117" xfId="32258"/>
    <cellStyle name="Comma [0] TBD-_Equip Adj Vs Highlander &amp; Explorer 6 117" xfId="32259"/>
    <cellStyle name="Comma [0] TBD_Equip Adj Vs Highlander &amp; Explorer 6 118" xfId="32260"/>
    <cellStyle name="Comma [0] TBD-_Equip Adj Vs Highlander &amp; Explorer 6 118" xfId="32261"/>
    <cellStyle name="Comma [0] TBD_Equip Adj Vs Highlander &amp; Explorer 6 119" xfId="32262"/>
    <cellStyle name="Comma [0] TBD-_Equip Adj Vs Highlander &amp; Explorer 6 119" xfId="32263"/>
    <cellStyle name="Comma [0] TBD_Equip Adj Vs Highlander &amp; Explorer 6 12" xfId="32264"/>
    <cellStyle name="Comma [0] TBD-_Equip Adj Vs Highlander &amp; Explorer 6 12" xfId="32265"/>
    <cellStyle name="Comma [0] TBD_Equip Adj Vs Highlander &amp; Explorer 6 120" xfId="32266"/>
    <cellStyle name="Comma [0] TBD-_Equip Adj Vs Highlander &amp; Explorer 6 120" xfId="32267"/>
    <cellStyle name="Comma [0] TBD_Equip Adj Vs Highlander &amp; Explorer 6 121" xfId="32268"/>
    <cellStyle name="Comma [0] TBD-_Equip Adj Vs Highlander &amp; Explorer 6 121" xfId="32269"/>
    <cellStyle name="Comma [0] TBD_Equip Adj Vs Highlander &amp; Explorer 6 122" xfId="32270"/>
    <cellStyle name="Comma [0] TBD-_Equip Adj Vs Highlander &amp; Explorer 6 122" xfId="32271"/>
    <cellStyle name="Comma [0] TBD_Equip Adj Vs Highlander &amp; Explorer 6 123" xfId="32272"/>
    <cellStyle name="Comma [0] TBD-_Equip Adj Vs Highlander &amp; Explorer 6 123" xfId="32273"/>
    <cellStyle name="Comma [0] TBD_Equip Adj Vs Highlander &amp; Explorer 6 124" xfId="32274"/>
    <cellStyle name="Comma [0] TBD-_Equip Adj Vs Highlander &amp; Explorer 6 124" xfId="32275"/>
    <cellStyle name="Comma [0] TBD_Equip Adj Vs Highlander &amp; Explorer 6 125" xfId="32276"/>
    <cellStyle name="Comma [0] TBD-_Equip Adj Vs Highlander &amp; Explorer 6 125" xfId="32277"/>
    <cellStyle name="Comma [0] TBD_Equip Adj Vs Highlander &amp; Explorer 6 126" xfId="32278"/>
    <cellStyle name="Comma [0] TBD-_Equip Adj Vs Highlander &amp; Explorer 6 126" xfId="32279"/>
    <cellStyle name="Comma [0] TBD_Equip Adj Vs Highlander &amp; Explorer 6 127" xfId="32280"/>
    <cellStyle name="Comma [0] TBD-_Equip Adj Vs Highlander &amp; Explorer 6 127" xfId="32281"/>
    <cellStyle name="Comma [0] TBD_Equip Adj Vs Highlander &amp; Explorer 6 128" xfId="32282"/>
    <cellStyle name="Comma [0] TBD-_Equip Adj Vs Highlander &amp; Explorer 6 128" xfId="32283"/>
    <cellStyle name="Comma [0] TBD_Equip Adj Vs Highlander &amp; Explorer 6 129" xfId="32284"/>
    <cellStyle name="Comma [0] TBD-_Equip Adj Vs Highlander &amp; Explorer 6 129" xfId="32285"/>
    <cellStyle name="Comma [0] TBD_Equip Adj Vs Highlander &amp; Explorer 6 13" xfId="32286"/>
    <cellStyle name="Comma [0] TBD-_Equip Adj Vs Highlander &amp; Explorer 6 13" xfId="32287"/>
    <cellStyle name="Comma [0] TBD_Equip Adj Vs Highlander &amp; Explorer 6 130" xfId="32288"/>
    <cellStyle name="Comma [0] TBD-_Equip Adj Vs Highlander &amp; Explorer 6 130" xfId="32289"/>
    <cellStyle name="Comma [0] TBD_Equip Adj Vs Highlander &amp; Explorer 6 131" xfId="32290"/>
    <cellStyle name="Comma [0] TBD-_Equip Adj Vs Highlander &amp; Explorer 6 131" xfId="32291"/>
    <cellStyle name="Comma [0] TBD_Equip Adj Vs Highlander &amp; Explorer 6 132" xfId="32292"/>
    <cellStyle name="Comma [0] TBD-_Equip Adj Vs Highlander &amp; Explorer 6 132" xfId="32293"/>
    <cellStyle name="Comma [0] TBD_Equip Adj Vs Highlander &amp; Explorer 6 133" xfId="32294"/>
    <cellStyle name="Comma [0] TBD-_Equip Adj Vs Highlander &amp; Explorer 6 133" xfId="32295"/>
    <cellStyle name="Comma [0] TBD_Equip Adj Vs Highlander &amp; Explorer 6 134" xfId="32296"/>
    <cellStyle name="Comma [0] TBD-_Equip Adj Vs Highlander &amp; Explorer 6 134" xfId="32297"/>
    <cellStyle name="Comma [0] TBD_Equip Adj Vs Highlander &amp; Explorer 6 135" xfId="32298"/>
    <cellStyle name="Comma [0] TBD-_Equip Adj Vs Highlander &amp; Explorer 6 135" xfId="32299"/>
    <cellStyle name="Comma [0] TBD_Equip Adj Vs Highlander &amp; Explorer 6 136" xfId="32300"/>
    <cellStyle name="Comma [0] TBD-_Equip Adj Vs Highlander &amp; Explorer 6 136" xfId="32301"/>
    <cellStyle name="Comma [0] TBD_Equip Adj Vs Highlander &amp; Explorer 6 137" xfId="32302"/>
    <cellStyle name="Comma [0] TBD-_Equip Adj Vs Highlander &amp; Explorer 6 137" xfId="32303"/>
    <cellStyle name="Comma [0] TBD_Equip Adj Vs Highlander &amp; Explorer 6 138" xfId="32304"/>
    <cellStyle name="Comma [0] TBD-_Equip Adj Vs Highlander &amp; Explorer 6 138" xfId="32305"/>
    <cellStyle name="Comma [0] TBD_Equip Adj Vs Highlander &amp; Explorer 6 139" xfId="32306"/>
    <cellStyle name="Comma [0] TBD-_Equip Adj Vs Highlander &amp; Explorer 6 139" xfId="32307"/>
    <cellStyle name="Comma [0] TBD_Equip Adj Vs Highlander &amp; Explorer 6 14" xfId="32308"/>
    <cellStyle name="Comma [0] TBD-_Equip Adj Vs Highlander &amp; Explorer 6 14" xfId="32309"/>
    <cellStyle name="Comma [0] TBD_Equip Adj Vs Highlander &amp; Explorer 6 140" xfId="32310"/>
    <cellStyle name="Comma [0] TBD-_Equip Adj Vs Highlander &amp; Explorer 6 140" xfId="32311"/>
    <cellStyle name="Comma [0] TBD_Equip Adj Vs Highlander &amp; Explorer 6 141" xfId="32312"/>
    <cellStyle name="Comma [0] TBD-_Equip Adj Vs Highlander &amp; Explorer 6 141" xfId="32313"/>
    <cellStyle name="Comma [0] TBD_Equip Adj Vs Highlander &amp; Explorer 6 142" xfId="32314"/>
    <cellStyle name="Comma [0] TBD-_Equip Adj Vs Highlander &amp; Explorer 6 142" xfId="32315"/>
    <cellStyle name="Comma [0] TBD_Equip Adj Vs Highlander &amp; Explorer 6 143" xfId="32316"/>
    <cellStyle name="Comma [0] TBD-_Equip Adj Vs Highlander &amp; Explorer 6 143" xfId="32317"/>
    <cellStyle name="Comma [0] TBD_Equip Adj Vs Highlander &amp; Explorer 6 144" xfId="32318"/>
    <cellStyle name="Comma [0] TBD-_Equip Adj Vs Highlander &amp; Explorer 6 144" xfId="32319"/>
    <cellStyle name="Comma [0] TBD_Equip Adj Vs Highlander &amp; Explorer 6 145" xfId="32320"/>
    <cellStyle name="Comma [0] TBD-_Equip Adj Vs Highlander &amp; Explorer 6 145" xfId="32321"/>
    <cellStyle name="Comma [0] TBD_Equip Adj Vs Highlander &amp; Explorer 6 146" xfId="32322"/>
    <cellStyle name="Comma [0] TBD-_Equip Adj Vs Highlander &amp; Explorer 6 146" xfId="32323"/>
    <cellStyle name="Comma [0] TBD_Equip Adj Vs Highlander &amp; Explorer 6 147" xfId="32324"/>
    <cellStyle name="Comma [0] TBD-_Equip Adj Vs Highlander &amp; Explorer 6 147" xfId="32325"/>
    <cellStyle name="Comma [0] TBD_Equip Adj Vs Highlander &amp; Explorer 6 148" xfId="32326"/>
    <cellStyle name="Comma [0] TBD-_Equip Adj Vs Highlander &amp; Explorer 6 148" xfId="32327"/>
    <cellStyle name="Comma [0] TBD_Equip Adj Vs Highlander &amp; Explorer 6 149" xfId="32328"/>
    <cellStyle name="Comma [0] TBD-_Equip Adj Vs Highlander &amp; Explorer 6 149" xfId="32329"/>
    <cellStyle name="Comma [0] TBD_Equip Adj Vs Highlander &amp; Explorer 6 15" xfId="32330"/>
    <cellStyle name="Comma [0] TBD-_Equip Adj Vs Highlander &amp; Explorer 6 15" xfId="32331"/>
    <cellStyle name="Comma [0] TBD_Equip Adj Vs Highlander &amp; Explorer 6 150" xfId="32332"/>
    <cellStyle name="Comma [0] TBD-_Equip Adj Vs Highlander &amp; Explorer 6 150" xfId="32333"/>
    <cellStyle name="Comma [0] TBD_Equip Adj Vs Highlander &amp; Explorer 6 151" xfId="32334"/>
    <cellStyle name="Comma [0] TBD-_Equip Adj Vs Highlander &amp; Explorer 6 151" xfId="32335"/>
    <cellStyle name="Comma [0] TBD_Equip Adj Vs Highlander &amp; Explorer 6 152" xfId="32336"/>
    <cellStyle name="Comma [0] TBD-_Equip Adj Vs Highlander &amp; Explorer 6 152" xfId="32337"/>
    <cellStyle name="Comma [0] TBD_Equip Adj Vs Highlander &amp; Explorer 6 153" xfId="32338"/>
    <cellStyle name="Comma [0] TBD-_Equip Adj Vs Highlander &amp; Explorer 6 153" xfId="32339"/>
    <cellStyle name="Comma [0] TBD_Equip Adj Vs Highlander &amp; Explorer 6 154" xfId="32340"/>
    <cellStyle name="Comma [0] TBD-_Equip Adj Vs Highlander &amp; Explorer 6 154" xfId="32341"/>
    <cellStyle name="Comma [0] TBD_Equip Adj Vs Highlander &amp; Explorer 6 16" xfId="32342"/>
    <cellStyle name="Comma [0] TBD-_Equip Adj Vs Highlander &amp; Explorer 6 16" xfId="32343"/>
    <cellStyle name="Comma [0] TBD_Equip Adj Vs Highlander &amp; Explorer 6 17" xfId="32344"/>
    <cellStyle name="Comma [0] TBD-_Equip Adj Vs Highlander &amp; Explorer 6 17" xfId="32345"/>
    <cellStyle name="Comma [0] TBD_Equip Adj Vs Highlander &amp; Explorer 6 18" xfId="32346"/>
    <cellStyle name="Comma [0] TBD-_Equip Adj Vs Highlander &amp; Explorer 6 18" xfId="32347"/>
    <cellStyle name="Comma [0] TBD_Equip Adj Vs Highlander &amp; Explorer 6 19" xfId="32348"/>
    <cellStyle name="Comma [0] TBD-_Equip Adj Vs Highlander &amp; Explorer 6 19" xfId="32349"/>
    <cellStyle name="Comma [0] TBD_Equip Adj Vs Highlander &amp; Explorer 6 2" xfId="32350"/>
    <cellStyle name="Comma [0] TBD-_Equip Adj Vs Highlander &amp; Explorer 6 2" xfId="32351"/>
    <cellStyle name="Comma [0] TBD_Equip Adj Vs Highlander &amp; Explorer 6 20" xfId="32352"/>
    <cellStyle name="Comma [0] TBD-_Equip Adj Vs Highlander &amp; Explorer 6 20" xfId="32353"/>
    <cellStyle name="Comma [0] TBD_Equip Adj Vs Highlander &amp; Explorer 6 21" xfId="32354"/>
    <cellStyle name="Comma [0] TBD-_Equip Adj Vs Highlander &amp; Explorer 6 21" xfId="32355"/>
    <cellStyle name="Comma [0] TBD_Equip Adj Vs Highlander &amp; Explorer 6 22" xfId="32356"/>
    <cellStyle name="Comma [0] TBD-_Equip Adj Vs Highlander &amp; Explorer 6 22" xfId="32357"/>
    <cellStyle name="Comma [0] TBD_Equip Adj Vs Highlander &amp; Explorer 6 23" xfId="32358"/>
    <cellStyle name="Comma [0] TBD-_Equip Adj Vs Highlander &amp; Explorer 6 23" xfId="32359"/>
    <cellStyle name="Comma [0] TBD_Equip Adj Vs Highlander &amp; Explorer 6 24" xfId="32360"/>
    <cellStyle name="Comma [0] TBD-_Equip Adj Vs Highlander &amp; Explorer 6 24" xfId="32361"/>
    <cellStyle name="Comma [0] TBD_Equip Adj Vs Highlander &amp; Explorer 6 25" xfId="32362"/>
    <cellStyle name="Comma [0] TBD-_Equip Adj Vs Highlander &amp; Explorer 6 25" xfId="32363"/>
    <cellStyle name="Comma [0] TBD_Equip Adj Vs Highlander &amp; Explorer 6 26" xfId="32364"/>
    <cellStyle name="Comma [0] TBD-_Equip Adj Vs Highlander &amp; Explorer 6 26" xfId="32365"/>
    <cellStyle name="Comma [0] TBD_Equip Adj Vs Highlander &amp; Explorer 6 27" xfId="32366"/>
    <cellStyle name="Comma [0] TBD-_Equip Adj Vs Highlander &amp; Explorer 6 27" xfId="32367"/>
    <cellStyle name="Comma [0] TBD_Equip Adj Vs Highlander &amp; Explorer 6 28" xfId="32368"/>
    <cellStyle name="Comma [0] TBD-_Equip Adj Vs Highlander &amp; Explorer 6 28" xfId="32369"/>
    <cellStyle name="Comma [0] TBD_Equip Adj Vs Highlander &amp; Explorer 6 29" xfId="32370"/>
    <cellStyle name="Comma [0] TBD-_Equip Adj Vs Highlander &amp; Explorer 6 29" xfId="32371"/>
    <cellStyle name="Comma [0] TBD_Equip Adj Vs Highlander &amp; Explorer 6 3" xfId="32372"/>
    <cellStyle name="Comma [0] TBD-_Equip Adj Vs Highlander &amp; Explorer 6 3" xfId="32373"/>
    <cellStyle name="Comma [0] TBD_Equip Adj Vs Highlander &amp; Explorer 6 30" xfId="32374"/>
    <cellStyle name="Comma [0] TBD-_Equip Adj Vs Highlander &amp; Explorer 6 30" xfId="32375"/>
    <cellStyle name="Comma [0] TBD_Equip Adj Vs Highlander &amp; Explorer 6 31" xfId="32376"/>
    <cellStyle name="Comma [0] TBD-_Equip Adj Vs Highlander &amp; Explorer 6 31" xfId="32377"/>
    <cellStyle name="Comma [0] TBD_Equip Adj Vs Highlander &amp; Explorer 6 32" xfId="32378"/>
    <cellStyle name="Comma [0] TBD-_Equip Adj Vs Highlander &amp; Explorer 6 32" xfId="32379"/>
    <cellStyle name="Comma [0] TBD_Equip Adj Vs Highlander &amp; Explorer 6 33" xfId="32380"/>
    <cellStyle name="Comma [0] TBD-_Equip Adj Vs Highlander &amp; Explorer 6 33" xfId="32381"/>
    <cellStyle name="Comma [0] TBD_Equip Adj Vs Highlander &amp; Explorer 6 34" xfId="32382"/>
    <cellStyle name="Comma [0] TBD-_Equip Adj Vs Highlander &amp; Explorer 6 34" xfId="32383"/>
    <cellStyle name="Comma [0] TBD_Equip Adj Vs Highlander &amp; Explorer 6 35" xfId="32384"/>
    <cellStyle name="Comma [0] TBD-_Equip Adj Vs Highlander &amp; Explorer 6 35" xfId="32385"/>
    <cellStyle name="Comma [0] TBD_Equip Adj Vs Highlander &amp; Explorer 6 36" xfId="32386"/>
    <cellStyle name="Comma [0] TBD-_Equip Adj Vs Highlander &amp; Explorer 6 36" xfId="32387"/>
    <cellStyle name="Comma [0] TBD_Equip Adj Vs Highlander &amp; Explorer 6 37" xfId="32388"/>
    <cellStyle name="Comma [0] TBD-_Equip Adj Vs Highlander &amp; Explorer 6 37" xfId="32389"/>
    <cellStyle name="Comma [0] TBD_Equip Adj Vs Highlander &amp; Explorer 6 38" xfId="32390"/>
    <cellStyle name="Comma [0] TBD-_Equip Adj Vs Highlander &amp; Explorer 6 38" xfId="32391"/>
    <cellStyle name="Comma [0] TBD_Equip Adj Vs Highlander &amp; Explorer 6 39" xfId="32392"/>
    <cellStyle name="Comma [0] TBD-_Equip Adj Vs Highlander &amp; Explorer 6 39" xfId="32393"/>
    <cellStyle name="Comma [0] TBD_Equip Adj Vs Highlander &amp; Explorer 6 4" xfId="32394"/>
    <cellStyle name="Comma [0] TBD-_Equip Adj Vs Highlander &amp; Explorer 6 4" xfId="32395"/>
    <cellStyle name="Comma [0] TBD_Equip Adj Vs Highlander &amp; Explorer 6 40" xfId="32396"/>
    <cellStyle name="Comma [0] TBD-_Equip Adj Vs Highlander &amp; Explorer 6 40" xfId="32397"/>
    <cellStyle name="Comma [0] TBD_Equip Adj Vs Highlander &amp; Explorer 6 41" xfId="32398"/>
    <cellStyle name="Comma [0] TBD-_Equip Adj Vs Highlander &amp; Explorer 6 41" xfId="32399"/>
    <cellStyle name="Comma [0] TBD_Equip Adj Vs Highlander &amp; Explorer 6 42" xfId="32400"/>
    <cellStyle name="Comma [0] TBD-_Equip Adj Vs Highlander &amp; Explorer 6 42" xfId="32401"/>
    <cellStyle name="Comma [0] TBD_Equip Adj Vs Highlander &amp; Explorer 6 43" xfId="32402"/>
    <cellStyle name="Comma [0] TBD-_Equip Adj Vs Highlander &amp; Explorer 6 43" xfId="32403"/>
    <cellStyle name="Comma [0] TBD_Equip Adj Vs Highlander &amp; Explorer 6 44" xfId="32404"/>
    <cellStyle name="Comma [0] TBD-_Equip Adj Vs Highlander &amp; Explorer 6 44" xfId="32405"/>
    <cellStyle name="Comma [0] TBD_Equip Adj Vs Highlander &amp; Explorer 6 45" xfId="32406"/>
    <cellStyle name="Comma [0] TBD-_Equip Adj Vs Highlander &amp; Explorer 6 45" xfId="32407"/>
    <cellStyle name="Comma [0] TBD_Equip Adj Vs Highlander &amp; Explorer 6 46" xfId="32408"/>
    <cellStyle name="Comma [0] TBD-_Equip Adj Vs Highlander &amp; Explorer 6 46" xfId="32409"/>
    <cellStyle name="Comma [0] TBD_Equip Adj Vs Highlander &amp; Explorer 6 47" xfId="32410"/>
    <cellStyle name="Comma [0] TBD-_Equip Adj Vs Highlander &amp; Explorer 6 47" xfId="32411"/>
    <cellStyle name="Comma [0] TBD_Equip Adj Vs Highlander &amp; Explorer 6 48" xfId="32412"/>
    <cellStyle name="Comma [0] TBD-_Equip Adj Vs Highlander &amp; Explorer 6 48" xfId="32413"/>
    <cellStyle name="Comma [0] TBD_Equip Adj Vs Highlander &amp; Explorer 6 49" xfId="32414"/>
    <cellStyle name="Comma [0] TBD-_Equip Adj Vs Highlander &amp; Explorer 6 49" xfId="32415"/>
    <cellStyle name="Comma [0] TBD_Equip Adj Vs Highlander &amp; Explorer 6 5" xfId="32416"/>
    <cellStyle name="Comma [0] TBD-_Equip Adj Vs Highlander &amp; Explorer 6 5" xfId="32417"/>
    <cellStyle name="Comma [0] TBD_Equip Adj Vs Highlander &amp; Explorer 6 50" xfId="32418"/>
    <cellStyle name="Comma [0] TBD-_Equip Adj Vs Highlander &amp; Explorer 6 50" xfId="32419"/>
    <cellStyle name="Comma [0] TBD_Equip Adj Vs Highlander &amp; Explorer 6 51" xfId="32420"/>
    <cellStyle name="Comma [0] TBD-_Equip Adj Vs Highlander &amp; Explorer 6 51" xfId="32421"/>
    <cellStyle name="Comma [0] TBD_Equip Adj Vs Highlander &amp; Explorer 6 52" xfId="32422"/>
    <cellStyle name="Comma [0] TBD-_Equip Adj Vs Highlander &amp; Explorer 6 52" xfId="32423"/>
    <cellStyle name="Comma [0] TBD_Equip Adj Vs Highlander &amp; Explorer 6 53" xfId="32424"/>
    <cellStyle name="Comma [0] TBD-_Equip Adj Vs Highlander &amp; Explorer 6 53" xfId="32425"/>
    <cellStyle name="Comma [0] TBD_Equip Adj Vs Highlander &amp; Explorer 6 54" xfId="32426"/>
    <cellStyle name="Comma [0] TBD-_Equip Adj Vs Highlander &amp; Explorer 6 54" xfId="32427"/>
    <cellStyle name="Comma [0] TBD_Equip Adj Vs Highlander &amp; Explorer 6 55" xfId="32428"/>
    <cellStyle name="Comma [0] TBD-_Equip Adj Vs Highlander &amp; Explorer 6 55" xfId="32429"/>
    <cellStyle name="Comma [0] TBD_Equip Adj Vs Highlander &amp; Explorer 6 56" xfId="32430"/>
    <cellStyle name="Comma [0] TBD-_Equip Adj Vs Highlander &amp; Explorer 6 56" xfId="32431"/>
    <cellStyle name="Comma [0] TBD_Equip Adj Vs Highlander &amp; Explorer 6 57" xfId="32432"/>
    <cellStyle name="Comma [0] TBD-_Equip Adj Vs Highlander &amp; Explorer 6 57" xfId="32433"/>
    <cellStyle name="Comma [0] TBD_Equip Adj Vs Highlander &amp; Explorer 6 58" xfId="32434"/>
    <cellStyle name="Comma [0] TBD-_Equip Adj Vs Highlander &amp; Explorer 6 58" xfId="32435"/>
    <cellStyle name="Comma [0] TBD_Equip Adj Vs Highlander &amp; Explorer 6 59" xfId="32436"/>
    <cellStyle name="Comma [0] TBD-_Equip Adj Vs Highlander &amp; Explorer 6 59" xfId="32437"/>
    <cellStyle name="Comma [0] TBD_Equip Adj Vs Highlander &amp; Explorer 6 6" xfId="32438"/>
    <cellStyle name="Comma [0] TBD-_Equip Adj Vs Highlander &amp; Explorer 6 6" xfId="32439"/>
    <cellStyle name="Comma [0] TBD_Equip Adj Vs Highlander &amp; Explorer 6 60" xfId="32440"/>
    <cellStyle name="Comma [0] TBD-_Equip Adj Vs Highlander &amp; Explorer 6 60" xfId="32441"/>
    <cellStyle name="Comma [0] TBD_Equip Adj Vs Highlander &amp; Explorer 6 61" xfId="32442"/>
    <cellStyle name="Comma [0] TBD-_Equip Adj Vs Highlander &amp; Explorer 6 61" xfId="32443"/>
    <cellStyle name="Comma [0] TBD_Equip Adj Vs Highlander &amp; Explorer 6 62" xfId="32444"/>
    <cellStyle name="Comma [0] TBD-_Equip Adj Vs Highlander &amp; Explorer 6 62" xfId="32445"/>
    <cellStyle name="Comma [0] TBD_Equip Adj Vs Highlander &amp; Explorer 6 63" xfId="32446"/>
    <cellStyle name="Comma [0] TBD-_Equip Adj Vs Highlander &amp; Explorer 6 63" xfId="32447"/>
    <cellStyle name="Comma [0] TBD_Equip Adj Vs Highlander &amp; Explorer 6 64" xfId="32448"/>
    <cellStyle name="Comma [0] TBD-_Equip Adj Vs Highlander &amp; Explorer 6 64" xfId="32449"/>
    <cellStyle name="Comma [0] TBD_Equip Adj Vs Highlander &amp; Explorer 6 65" xfId="32450"/>
    <cellStyle name="Comma [0] TBD-_Equip Adj Vs Highlander &amp; Explorer 6 65" xfId="32451"/>
    <cellStyle name="Comma [0] TBD_Equip Adj Vs Highlander &amp; Explorer 6 66" xfId="32452"/>
    <cellStyle name="Comma [0] TBD-_Equip Adj Vs Highlander &amp; Explorer 6 66" xfId="32453"/>
    <cellStyle name="Comma [0] TBD_Equip Adj Vs Highlander &amp; Explorer 6 67" xfId="32454"/>
    <cellStyle name="Comma [0] TBD-_Equip Adj Vs Highlander &amp; Explorer 6 67" xfId="32455"/>
    <cellStyle name="Comma [0] TBD_Equip Adj Vs Highlander &amp; Explorer 6 68" xfId="32456"/>
    <cellStyle name="Comma [0] TBD-_Equip Adj Vs Highlander &amp; Explorer 6 68" xfId="32457"/>
    <cellStyle name="Comma [0] TBD_Equip Adj Vs Highlander &amp; Explorer 6 69" xfId="32458"/>
    <cellStyle name="Comma [0] TBD-_Equip Adj Vs Highlander &amp; Explorer 6 69" xfId="32459"/>
    <cellStyle name="Comma [0] TBD_Equip Adj Vs Highlander &amp; Explorer 6 7" xfId="32460"/>
    <cellStyle name="Comma [0] TBD-_Equip Adj Vs Highlander &amp; Explorer 6 7" xfId="32461"/>
    <cellStyle name="Comma [0] TBD_Equip Adj Vs Highlander &amp; Explorer 6 70" xfId="32462"/>
    <cellStyle name="Comma [0] TBD-_Equip Adj Vs Highlander &amp; Explorer 6 70" xfId="32463"/>
    <cellStyle name="Comma [0] TBD_Equip Adj Vs Highlander &amp; Explorer 6 71" xfId="32464"/>
    <cellStyle name="Comma [0] TBD-_Equip Adj Vs Highlander &amp; Explorer 6 71" xfId="32465"/>
    <cellStyle name="Comma [0] TBD_Equip Adj Vs Highlander &amp; Explorer 6 72" xfId="32466"/>
    <cellStyle name="Comma [0] TBD-_Equip Adj Vs Highlander &amp; Explorer 6 72" xfId="32467"/>
    <cellStyle name="Comma [0] TBD_Equip Adj Vs Highlander &amp; Explorer 6 73" xfId="32468"/>
    <cellStyle name="Comma [0] TBD-_Equip Adj Vs Highlander &amp; Explorer 6 73" xfId="32469"/>
    <cellStyle name="Comma [0] TBD_Equip Adj Vs Highlander &amp; Explorer 6 74" xfId="32470"/>
    <cellStyle name="Comma [0] TBD-_Equip Adj Vs Highlander &amp; Explorer 6 74" xfId="32471"/>
    <cellStyle name="Comma [0] TBD_Equip Adj Vs Highlander &amp; Explorer 6 75" xfId="32472"/>
    <cellStyle name="Comma [0] TBD-_Equip Adj Vs Highlander &amp; Explorer 6 75" xfId="32473"/>
    <cellStyle name="Comma [0] TBD_Equip Adj Vs Highlander &amp; Explorer 6 76" xfId="32474"/>
    <cellStyle name="Comma [0] TBD-_Equip Adj Vs Highlander &amp; Explorer 6 76" xfId="32475"/>
    <cellStyle name="Comma [0] TBD_Equip Adj Vs Highlander &amp; Explorer 6 77" xfId="32476"/>
    <cellStyle name="Comma [0] TBD-_Equip Adj Vs Highlander &amp; Explorer 6 77" xfId="32477"/>
    <cellStyle name="Comma [0] TBD_Equip Adj Vs Highlander &amp; Explorer 6 78" xfId="32478"/>
    <cellStyle name="Comma [0] TBD-_Equip Adj Vs Highlander &amp; Explorer 6 78" xfId="32479"/>
    <cellStyle name="Comma [0] TBD_Equip Adj Vs Highlander &amp; Explorer 6 79" xfId="32480"/>
    <cellStyle name="Comma [0] TBD-_Equip Adj Vs Highlander &amp; Explorer 6 79" xfId="32481"/>
    <cellStyle name="Comma [0] TBD_Equip Adj Vs Highlander &amp; Explorer 6 8" xfId="32482"/>
    <cellStyle name="Comma [0] TBD-_Equip Adj Vs Highlander &amp; Explorer 6 8" xfId="32483"/>
    <cellStyle name="Comma [0] TBD_Equip Adj Vs Highlander &amp; Explorer 6 80" xfId="32484"/>
    <cellStyle name="Comma [0] TBD-_Equip Adj Vs Highlander &amp; Explorer 6 80" xfId="32485"/>
    <cellStyle name="Comma [0] TBD_Equip Adj Vs Highlander &amp; Explorer 6 81" xfId="32486"/>
    <cellStyle name="Comma [0] TBD-_Equip Adj Vs Highlander &amp; Explorer 6 81" xfId="32487"/>
    <cellStyle name="Comma [0] TBD_Equip Adj Vs Highlander &amp; Explorer 6 82" xfId="32488"/>
    <cellStyle name="Comma [0] TBD-_Equip Adj Vs Highlander &amp; Explorer 6 82" xfId="32489"/>
    <cellStyle name="Comma [0] TBD_Equip Adj Vs Highlander &amp; Explorer 6 83" xfId="32490"/>
    <cellStyle name="Comma [0] TBD-_Equip Adj Vs Highlander &amp; Explorer 6 83" xfId="32491"/>
    <cellStyle name="Comma [0] TBD_Equip Adj Vs Highlander &amp; Explorer 6 84" xfId="32492"/>
    <cellStyle name="Comma [0] TBD-_Equip Adj Vs Highlander &amp; Explorer 6 84" xfId="32493"/>
    <cellStyle name="Comma [0] TBD_Equip Adj Vs Highlander &amp; Explorer 6 85" xfId="32494"/>
    <cellStyle name="Comma [0] TBD-_Equip Adj Vs Highlander &amp; Explorer 6 85" xfId="32495"/>
    <cellStyle name="Comma [0] TBD_Equip Adj Vs Highlander &amp; Explorer 6 86" xfId="32496"/>
    <cellStyle name="Comma [0] TBD-_Equip Adj Vs Highlander &amp; Explorer 6 86" xfId="32497"/>
    <cellStyle name="Comma [0] TBD_Equip Adj Vs Highlander &amp; Explorer 6 87" xfId="32498"/>
    <cellStyle name="Comma [0] TBD-_Equip Adj Vs Highlander &amp; Explorer 6 87" xfId="32499"/>
    <cellStyle name="Comma [0] TBD_Equip Adj Vs Highlander &amp; Explorer 6 88" xfId="32500"/>
    <cellStyle name="Comma [0] TBD-_Equip Adj Vs Highlander &amp; Explorer 6 88" xfId="32501"/>
    <cellStyle name="Comma [0] TBD_Equip Adj Vs Highlander &amp; Explorer 6 89" xfId="32502"/>
    <cellStyle name="Comma [0] TBD-_Equip Adj Vs Highlander &amp; Explorer 6 89" xfId="32503"/>
    <cellStyle name="Comma [0] TBD_Equip Adj Vs Highlander &amp; Explorer 6 9" xfId="32504"/>
    <cellStyle name="Comma [0] TBD-_Equip Adj Vs Highlander &amp; Explorer 6 9" xfId="32505"/>
    <cellStyle name="Comma [0] TBD_Equip Adj Vs Highlander &amp; Explorer 6 90" xfId="32506"/>
    <cellStyle name="Comma [0] TBD-_Equip Adj Vs Highlander &amp; Explorer 6 90" xfId="32507"/>
    <cellStyle name="Comma [0] TBD_Equip Adj Vs Highlander &amp; Explorer 6 91" xfId="32508"/>
    <cellStyle name="Comma [0] TBD-_Equip Adj Vs Highlander &amp; Explorer 6 91" xfId="32509"/>
    <cellStyle name="Comma [0] TBD_Equip Adj Vs Highlander &amp; Explorer 6 92" xfId="32510"/>
    <cellStyle name="Comma [0] TBD-_Equip Adj Vs Highlander &amp; Explorer 6 92" xfId="32511"/>
    <cellStyle name="Comma [0] TBD_Equip Adj Vs Highlander &amp; Explorer 6 93" xfId="32512"/>
    <cellStyle name="Comma [0] TBD-_Equip Adj Vs Highlander &amp; Explorer 6 93" xfId="32513"/>
    <cellStyle name="Comma [0] TBD_Equip Adj Vs Highlander &amp; Explorer 6 94" xfId="32514"/>
    <cellStyle name="Comma [0] TBD-_Equip Adj Vs Highlander &amp; Explorer 6 94" xfId="32515"/>
    <cellStyle name="Comma [0] TBD_Equip Adj Vs Highlander &amp; Explorer 6 95" xfId="32516"/>
    <cellStyle name="Comma [0] TBD-_Equip Adj Vs Highlander &amp; Explorer 6 95" xfId="32517"/>
    <cellStyle name="Comma [0] TBD_Equip Adj Vs Highlander &amp; Explorer 6 96" xfId="32518"/>
    <cellStyle name="Comma [0] TBD-_Equip Adj Vs Highlander &amp; Explorer 6 96" xfId="32519"/>
    <cellStyle name="Comma [0] TBD_Equip Adj Vs Highlander &amp; Explorer 6 97" xfId="32520"/>
    <cellStyle name="Comma [0] TBD-_Equip Adj Vs Highlander &amp; Explorer 6 97" xfId="32521"/>
    <cellStyle name="Comma [0] TBD_Equip Adj Vs Highlander &amp; Explorer 6 98" xfId="32522"/>
    <cellStyle name="Comma [0] TBD-_Equip Adj Vs Highlander &amp; Explorer 6 98" xfId="32523"/>
    <cellStyle name="Comma [0] TBD_Equip Adj Vs Highlander &amp; Explorer 6 99" xfId="32524"/>
    <cellStyle name="Comma [0] TBD-_Equip Adj Vs Highlander &amp; Explorer 6 99" xfId="32525"/>
    <cellStyle name="Comma [0] TBD_Equip Adj Vs Highlander &amp; Explorer 7" xfId="32526"/>
    <cellStyle name="Comma [0] TBD-_Equip Adj Vs Highlander &amp; Explorer 7" xfId="32527"/>
    <cellStyle name="Comma [0] TBD_Equip Adj Vs Highlander &amp; Explorer 7 10" xfId="32528"/>
    <cellStyle name="Comma [0] TBD-_Equip Adj Vs Highlander &amp; Explorer 7 10" xfId="32529"/>
    <cellStyle name="Comma [0] TBD_Equip Adj Vs Highlander &amp; Explorer 7 100" xfId="32530"/>
    <cellStyle name="Comma [0] TBD-_Equip Adj Vs Highlander &amp; Explorer 7 100" xfId="32531"/>
    <cellStyle name="Comma [0] TBD_Equip Adj Vs Highlander &amp; Explorer 7 101" xfId="32532"/>
    <cellStyle name="Comma [0] TBD-_Equip Adj Vs Highlander &amp; Explorer 7 101" xfId="32533"/>
    <cellStyle name="Comma [0] TBD_Equip Adj Vs Highlander &amp; Explorer 7 102" xfId="32534"/>
    <cellStyle name="Comma [0] TBD-_Equip Adj Vs Highlander &amp; Explorer 7 102" xfId="32535"/>
    <cellStyle name="Comma [0] TBD_Equip Adj Vs Highlander &amp; Explorer 7 103" xfId="32536"/>
    <cellStyle name="Comma [0] TBD-_Equip Adj Vs Highlander &amp; Explorer 7 103" xfId="32537"/>
    <cellStyle name="Comma [0] TBD_Equip Adj Vs Highlander &amp; Explorer 7 104" xfId="32538"/>
    <cellStyle name="Comma [0] TBD-_Equip Adj Vs Highlander &amp; Explorer 7 104" xfId="32539"/>
    <cellStyle name="Comma [0] TBD_Equip Adj Vs Highlander &amp; Explorer 7 105" xfId="32540"/>
    <cellStyle name="Comma [0] TBD-_Equip Adj Vs Highlander &amp; Explorer 7 105" xfId="32541"/>
    <cellStyle name="Comma [0] TBD_Equip Adj Vs Highlander &amp; Explorer 7 106" xfId="32542"/>
    <cellStyle name="Comma [0] TBD-_Equip Adj Vs Highlander &amp; Explorer 7 106" xfId="32543"/>
    <cellStyle name="Comma [0] TBD_Equip Adj Vs Highlander &amp; Explorer 7 107" xfId="32544"/>
    <cellStyle name="Comma [0] TBD-_Equip Adj Vs Highlander &amp; Explorer 7 107" xfId="32545"/>
    <cellStyle name="Comma [0] TBD_Equip Adj Vs Highlander &amp; Explorer 7 108" xfId="32546"/>
    <cellStyle name="Comma [0] TBD-_Equip Adj Vs Highlander &amp; Explorer 7 108" xfId="32547"/>
    <cellStyle name="Comma [0] TBD_Equip Adj Vs Highlander &amp; Explorer 7 109" xfId="32548"/>
    <cellStyle name="Comma [0] TBD-_Equip Adj Vs Highlander &amp; Explorer 7 109" xfId="32549"/>
    <cellStyle name="Comma [0] TBD_Equip Adj Vs Highlander &amp; Explorer 7 11" xfId="32550"/>
    <cellStyle name="Comma [0] TBD-_Equip Adj Vs Highlander &amp; Explorer 7 11" xfId="32551"/>
    <cellStyle name="Comma [0] TBD_Equip Adj Vs Highlander &amp; Explorer 7 110" xfId="32552"/>
    <cellStyle name="Comma [0] TBD-_Equip Adj Vs Highlander &amp; Explorer 7 110" xfId="32553"/>
    <cellStyle name="Comma [0] TBD_Equip Adj Vs Highlander &amp; Explorer 7 111" xfId="32554"/>
    <cellStyle name="Comma [0] TBD-_Equip Adj Vs Highlander &amp; Explorer 7 111" xfId="32555"/>
    <cellStyle name="Comma [0] TBD_Equip Adj Vs Highlander &amp; Explorer 7 112" xfId="32556"/>
    <cellStyle name="Comma [0] TBD-_Equip Adj Vs Highlander &amp; Explorer 7 112" xfId="32557"/>
    <cellStyle name="Comma [0] TBD_Equip Adj Vs Highlander &amp; Explorer 7 113" xfId="32558"/>
    <cellStyle name="Comma [0] TBD-_Equip Adj Vs Highlander &amp; Explorer 7 113" xfId="32559"/>
    <cellStyle name="Comma [0] TBD_Equip Adj Vs Highlander &amp; Explorer 7 114" xfId="32560"/>
    <cellStyle name="Comma [0] TBD-_Equip Adj Vs Highlander &amp; Explorer 7 114" xfId="32561"/>
    <cellStyle name="Comma [0] TBD_Equip Adj Vs Highlander &amp; Explorer 7 115" xfId="32562"/>
    <cellStyle name="Comma [0] TBD-_Equip Adj Vs Highlander &amp; Explorer 7 115" xfId="32563"/>
    <cellStyle name="Comma [0] TBD_Equip Adj Vs Highlander &amp; Explorer 7 116" xfId="32564"/>
    <cellStyle name="Comma [0] TBD-_Equip Adj Vs Highlander &amp; Explorer 7 116" xfId="32565"/>
    <cellStyle name="Comma [0] TBD_Equip Adj Vs Highlander &amp; Explorer 7 117" xfId="32566"/>
    <cellStyle name="Comma [0] TBD-_Equip Adj Vs Highlander &amp; Explorer 7 117" xfId="32567"/>
    <cellStyle name="Comma [0] TBD_Equip Adj Vs Highlander &amp; Explorer 7 118" xfId="32568"/>
    <cellStyle name="Comma [0] TBD-_Equip Adj Vs Highlander &amp; Explorer 7 118" xfId="32569"/>
    <cellStyle name="Comma [0] TBD_Equip Adj Vs Highlander &amp; Explorer 7 119" xfId="32570"/>
    <cellStyle name="Comma [0] TBD-_Equip Adj Vs Highlander &amp; Explorer 7 119" xfId="32571"/>
    <cellStyle name="Comma [0] TBD_Equip Adj Vs Highlander &amp; Explorer 7 12" xfId="32572"/>
    <cellStyle name="Comma [0] TBD-_Equip Adj Vs Highlander &amp; Explorer 7 12" xfId="32573"/>
    <cellStyle name="Comma [0] TBD_Equip Adj Vs Highlander &amp; Explorer 7 120" xfId="32574"/>
    <cellStyle name="Comma [0] TBD-_Equip Adj Vs Highlander &amp; Explorer 7 120" xfId="32575"/>
    <cellStyle name="Comma [0] TBD_Equip Adj Vs Highlander &amp; Explorer 7 121" xfId="32576"/>
    <cellStyle name="Comma [0] TBD-_Equip Adj Vs Highlander &amp; Explorer 7 121" xfId="32577"/>
    <cellStyle name="Comma [0] TBD_Equip Adj Vs Highlander &amp; Explorer 7 122" xfId="32578"/>
    <cellStyle name="Comma [0] TBD-_Equip Adj Vs Highlander &amp; Explorer 7 122" xfId="32579"/>
    <cellStyle name="Comma [0] TBD_Equip Adj Vs Highlander &amp; Explorer 7 123" xfId="32580"/>
    <cellStyle name="Comma [0] TBD-_Equip Adj Vs Highlander &amp; Explorer 7 123" xfId="32581"/>
    <cellStyle name="Comma [0] TBD_Equip Adj Vs Highlander &amp; Explorer 7 124" xfId="32582"/>
    <cellStyle name="Comma [0] TBD-_Equip Adj Vs Highlander &amp; Explorer 7 124" xfId="32583"/>
    <cellStyle name="Comma [0] TBD_Equip Adj Vs Highlander &amp; Explorer 7 125" xfId="32584"/>
    <cellStyle name="Comma [0] TBD-_Equip Adj Vs Highlander &amp; Explorer 7 125" xfId="32585"/>
    <cellStyle name="Comma [0] TBD_Equip Adj Vs Highlander &amp; Explorer 7 126" xfId="32586"/>
    <cellStyle name="Comma [0] TBD-_Equip Adj Vs Highlander &amp; Explorer 7 126" xfId="32587"/>
    <cellStyle name="Comma [0] TBD_Equip Adj Vs Highlander &amp; Explorer 7 127" xfId="32588"/>
    <cellStyle name="Comma [0] TBD-_Equip Adj Vs Highlander &amp; Explorer 7 127" xfId="32589"/>
    <cellStyle name="Comma [0] TBD_Equip Adj Vs Highlander &amp; Explorer 7 128" xfId="32590"/>
    <cellStyle name="Comma [0] TBD-_Equip Adj Vs Highlander &amp; Explorer 7 128" xfId="32591"/>
    <cellStyle name="Comma [0] TBD_Equip Adj Vs Highlander &amp; Explorer 7 129" xfId="32592"/>
    <cellStyle name="Comma [0] TBD-_Equip Adj Vs Highlander &amp; Explorer 7 129" xfId="32593"/>
    <cellStyle name="Comma [0] TBD_Equip Adj Vs Highlander &amp; Explorer 7 13" xfId="32594"/>
    <cellStyle name="Comma [0] TBD-_Equip Adj Vs Highlander &amp; Explorer 7 13" xfId="32595"/>
    <cellStyle name="Comma [0] TBD_Equip Adj Vs Highlander &amp; Explorer 7 130" xfId="32596"/>
    <cellStyle name="Comma [0] TBD-_Equip Adj Vs Highlander &amp; Explorer 7 130" xfId="32597"/>
    <cellStyle name="Comma [0] TBD_Equip Adj Vs Highlander &amp; Explorer 7 131" xfId="32598"/>
    <cellStyle name="Comma [0] TBD-_Equip Adj Vs Highlander &amp; Explorer 7 131" xfId="32599"/>
    <cellStyle name="Comma [0] TBD_Equip Adj Vs Highlander &amp; Explorer 7 132" xfId="32600"/>
    <cellStyle name="Comma [0] TBD-_Equip Adj Vs Highlander &amp; Explorer 7 132" xfId="32601"/>
    <cellStyle name="Comma [0] TBD_Equip Adj Vs Highlander &amp; Explorer 7 133" xfId="32602"/>
    <cellStyle name="Comma [0] TBD-_Equip Adj Vs Highlander &amp; Explorer 7 133" xfId="32603"/>
    <cellStyle name="Comma [0] TBD_Equip Adj Vs Highlander &amp; Explorer 7 134" xfId="32604"/>
    <cellStyle name="Comma [0] TBD-_Equip Adj Vs Highlander &amp; Explorer 7 134" xfId="32605"/>
    <cellStyle name="Comma [0] TBD_Equip Adj Vs Highlander &amp; Explorer 7 135" xfId="32606"/>
    <cellStyle name="Comma [0] TBD-_Equip Adj Vs Highlander &amp; Explorer 7 135" xfId="32607"/>
    <cellStyle name="Comma [0] TBD_Equip Adj Vs Highlander &amp; Explorer 7 136" xfId="32608"/>
    <cellStyle name="Comma [0] TBD-_Equip Adj Vs Highlander &amp; Explorer 7 136" xfId="32609"/>
    <cellStyle name="Comma [0] TBD_Equip Adj Vs Highlander &amp; Explorer 7 137" xfId="32610"/>
    <cellStyle name="Comma [0] TBD-_Equip Adj Vs Highlander &amp; Explorer 7 137" xfId="32611"/>
    <cellStyle name="Comma [0] TBD_Equip Adj Vs Highlander &amp; Explorer 7 138" xfId="32612"/>
    <cellStyle name="Comma [0] TBD-_Equip Adj Vs Highlander &amp; Explorer 7 138" xfId="32613"/>
    <cellStyle name="Comma [0] TBD_Equip Adj Vs Highlander &amp; Explorer 7 139" xfId="32614"/>
    <cellStyle name="Comma [0] TBD-_Equip Adj Vs Highlander &amp; Explorer 7 139" xfId="32615"/>
    <cellStyle name="Comma [0] TBD_Equip Adj Vs Highlander &amp; Explorer 7 14" xfId="32616"/>
    <cellStyle name="Comma [0] TBD-_Equip Adj Vs Highlander &amp; Explorer 7 14" xfId="32617"/>
    <cellStyle name="Comma [0] TBD_Equip Adj Vs Highlander &amp; Explorer 7 140" xfId="32618"/>
    <cellStyle name="Comma [0] TBD-_Equip Adj Vs Highlander &amp; Explorer 7 140" xfId="32619"/>
    <cellStyle name="Comma [0] TBD_Equip Adj Vs Highlander &amp; Explorer 7 141" xfId="32620"/>
    <cellStyle name="Comma [0] TBD-_Equip Adj Vs Highlander &amp; Explorer 7 141" xfId="32621"/>
    <cellStyle name="Comma [0] TBD_Equip Adj Vs Highlander &amp; Explorer 7 142" xfId="32622"/>
    <cellStyle name="Comma [0] TBD-_Equip Adj Vs Highlander &amp; Explorer 7 142" xfId="32623"/>
    <cellStyle name="Comma [0] TBD_Equip Adj Vs Highlander &amp; Explorer 7 143" xfId="32624"/>
    <cellStyle name="Comma [0] TBD-_Equip Adj Vs Highlander &amp; Explorer 7 143" xfId="32625"/>
    <cellStyle name="Comma [0] TBD_Equip Adj Vs Highlander &amp; Explorer 7 144" xfId="32626"/>
    <cellStyle name="Comma [0] TBD-_Equip Adj Vs Highlander &amp; Explorer 7 144" xfId="32627"/>
    <cellStyle name="Comma [0] TBD_Equip Adj Vs Highlander &amp; Explorer 7 145" xfId="32628"/>
    <cellStyle name="Comma [0] TBD-_Equip Adj Vs Highlander &amp; Explorer 7 145" xfId="32629"/>
    <cellStyle name="Comma [0] TBD_Equip Adj Vs Highlander &amp; Explorer 7 146" xfId="32630"/>
    <cellStyle name="Comma [0] TBD-_Equip Adj Vs Highlander &amp; Explorer 7 146" xfId="32631"/>
    <cellStyle name="Comma [0] TBD_Equip Adj Vs Highlander &amp; Explorer 7 147" xfId="32632"/>
    <cellStyle name="Comma [0] TBD-_Equip Adj Vs Highlander &amp; Explorer 7 147" xfId="32633"/>
    <cellStyle name="Comma [0] TBD_Equip Adj Vs Highlander &amp; Explorer 7 148" xfId="32634"/>
    <cellStyle name="Comma [0] TBD-_Equip Adj Vs Highlander &amp; Explorer 7 148" xfId="32635"/>
    <cellStyle name="Comma [0] TBD_Equip Adj Vs Highlander &amp; Explorer 7 149" xfId="32636"/>
    <cellStyle name="Comma [0] TBD-_Equip Adj Vs Highlander &amp; Explorer 7 149" xfId="32637"/>
    <cellStyle name="Comma [0] TBD_Equip Adj Vs Highlander &amp; Explorer 7 15" xfId="32638"/>
    <cellStyle name="Comma [0] TBD-_Equip Adj Vs Highlander &amp; Explorer 7 15" xfId="32639"/>
    <cellStyle name="Comma [0] TBD_Equip Adj Vs Highlander &amp; Explorer 7 150" xfId="32640"/>
    <cellStyle name="Comma [0] TBD-_Equip Adj Vs Highlander &amp; Explorer 7 150" xfId="32641"/>
    <cellStyle name="Comma [0] TBD_Equip Adj Vs Highlander &amp; Explorer 7 151" xfId="32642"/>
    <cellStyle name="Comma [0] TBD-_Equip Adj Vs Highlander &amp; Explorer 7 151" xfId="32643"/>
    <cellStyle name="Comma [0] TBD_Equip Adj Vs Highlander &amp; Explorer 7 152" xfId="32644"/>
    <cellStyle name="Comma [0] TBD-_Equip Adj Vs Highlander &amp; Explorer 7 152" xfId="32645"/>
    <cellStyle name="Comma [0] TBD_Equip Adj Vs Highlander &amp; Explorer 7 153" xfId="32646"/>
    <cellStyle name="Comma [0] TBD-_Equip Adj Vs Highlander &amp; Explorer 7 153" xfId="32647"/>
    <cellStyle name="Comma [0] TBD_Equip Adj Vs Highlander &amp; Explorer 7 154" xfId="32648"/>
    <cellStyle name="Comma [0] TBD-_Equip Adj Vs Highlander &amp; Explorer 7 154" xfId="32649"/>
    <cellStyle name="Comma [0] TBD_Equip Adj Vs Highlander &amp; Explorer 7 16" xfId="32650"/>
    <cellStyle name="Comma [0] TBD-_Equip Adj Vs Highlander &amp; Explorer 7 16" xfId="32651"/>
    <cellStyle name="Comma [0] TBD_Equip Adj Vs Highlander &amp; Explorer 7 17" xfId="32652"/>
    <cellStyle name="Comma [0] TBD-_Equip Adj Vs Highlander &amp; Explorer 7 17" xfId="32653"/>
    <cellStyle name="Comma [0] TBD_Equip Adj Vs Highlander &amp; Explorer 7 18" xfId="32654"/>
    <cellStyle name="Comma [0] TBD-_Equip Adj Vs Highlander &amp; Explorer 7 18" xfId="32655"/>
    <cellStyle name="Comma [0] TBD_Equip Adj Vs Highlander &amp; Explorer 7 19" xfId="32656"/>
    <cellStyle name="Comma [0] TBD-_Equip Adj Vs Highlander &amp; Explorer 7 19" xfId="32657"/>
    <cellStyle name="Comma [0] TBD_Equip Adj Vs Highlander &amp; Explorer 7 2" xfId="32658"/>
    <cellStyle name="Comma [0] TBD-_Equip Adj Vs Highlander &amp; Explorer 7 2" xfId="32659"/>
    <cellStyle name="Comma [0] TBD_Equip Adj Vs Highlander &amp; Explorer 7 20" xfId="32660"/>
    <cellStyle name="Comma [0] TBD-_Equip Adj Vs Highlander &amp; Explorer 7 20" xfId="32661"/>
    <cellStyle name="Comma [0] TBD_Equip Adj Vs Highlander &amp; Explorer 7 21" xfId="32662"/>
    <cellStyle name="Comma [0] TBD-_Equip Adj Vs Highlander &amp; Explorer 7 21" xfId="32663"/>
    <cellStyle name="Comma [0] TBD_Equip Adj Vs Highlander &amp; Explorer 7 22" xfId="32664"/>
    <cellStyle name="Comma [0] TBD-_Equip Adj Vs Highlander &amp; Explorer 7 22" xfId="32665"/>
    <cellStyle name="Comma [0] TBD_Equip Adj Vs Highlander &amp; Explorer 7 23" xfId="32666"/>
    <cellStyle name="Comma [0] TBD-_Equip Adj Vs Highlander &amp; Explorer 7 23" xfId="32667"/>
    <cellStyle name="Comma [0] TBD_Equip Adj Vs Highlander &amp; Explorer 7 24" xfId="32668"/>
    <cellStyle name="Comma [0] TBD-_Equip Adj Vs Highlander &amp; Explorer 7 24" xfId="32669"/>
    <cellStyle name="Comma [0] TBD_Equip Adj Vs Highlander &amp; Explorer 7 25" xfId="32670"/>
    <cellStyle name="Comma [0] TBD-_Equip Adj Vs Highlander &amp; Explorer 7 25" xfId="32671"/>
    <cellStyle name="Comma [0] TBD_Equip Adj Vs Highlander &amp; Explorer 7 26" xfId="32672"/>
    <cellStyle name="Comma [0] TBD-_Equip Adj Vs Highlander &amp; Explorer 7 26" xfId="32673"/>
    <cellStyle name="Comma [0] TBD_Equip Adj Vs Highlander &amp; Explorer 7 27" xfId="32674"/>
    <cellStyle name="Comma [0] TBD-_Equip Adj Vs Highlander &amp; Explorer 7 27" xfId="32675"/>
    <cellStyle name="Comma [0] TBD_Equip Adj Vs Highlander &amp; Explorer 7 28" xfId="32676"/>
    <cellStyle name="Comma [0] TBD-_Equip Adj Vs Highlander &amp; Explorer 7 28" xfId="32677"/>
    <cellStyle name="Comma [0] TBD_Equip Adj Vs Highlander &amp; Explorer 7 29" xfId="32678"/>
    <cellStyle name="Comma [0] TBD-_Equip Adj Vs Highlander &amp; Explorer 7 29" xfId="32679"/>
    <cellStyle name="Comma [0] TBD_Equip Adj Vs Highlander &amp; Explorer 7 3" xfId="32680"/>
    <cellStyle name="Comma [0] TBD-_Equip Adj Vs Highlander &amp; Explorer 7 3" xfId="32681"/>
    <cellStyle name="Comma [0] TBD_Equip Adj Vs Highlander &amp; Explorer 7 30" xfId="32682"/>
    <cellStyle name="Comma [0] TBD-_Equip Adj Vs Highlander &amp; Explorer 7 30" xfId="32683"/>
    <cellStyle name="Comma [0] TBD_Equip Adj Vs Highlander &amp; Explorer 7 31" xfId="32684"/>
    <cellStyle name="Comma [0] TBD-_Equip Adj Vs Highlander &amp; Explorer 7 31" xfId="32685"/>
    <cellStyle name="Comma [0] TBD_Equip Adj Vs Highlander &amp; Explorer 7 32" xfId="32686"/>
    <cellStyle name="Comma [0] TBD-_Equip Adj Vs Highlander &amp; Explorer 7 32" xfId="32687"/>
    <cellStyle name="Comma [0] TBD_Equip Adj Vs Highlander &amp; Explorer 7 33" xfId="32688"/>
    <cellStyle name="Comma [0] TBD-_Equip Adj Vs Highlander &amp; Explorer 7 33" xfId="32689"/>
    <cellStyle name="Comma [0] TBD_Equip Adj Vs Highlander &amp; Explorer 7 34" xfId="32690"/>
    <cellStyle name="Comma [0] TBD-_Equip Adj Vs Highlander &amp; Explorer 7 34" xfId="32691"/>
    <cellStyle name="Comma [0] TBD_Equip Adj Vs Highlander &amp; Explorer 7 35" xfId="32692"/>
    <cellStyle name="Comma [0] TBD-_Equip Adj Vs Highlander &amp; Explorer 7 35" xfId="32693"/>
    <cellStyle name="Comma [0] TBD_Equip Adj Vs Highlander &amp; Explorer 7 36" xfId="32694"/>
    <cellStyle name="Comma [0] TBD-_Equip Adj Vs Highlander &amp; Explorer 7 36" xfId="32695"/>
    <cellStyle name="Comma [0] TBD_Equip Adj Vs Highlander &amp; Explorer 7 37" xfId="32696"/>
    <cellStyle name="Comma [0] TBD-_Equip Adj Vs Highlander &amp; Explorer 7 37" xfId="32697"/>
    <cellStyle name="Comma [0] TBD_Equip Adj Vs Highlander &amp; Explorer 7 38" xfId="32698"/>
    <cellStyle name="Comma [0] TBD-_Equip Adj Vs Highlander &amp; Explorer 7 38" xfId="32699"/>
    <cellStyle name="Comma [0] TBD_Equip Adj Vs Highlander &amp; Explorer 7 39" xfId="32700"/>
    <cellStyle name="Comma [0] TBD-_Equip Adj Vs Highlander &amp; Explorer 7 39" xfId="32701"/>
    <cellStyle name="Comma [0] TBD_Equip Adj Vs Highlander &amp; Explorer 7 4" xfId="32702"/>
    <cellStyle name="Comma [0] TBD-_Equip Adj Vs Highlander &amp; Explorer 7 4" xfId="32703"/>
    <cellStyle name="Comma [0] TBD_Equip Adj Vs Highlander &amp; Explorer 7 40" xfId="32704"/>
    <cellStyle name="Comma [0] TBD-_Equip Adj Vs Highlander &amp; Explorer 7 40" xfId="32705"/>
    <cellStyle name="Comma [0] TBD_Equip Adj Vs Highlander &amp; Explorer 7 41" xfId="32706"/>
    <cellStyle name="Comma [0] TBD-_Equip Adj Vs Highlander &amp; Explorer 7 41" xfId="32707"/>
    <cellStyle name="Comma [0] TBD_Equip Adj Vs Highlander &amp; Explorer 7 42" xfId="32708"/>
    <cellStyle name="Comma [0] TBD-_Equip Adj Vs Highlander &amp; Explorer 7 42" xfId="32709"/>
    <cellStyle name="Comma [0] TBD_Equip Adj Vs Highlander &amp; Explorer 7 43" xfId="32710"/>
    <cellStyle name="Comma [0] TBD-_Equip Adj Vs Highlander &amp; Explorer 7 43" xfId="32711"/>
    <cellStyle name="Comma [0] TBD_Equip Adj Vs Highlander &amp; Explorer 7 44" xfId="32712"/>
    <cellStyle name="Comma [0] TBD-_Equip Adj Vs Highlander &amp; Explorer 7 44" xfId="32713"/>
    <cellStyle name="Comma [0] TBD_Equip Adj Vs Highlander &amp; Explorer 7 45" xfId="32714"/>
    <cellStyle name="Comma [0] TBD-_Equip Adj Vs Highlander &amp; Explorer 7 45" xfId="32715"/>
    <cellStyle name="Comma [0] TBD_Equip Adj Vs Highlander &amp; Explorer 7 46" xfId="32716"/>
    <cellStyle name="Comma [0] TBD-_Equip Adj Vs Highlander &amp; Explorer 7 46" xfId="32717"/>
    <cellStyle name="Comma [0] TBD_Equip Adj Vs Highlander &amp; Explorer 7 47" xfId="32718"/>
    <cellStyle name="Comma [0] TBD-_Equip Adj Vs Highlander &amp; Explorer 7 47" xfId="32719"/>
    <cellStyle name="Comma [0] TBD_Equip Adj Vs Highlander &amp; Explorer 7 48" xfId="32720"/>
    <cellStyle name="Comma [0] TBD-_Equip Adj Vs Highlander &amp; Explorer 7 48" xfId="32721"/>
    <cellStyle name="Comma [0] TBD_Equip Adj Vs Highlander &amp; Explorer 7 49" xfId="32722"/>
    <cellStyle name="Comma [0] TBD-_Equip Adj Vs Highlander &amp; Explorer 7 49" xfId="32723"/>
    <cellStyle name="Comma [0] TBD_Equip Adj Vs Highlander &amp; Explorer 7 5" xfId="32724"/>
    <cellStyle name="Comma [0] TBD-_Equip Adj Vs Highlander &amp; Explorer 7 5" xfId="32725"/>
    <cellStyle name="Comma [0] TBD_Equip Adj Vs Highlander &amp; Explorer 7 50" xfId="32726"/>
    <cellStyle name="Comma [0] TBD-_Equip Adj Vs Highlander &amp; Explorer 7 50" xfId="32727"/>
    <cellStyle name="Comma [0] TBD_Equip Adj Vs Highlander &amp; Explorer 7 51" xfId="32728"/>
    <cellStyle name="Comma [0] TBD-_Equip Adj Vs Highlander &amp; Explorer 7 51" xfId="32729"/>
    <cellStyle name="Comma [0] TBD_Equip Adj Vs Highlander &amp; Explorer 7 52" xfId="32730"/>
    <cellStyle name="Comma [0] TBD-_Equip Adj Vs Highlander &amp; Explorer 7 52" xfId="32731"/>
    <cellStyle name="Comma [0] TBD_Equip Adj Vs Highlander &amp; Explorer 7 53" xfId="32732"/>
    <cellStyle name="Comma [0] TBD-_Equip Adj Vs Highlander &amp; Explorer 7 53" xfId="32733"/>
    <cellStyle name="Comma [0] TBD_Equip Adj Vs Highlander &amp; Explorer 7 54" xfId="32734"/>
    <cellStyle name="Comma [0] TBD-_Equip Adj Vs Highlander &amp; Explorer 7 54" xfId="32735"/>
    <cellStyle name="Comma [0] TBD_Equip Adj Vs Highlander &amp; Explorer 7 55" xfId="32736"/>
    <cellStyle name="Comma [0] TBD-_Equip Adj Vs Highlander &amp; Explorer 7 55" xfId="32737"/>
    <cellStyle name="Comma [0] TBD_Equip Adj Vs Highlander &amp; Explorer 7 56" xfId="32738"/>
    <cellStyle name="Comma [0] TBD-_Equip Adj Vs Highlander &amp; Explorer 7 56" xfId="32739"/>
    <cellStyle name="Comma [0] TBD_Equip Adj Vs Highlander &amp; Explorer 7 57" xfId="32740"/>
    <cellStyle name="Comma [0] TBD-_Equip Adj Vs Highlander &amp; Explorer 7 57" xfId="32741"/>
    <cellStyle name="Comma [0] TBD_Equip Adj Vs Highlander &amp; Explorer 7 58" xfId="32742"/>
    <cellStyle name="Comma [0] TBD-_Equip Adj Vs Highlander &amp; Explorer 7 58" xfId="32743"/>
    <cellStyle name="Comma [0] TBD_Equip Adj Vs Highlander &amp; Explorer 7 59" xfId="32744"/>
    <cellStyle name="Comma [0] TBD-_Equip Adj Vs Highlander &amp; Explorer 7 59" xfId="32745"/>
    <cellStyle name="Comma [0] TBD_Equip Adj Vs Highlander &amp; Explorer 7 6" xfId="32746"/>
    <cellStyle name="Comma [0] TBD-_Equip Adj Vs Highlander &amp; Explorer 7 6" xfId="32747"/>
    <cellStyle name="Comma [0] TBD_Equip Adj Vs Highlander &amp; Explorer 7 60" xfId="32748"/>
    <cellStyle name="Comma [0] TBD-_Equip Adj Vs Highlander &amp; Explorer 7 60" xfId="32749"/>
    <cellStyle name="Comma [0] TBD_Equip Adj Vs Highlander &amp; Explorer 7 61" xfId="32750"/>
    <cellStyle name="Comma [0] TBD-_Equip Adj Vs Highlander &amp; Explorer 7 61" xfId="32751"/>
    <cellStyle name="Comma [0] TBD_Equip Adj Vs Highlander &amp; Explorer 7 62" xfId="32752"/>
    <cellStyle name="Comma [0] TBD-_Equip Adj Vs Highlander &amp; Explorer 7 62" xfId="32753"/>
    <cellStyle name="Comma [0] TBD_Equip Adj Vs Highlander &amp; Explorer 7 63" xfId="32754"/>
    <cellStyle name="Comma [0] TBD-_Equip Adj Vs Highlander &amp; Explorer 7 63" xfId="32755"/>
    <cellStyle name="Comma [0] TBD_Equip Adj Vs Highlander &amp; Explorer 7 64" xfId="32756"/>
    <cellStyle name="Comma [0] TBD-_Equip Adj Vs Highlander &amp; Explorer 7 64" xfId="32757"/>
    <cellStyle name="Comma [0] TBD_Equip Adj Vs Highlander &amp; Explorer 7 65" xfId="32758"/>
    <cellStyle name="Comma [0] TBD-_Equip Adj Vs Highlander &amp; Explorer 7 65" xfId="32759"/>
    <cellStyle name="Comma [0] TBD_Equip Adj Vs Highlander &amp; Explorer 7 66" xfId="32760"/>
    <cellStyle name="Comma [0] TBD-_Equip Adj Vs Highlander &amp; Explorer 7 66" xfId="32761"/>
    <cellStyle name="Comma [0] TBD_Equip Adj Vs Highlander &amp; Explorer 7 67" xfId="32762"/>
    <cellStyle name="Comma [0] TBD-_Equip Adj Vs Highlander &amp; Explorer 7 67" xfId="32763"/>
    <cellStyle name="Comma [0] TBD_Equip Adj Vs Highlander &amp; Explorer 7 68" xfId="32764"/>
    <cellStyle name="Comma [0] TBD-_Equip Adj Vs Highlander &amp; Explorer 7 68" xfId="32765"/>
    <cellStyle name="Comma [0] TBD_Equip Adj Vs Highlander &amp; Explorer 7 69" xfId="32766"/>
    <cellStyle name="Comma [0] TBD-_Equip Adj Vs Highlander &amp; Explorer 7 69" xfId="32767"/>
    <cellStyle name="Comma [0] TBD_Equip Adj Vs Highlander &amp; Explorer 7 7" xfId="32768"/>
    <cellStyle name="Comma [0] TBD-_Equip Adj Vs Highlander &amp; Explorer 7 7" xfId="32769"/>
    <cellStyle name="Comma [0] TBD_Equip Adj Vs Highlander &amp; Explorer 7 70" xfId="32770"/>
    <cellStyle name="Comma [0] TBD-_Equip Adj Vs Highlander &amp; Explorer 7 70" xfId="32771"/>
    <cellStyle name="Comma [0] TBD_Equip Adj Vs Highlander &amp; Explorer 7 71" xfId="32772"/>
    <cellStyle name="Comma [0] TBD-_Equip Adj Vs Highlander &amp; Explorer 7 71" xfId="32773"/>
    <cellStyle name="Comma [0] TBD_Equip Adj Vs Highlander &amp; Explorer 7 72" xfId="32774"/>
    <cellStyle name="Comma [0] TBD-_Equip Adj Vs Highlander &amp; Explorer 7 72" xfId="32775"/>
    <cellStyle name="Comma [0] TBD_Equip Adj Vs Highlander &amp; Explorer 7 73" xfId="32776"/>
    <cellStyle name="Comma [0] TBD-_Equip Adj Vs Highlander &amp; Explorer 7 73" xfId="32777"/>
    <cellStyle name="Comma [0] TBD_Equip Adj Vs Highlander &amp; Explorer 7 74" xfId="32778"/>
    <cellStyle name="Comma [0] TBD-_Equip Adj Vs Highlander &amp; Explorer 7 74" xfId="32779"/>
    <cellStyle name="Comma [0] TBD_Equip Adj Vs Highlander &amp; Explorer 7 75" xfId="32780"/>
    <cellStyle name="Comma [0] TBD-_Equip Adj Vs Highlander &amp; Explorer 7 75" xfId="32781"/>
    <cellStyle name="Comma [0] TBD_Equip Adj Vs Highlander &amp; Explorer 7 76" xfId="32782"/>
    <cellStyle name="Comma [0] TBD-_Equip Adj Vs Highlander &amp; Explorer 7 76" xfId="32783"/>
    <cellStyle name="Comma [0] TBD_Equip Adj Vs Highlander &amp; Explorer 7 77" xfId="32784"/>
    <cellStyle name="Comma [0] TBD-_Equip Adj Vs Highlander &amp; Explorer 7 77" xfId="32785"/>
    <cellStyle name="Comma [0] TBD_Equip Adj Vs Highlander &amp; Explorer 7 78" xfId="32786"/>
    <cellStyle name="Comma [0] TBD-_Equip Adj Vs Highlander &amp; Explorer 7 78" xfId="32787"/>
    <cellStyle name="Comma [0] TBD_Equip Adj Vs Highlander &amp; Explorer 7 79" xfId="32788"/>
    <cellStyle name="Comma [0] TBD-_Equip Adj Vs Highlander &amp; Explorer 7 79" xfId="32789"/>
    <cellStyle name="Comma [0] TBD_Equip Adj Vs Highlander &amp; Explorer 7 8" xfId="32790"/>
    <cellStyle name="Comma [0] TBD-_Equip Adj Vs Highlander &amp; Explorer 7 8" xfId="32791"/>
    <cellStyle name="Comma [0] TBD_Equip Adj Vs Highlander &amp; Explorer 7 80" xfId="32792"/>
    <cellStyle name="Comma [0] TBD-_Equip Adj Vs Highlander &amp; Explorer 7 80" xfId="32793"/>
    <cellStyle name="Comma [0] TBD_Equip Adj Vs Highlander &amp; Explorer 7 81" xfId="32794"/>
    <cellStyle name="Comma [0] TBD-_Equip Adj Vs Highlander &amp; Explorer 7 81" xfId="32795"/>
    <cellStyle name="Comma [0] TBD_Equip Adj Vs Highlander &amp; Explorer 7 82" xfId="32796"/>
    <cellStyle name="Comma [0] TBD-_Equip Adj Vs Highlander &amp; Explorer 7 82" xfId="32797"/>
    <cellStyle name="Comma [0] TBD_Equip Adj Vs Highlander &amp; Explorer 7 83" xfId="32798"/>
    <cellStyle name="Comma [0] TBD-_Equip Adj Vs Highlander &amp; Explorer 7 83" xfId="32799"/>
    <cellStyle name="Comma [0] TBD_Equip Adj Vs Highlander &amp; Explorer 7 84" xfId="32800"/>
    <cellStyle name="Comma [0] TBD-_Equip Adj Vs Highlander &amp; Explorer 7 84" xfId="32801"/>
    <cellStyle name="Comma [0] TBD_Equip Adj Vs Highlander &amp; Explorer 7 85" xfId="32802"/>
    <cellStyle name="Comma [0] TBD-_Equip Adj Vs Highlander &amp; Explorer 7 85" xfId="32803"/>
    <cellStyle name="Comma [0] TBD_Equip Adj Vs Highlander &amp; Explorer 7 86" xfId="32804"/>
    <cellStyle name="Comma [0] TBD-_Equip Adj Vs Highlander &amp; Explorer 7 86" xfId="32805"/>
    <cellStyle name="Comma [0] TBD_Equip Adj Vs Highlander &amp; Explorer 7 87" xfId="32806"/>
    <cellStyle name="Comma [0] TBD-_Equip Adj Vs Highlander &amp; Explorer 7 87" xfId="32807"/>
    <cellStyle name="Comma [0] TBD_Equip Adj Vs Highlander &amp; Explorer 7 88" xfId="32808"/>
    <cellStyle name="Comma [0] TBD-_Equip Adj Vs Highlander &amp; Explorer 7 88" xfId="32809"/>
    <cellStyle name="Comma [0] TBD_Equip Adj Vs Highlander &amp; Explorer 7 89" xfId="32810"/>
    <cellStyle name="Comma [0] TBD-_Equip Adj Vs Highlander &amp; Explorer 7 89" xfId="32811"/>
    <cellStyle name="Comma [0] TBD_Equip Adj Vs Highlander &amp; Explorer 7 9" xfId="32812"/>
    <cellStyle name="Comma [0] TBD-_Equip Adj Vs Highlander &amp; Explorer 7 9" xfId="32813"/>
    <cellStyle name="Comma [0] TBD_Equip Adj Vs Highlander &amp; Explorer 7 90" xfId="32814"/>
    <cellStyle name="Comma [0] TBD-_Equip Adj Vs Highlander &amp; Explorer 7 90" xfId="32815"/>
    <cellStyle name="Comma [0] TBD_Equip Adj Vs Highlander &amp; Explorer 7 91" xfId="32816"/>
    <cellStyle name="Comma [0] TBD-_Equip Adj Vs Highlander &amp; Explorer 7 91" xfId="32817"/>
    <cellStyle name="Comma [0] TBD_Equip Adj Vs Highlander &amp; Explorer 7 92" xfId="32818"/>
    <cellStyle name="Comma [0] TBD-_Equip Adj Vs Highlander &amp; Explorer 7 92" xfId="32819"/>
    <cellStyle name="Comma [0] TBD_Equip Adj Vs Highlander &amp; Explorer 7 93" xfId="32820"/>
    <cellStyle name="Comma [0] TBD-_Equip Adj Vs Highlander &amp; Explorer 7 93" xfId="32821"/>
    <cellStyle name="Comma [0] TBD_Equip Adj Vs Highlander &amp; Explorer 7 94" xfId="32822"/>
    <cellStyle name="Comma [0] TBD-_Equip Adj Vs Highlander &amp; Explorer 7 94" xfId="32823"/>
    <cellStyle name="Comma [0] TBD_Equip Adj Vs Highlander &amp; Explorer 7 95" xfId="32824"/>
    <cellStyle name="Comma [0] TBD-_Equip Adj Vs Highlander &amp; Explorer 7 95" xfId="32825"/>
    <cellStyle name="Comma [0] TBD_Equip Adj Vs Highlander &amp; Explorer 7 96" xfId="32826"/>
    <cellStyle name="Comma [0] TBD-_Equip Adj Vs Highlander &amp; Explorer 7 96" xfId="32827"/>
    <cellStyle name="Comma [0] TBD_Equip Adj Vs Highlander &amp; Explorer 7 97" xfId="32828"/>
    <cellStyle name="Comma [0] TBD-_Equip Adj Vs Highlander &amp; Explorer 7 97" xfId="32829"/>
    <cellStyle name="Comma [0] TBD_Equip Adj Vs Highlander &amp; Explorer 7 98" xfId="32830"/>
    <cellStyle name="Comma [0] TBD-_Equip Adj Vs Highlander &amp; Explorer 7 98" xfId="32831"/>
    <cellStyle name="Comma [0] TBD_Equip Adj Vs Highlander &amp; Explorer 7 99" xfId="32832"/>
    <cellStyle name="Comma [0] TBD-_Equip Adj Vs Highlander &amp; Explorer 7 99" xfId="32833"/>
    <cellStyle name="Comma [0] TBD_Equip Adj Vs Highlander &amp; Explorer 8" xfId="32834"/>
    <cellStyle name="Comma [0] TBD-_Equip Adj Vs Highlander &amp; Explorer 8" xfId="32835"/>
    <cellStyle name="Comma [0] TBD_Equip Adj Vs Highlander &amp; Explorer 8 10" xfId="32836"/>
    <cellStyle name="Comma [0] TBD-_Equip Adj Vs Highlander &amp; Explorer 8 10" xfId="32837"/>
    <cellStyle name="Comma [0] TBD_Equip Adj Vs Highlander &amp; Explorer 8 100" xfId="32838"/>
    <cellStyle name="Comma [0] TBD-_Equip Adj Vs Highlander &amp; Explorer 8 100" xfId="32839"/>
    <cellStyle name="Comma [0] TBD_Equip Adj Vs Highlander &amp; Explorer 8 101" xfId="32840"/>
    <cellStyle name="Comma [0] TBD-_Equip Adj Vs Highlander &amp; Explorer 8 101" xfId="32841"/>
    <cellStyle name="Comma [0] TBD_Equip Adj Vs Highlander &amp; Explorer 8 102" xfId="32842"/>
    <cellStyle name="Comma [0] TBD-_Equip Adj Vs Highlander &amp; Explorer 8 102" xfId="32843"/>
    <cellStyle name="Comma [0] TBD_Equip Adj Vs Highlander &amp; Explorer 8 103" xfId="32844"/>
    <cellStyle name="Comma [0] TBD-_Equip Adj Vs Highlander &amp; Explorer 8 103" xfId="32845"/>
    <cellStyle name="Comma [0] TBD_Equip Adj Vs Highlander &amp; Explorer 8 104" xfId="32846"/>
    <cellStyle name="Comma [0] TBD-_Equip Adj Vs Highlander &amp; Explorer 8 104" xfId="32847"/>
    <cellStyle name="Comma [0] TBD_Equip Adj Vs Highlander &amp; Explorer 8 105" xfId="32848"/>
    <cellStyle name="Comma [0] TBD-_Equip Adj Vs Highlander &amp; Explorer 8 105" xfId="32849"/>
    <cellStyle name="Comma [0] TBD_Equip Adj Vs Highlander &amp; Explorer 8 106" xfId="32850"/>
    <cellStyle name="Comma [0] TBD-_Equip Adj Vs Highlander &amp; Explorer 8 106" xfId="32851"/>
    <cellStyle name="Comma [0] TBD_Equip Adj Vs Highlander &amp; Explorer 8 107" xfId="32852"/>
    <cellStyle name="Comma [0] TBD-_Equip Adj Vs Highlander &amp; Explorer 8 107" xfId="32853"/>
    <cellStyle name="Comma [0] TBD_Equip Adj Vs Highlander &amp; Explorer 8 108" xfId="32854"/>
    <cellStyle name="Comma [0] TBD-_Equip Adj Vs Highlander &amp; Explorer 8 108" xfId="32855"/>
    <cellStyle name="Comma [0] TBD_Equip Adj Vs Highlander &amp; Explorer 8 109" xfId="32856"/>
    <cellStyle name="Comma [0] TBD-_Equip Adj Vs Highlander &amp; Explorer 8 109" xfId="32857"/>
    <cellStyle name="Comma [0] TBD_Equip Adj Vs Highlander &amp; Explorer 8 11" xfId="32858"/>
    <cellStyle name="Comma [0] TBD-_Equip Adj Vs Highlander &amp; Explorer 8 11" xfId="32859"/>
    <cellStyle name="Comma [0] TBD_Equip Adj Vs Highlander &amp; Explorer 8 110" xfId="32860"/>
    <cellStyle name="Comma [0] TBD-_Equip Adj Vs Highlander &amp; Explorer 8 110" xfId="32861"/>
    <cellStyle name="Comma [0] TBD_Equip Adj Vs Highlander &amp; Explorer 8 111" xfId="32862"/>
    <cellStyle name="Comma [0] TBD-_Equip Adj Vs Highlander &amp; Explorer 8 111" xfId="32863"/>
    <cellStyle name="Comma [0] TBD_Equip Adj Vs Highlander &amp; Explorer 8 112" xfId="32864"/>
    <cellStyle name="Comma [0] TBD-_Equip Adj Vs Highlander &amp; Explorer 8 112" xfId="32865"/>
    <cellStyle name="Comma [0] TBD_Equip Adj Vs Highlander &amp; Explorer 8 113" xfId="32866"/>
    <cellStyle name="Comma [0] TBD-_Equip Adj Vs Highlander &amp; Explorer 8 113" xfId="32867"/>
    <cellStyle name="Comma [0] TBD_Equip Adj Vs Highlander &amp; Explorer 8 114" xfId="32868"/>
    <cellStyle name="Comma [0] TBD-_Equip Adj Vs Highlander &amp; Explorer 8 114" xfId="32869"/>
    <cellStyle name="Comma [0] TBD_Equip Adj Vs Highlander &amp; Explorer 8 115" xfId="32870"/>
    <cellStyle name="Comma [0] TBD-_Equip Adj Vs Highlander &amp; Explorer 8 115" xfId="32871"/>
    <cellStyle name="Comma [0] TBD_Equip Adj Vs Highlander &amp; Explorer 8 116" xfId="32872"/>
    <cellStyle name="Comma [0] TBD-_Equip Adj Vs Highlander &amp; Explorer 8 116" xfId="32873"/>
    <cellStyle name="Comma [0] TBD_Equip Adj Vs Highlander &amp; Explorer 8 117" xfId="32874"/>
    <cellStyle name="Comma [0] TBD-_Equip Adj Vs Highlander &amp; Explorer 8 117" xfId="32875"/>
    <cellStyle name="Comma [0] TBD_Equip Adj Vs Highlander &amp; Explorer 8 118" xfId="32876"/>
    <cellStyle name="Comma [0] TBD-_Equip Adj Vs Highlander &amp; Explorer 8 118" xfId="32877"/>
    <cellStyle name="Comma [0] TBD_Equip Adj Vs Highlander &amp; Explorer 8 119" xfId="32878"/>
    <cellStyle name="Comma [0] TBD-_Equip Adj Vs Highlander &amp; Explorer 8 119" xfId="32879"/>
    <cellStyle name="Comma [0] TBD_Equip Adj Vs Highlander &amp; Explorer 8 12" xfId="32880"/>
    <cellStyle name="Comma [0] TBD-_Equip Adj Vs Highlander &amp; Explorer 8 12" xfId="32881"/>
    <cellStyle name="Comma [0] TBD_Equip Adj Vs Highlander &amp; Explorer 8 120" xfId="32882"/>
    <cellStyle name="Comma [0] TBD-_Equip Adj Vs Highlander &amp; Explorer 8 120" xfId="32883"/>
    <cellStyle name="Comma [0] TBD_Equip Adj Vs Highlander &amp; Explorer 8 121" xfId="32884"/>
    <cellStyle name="Comma [0] TBD-_Equip Adj Vs Highlander &amp; Explorer 8 121" xfId="32885"/>
    <cellStyle name="Comma [0] TBD_Equip Adj Vs Highlander &amp; Explorer 8 122" xfId="32886"/>
    <cellStyle name="Comma [0] TBD-_Equip Adj Vs Highlander &amp; Explorer 8 122" xfId="32887"/>
    <cellStyle name="Comma [0] TBD_Equip Adj Vs Highlander &amp; Explorer 8 123" xfId="32888"/>
    <cellStyle name="Comma [0] TBD-_Equip Adj Vs Highlander &amp; Explorer 8 123" xfId="32889"/>
    <cellStyle name="Comma [0] TBD_Equip Adj Vs Highlander &amp; Explorer 8 124" xfId="32890"/>
    <cellStyle name="Comma [0] TBD-_Equip Adj Vs Highlander &amp; Explorer 8 124" xfId="32891"/>
    <cellStyle name="Comma [0] TBD_Equip Adj Vs Highlander &amp; Explorer 8 125" xfId="32892"/>
    <cellStyle name="Comma [0] TBD-_Equip Adj Vs Highlander &amp; Explorer 8 125" xfId="32893"/>
    <cellStyle name="Comma [0] TBD_Equip Adj Vs Highlander &amp; Explorer 8 126" xfId="32894"/>
    <cellStyle name="Comma [0] TBD-_Equip Adj Vs Highlander &amp; Explorer 8 126" xfId="32895"/>
    <cellStyle name="Comma [0] TBD_Equip Adj Vs Highlander &amp; Explorer 8 127" xfId="32896"/>
    <cellStyle name="Comma [0] TBD-_Equip Adj Vs Highlander &amp; Explorer 8 127" xfId="32897"/>
    <cellStyle name="Comma [0] TBD_Equip Adj Vs Highlander &amp; Explorer 8 128" xfId="32898"/>
    <cellStyle name="Comma [0] TBD-_Equip Adj Vs Highlander &amp; Explorer 8 128" xfId="32899"/>
    <cellStyle name="Comma [0] TBD_Equip Adj Vs Highlander &amp; Explorer 8 129" xfId="32900"/>
    <cellStyle name="Comma [0] TBD-_Equip Adj Vs Highlander &amp; Explorer 8 129" xfId="32901"/>
    <cellStyle name="Comma [0] TBD_Equip Adj Vs Highlander &amp; Explorer 8 13" xfId="32902"/>
    <cellStyle name="Comma [0] TBD-_Equip Adj Vs Highlander &amp; Explorer 8 13" xfId="32903"/>
    <cellStyle name="Comma [0] TBD_Equip Adj Vs Highlander &amp; Explorer 8 130" xfId="32904"/>
    <cellStyle name="Comma [0] TBD-_Equip Adj Vs Highlander &amp; Explorer 8 130" xfId="32905"/>
    <cellStyle name="Comma [0] TBD_Equip Adj Vs Highlander &amp; Explorer 8 131" xfId="32906"/>
    <cellStyle name="Comma [0] TBD-_Equip Adj Vs Highlander &amp; Explorer 8 131" xfId="32907"/>
    <cellStyle name="Comma [0] TBD_Equip Adj Vs Highlander &amp; Explorer 8 132" xfId="32908"/>
    <cellStyle name="Comma [0] TBD-_Equip Adj Vs Highlander &amp; Explorer 8 132" xfId="32909"/>
    <cellStyle name="Comma [0] TBD_Equip Adj Vs Highlander &amp; Explorer 8 133" xfId="32910"/>
    <cellStyle name="Comma [0] TBD-_Equip Adj Vs Highlander &amp; Explorer 8 133" xfId="32911"/>
    <cellStyle name="Comma [0] TBD_Equip Adj Vs Highlander &amp; Explorer 8 134" xfId="32912"/>
    <cellStyle name="Comma [0] TBD-_Equip Adj Vs Highlander &amp; Explorer 8 134" xfId="32913"/>
    <cellStyle name="Comma [0] TBD_Equip Adj Vs Highlander &amp; Explorer 8 135" xfId="32914"/>
    <cellStyle name="Comma [0] TBD-_Equip Adj Vs Highlander &amp; Explorer 8 135" xfId="32915"/>
    <cellStyle name="Comma [0] TBD_Equip Adj Vs Highlander &amp; Explorer 8 136" xfId="32916"/>
    <cellStyle name="Comma [0] TBD-_Equip Adj Vs Highlander &amp; Explorer 8 136" xfId="32917"/>
    <cellStyle name="Comma [0] TBD_Equip Adj Vs Highlander &amp; Explorer 8 137" xfId="32918"/>
    <cellStyle name="Comma [0] TBD-_Equip Adj Vs Highlander &amp; Explorer 8 137" xfId="32919"/>
    <cellStyle name="Comma [0] TBD_Equip Adj Vs Highlander &amp; Explorer 8 138" xfId="32920"/>
    <cellStyle name="Comma [0] TBD-_Equip Adj Vs Highlander &amp; Explorer 8 138" xfId="32921"/>
    <cellStyle name="Comma [0] TBD_Equip Adj Vs Highlander &amp; Explorer 8 139" xfId="32922"/>
    <cellStyle name="Comma [0] TBD-_Equip Adj Vs Highlander &amp; Explorer 8 139" xfId="32923"/>
    <cellStyle name="Comma [0] TBD_Equip Adj Vs Highlander &amp; Explorer 8 14" xfId="32924"/>
    <cellStyle name="Comma [0] TBD-_Equip Adj Vs Highlander &amp; Explorer 8 14" xfId="32925"/>
    <cellStyle name="Comma [0] TBD_Equip Adj Vs Highlander &amp; Explorer 8 140" xfId="32926"/>
    <cellStyle name="Comma [0] TBD-_Equip Adj Vs Highlander &amp; Explorer 8 140" xfId="32927"/>
    <cellStyle name="Comma [0] TBD_Equip Adj Vs Highlander &amp; Explorer 8 141" xfId="32928"/>
    <cellStyle name="Comma [0] TBD-_Equip Adj Vs Highlander &amp; Explorer 8 141" xfId="32929"/>
    <cellStyle name="Comma [0] TBD_Equip Adj Vs Highlander &amp; Explorer 8 142" xfId="32930"/>
    <cellStyle name="Comma [0] TBD-_Equip Adj Vs Highlander &amp; Explorer 8 142" xfId="32931"/>
    <cellStyle name="Comma [0] TBD_Equip Adj Vs Highlander &amp; Explorer 8 143" xfId="32932"/>
    <cellStyle name="Comma [0] TBD-_Equip Adj Vs Highlander &amp; Explorer 8 143" xfId="32933"/>
    <cellStyle name="Comma [0] TBD_Equip Adj Vs Highlander &amp; Explorer 8 144" xfId="32934"/>
    <cellStyle name="Comma [0] TBD-_Equip Adj Vs Highlander &amp; Explorer 8 144" xfId="32935"/>
    <cellStyle name="Comma [0] TBD_Equip Adj Vs Highlander &amp; Explorer 8 145" xfId="32936"/>
    <cellStyle name="Comma [0] TBD-_Equip Adj Vs Highlander &amp; Explorer 8 145" xfId="32937"/>
    <cellStyle name="Comma [0] TBD_Equip Adj Vs Highlander &amp; Explorer 8 146" xfId="32938"/>
    <cellStyle name="Comma [0] TBD-_Equip Adj Vs Highlander &amp; Explorer 8 146" xfId="32939"/>
    <cellStyle name="Comma [0] TBD_Equip Adj Vs Highlander &amp; Explorer 8 147" xfId="32940"/>
    <cellStyle name="Comma [0] TBD-_Equip Adj Vs Highlander &amp; Explorer 8 147" xfId="32941"/>
    <cellStyle name="Comma [0] TBD_Equip Adj Vs Highlander &amp; Explorer 8 148" xfId="32942"/>
    <cellStyle name="Comma [0] TBD-_Equip Adj Vs Highlander &amp; Explorer 8 148" xfId="32943"/>
    <cellStyle name="Comma [0] TBD_Equip Adj Vs Highlander &amp; Explorer 8 149" xfId="32944"/>
    <cellStyle name="Comma [0] TBD-_Equip Adj Vs Highlander &amp; Explorer 8 149" xfId="32945"/>
    <cellStyle name="Comma [0] TBD_Equip Adj Vs Highlander &amp; Explorer 8 15" xfId="32946"/>
    <cellStyle name="Comma [0] TBD-_Equip Adj Vs Highlander &amp; Explorer 8 15" xfId="32947"/>
    <cellStyle name="Comma [0] TBD_Equip Adj Vs Highlander &amp; Explorer 8 150" xfId="32948"/>
    <cellStyle name="Comma [0] TBD-_Equip Adj Vs Highlander &amp; Explorer 8 150" xfId="32949"/>
    <cellStyle name="Comma [0] TBD_Equip Adj Vs Highlander &amp; Explorer 8 151" xfId="32950"/>
    <cellStyle name="Comma [0] TBD-_Equip Adj Vs Highlander &amp; Explorer 8 151" xfId="32951"/>
    <cellStyle name="Comma [0] TBD_Equip Adj Vs Highlander &amp; Explorer 8 152" xfId="32952"/>
    <cellStyle name="Comma [0] TBD-_Equip Adj Vs Highlander &amp; Explorer 8 152" xfId="32953"/>
    <cellStyle name="Comma [0] TBD_Equip Adj Vs Highlander &amp; Explorer 8 153" xfId="32954"/>
    <cellStyle name="Comma [0] TBD-_Equip Adj Vs Highlander &amp; Explorer 8 153" xfId="32955"/>
    <cellStyle name="Comma [0] TBD_Equip Adj Vs Highlander &amp; Explorer 8 154" xfId="32956"/>
    <cellStyle name="Comma [0] TBD-_Equip Adj Vs Highlander &amp; Explorer 8 154" xfId="32957"/>
    <cellStyle name="Comma [0] TBD_Equip Adj Vs Highlander &amp; Explorer 8 16" xfId="32958"/>
    <cellStyle name="Comma [0] TBD-_Equip Adj Vs Highlander &amp; Explorer 8 16" xfId="32959"/>
    <cellStyle name="Comma [0] TBD_Equip Adj Vs Highlander &amp; Explorer 8 17" xfId="32960"/>
    <cellStyle name="Comma [0] TBD-_Equip Adj Vs Highlander &amp; Explorer 8 17" xfId="32961"/>
    <cellStyle name="Comma [0] TBD_Equip Adj Vs Highlander &amp; Explorer 8 18" xfId="32962"/>
    <cellStyle name="Comma [0] TBD-_Equip Adj Vs Highlander &amp; Explorer 8 18" xfId="32963"/>
    <cellStyle name="Comma [0] TBD_Equip Adj Vs Highlander &amp; Explorer 8 19" xfId="32964"/>
    <cellStyle name="Comma [0] TBD-_Equip Adj Vs Highlander &amp; Explorer 8 19" xfId="32965"/>
    <cellStyle name="Comma [0] TBD_Equip Adj Vs Highlander &amp; Explorer 8 2" xfId="32966"/>
    <cellStyle name="Comma [0] TBD-_Equip Adj Vs Highlander &amp; Explorer 8 2" xfId="32967"/>
    <cellStyle name="Comma [0] TBD_Equip Adj Vs Highlander &amp; Explorer 8 20" xfId="32968"/>
    <cellStyle name="Comma [0] TBD-_Equip Adj Vs Highlander &amp; Explorer 8 20" xfId="32969"/>
    <cellStyle name="Comma [0] TBD_Equip Adj Vs Highlander &amp; Explorer 8 21" xfId="32970"/>
    <cellStyle name="Comma [0] TBD-_Equip Adj Vs Highlander &amp; Explorer 8 21" xfId="32971"/>
    <cellStyle name="Comma [0] TBD_Equip Adj Vs Highlander &amp; Explorer 8 22" xfId="32972"/>
    <cellStyle name="Comma [0] TBD-_Equip Adj Vs Highlander &amp; Explorer 8 22" xfId="32973"/>
    <cellStyle name="Comma [0] TBD_Equip Adj Vs Highlander &amp; Explorer 8 23" xfId="32974"/>
    <cellStyle name="Comma [0] TBD-_Equip Adj Vs Highlander &amp; Explorer 8 23" xfId="32975"/>
    <cellStyle name="Comma [0] TBD_Equip Adj Vs Highlander &amp; Explorer 8 24" xfId="32976"/>
    <cellStyle name="Comma [0] TBD-_Equip Adj Vs Highlander &amp; Explorer 8 24" xfId="32977"/>
    <cellStyle name="Comma [0] TBD_Equip Adj Vs Highlander &amp; Explorer 8 25" xfId="32978"/>
    <cellStyle name="Comma [0] TBD-_Equip Adj Vs Highlander &amp; Explorer 8 25" xfId="32979"/>
    <cellStyle name="Comma [0] TBD_Equip Adj Vs Highlander &amp; Explorer 8 26" xfId="32980"/>
    <cellStyle name="Comma [0] TBD-_Equip Adj Vs Highlander &amp; Explorer 8 26" xfId="32981"/>
    <cellStyle name="Comma [0] TBD_Equip Adj Vs Highlander &amp; Explorer 8 27" xfId="32982"/>
    <cellStyle name="Comma [0] TBD-_Equip Adj Vs Highlander &amp; Explorer 8 27" xfId="32983"/>
    <cellStyle name="Comma [0] TBD_Equip Adj Vs Highlander &amp; Explorer 8 28" xfId="32984"/>
    <cellStyle name="Comma [0] TBD-_Equip Adj Vs Highlander &amp; Explorer 8 28" xfId="32985"/>
    <cellStyle name="Comma [0] TBD_Equip Adj Vs Highlander &amp; Explorer 8 29" xfId="32986"/>
    <cellStyle name="Comma [0] TBD-_Equip Adj Vs Highlander &amp; Explorer 8 29" xfId="32987"/>
    <cellStyle name="Comma [0] TBD_Equip Adj Vs Highlander &amp; Explorer 8 3" xfId="32988"/>
    <cellStyle name="Comma [0] TBD-_Equip Adj Vs Highlander &amp; Explorer 8 3" xfId="32989"/>
    <cellStyle name="Comma [0] TBD_Equip Adj Vs Highlander &amp; Explorer 8 30" xfId="32990"/>
    <cellStyle name="Comma [0] TBD-_Equip Adj Vs Highlander &amp; Explorer 8 30" xfId="32991"/>
    <cellStyle name="Comma [0] TBD_Equip Adj Vs Highlander &amp; Explorer 8 31" xfId="32992"/>
    <cellStyle name="Comma [0] TBD-_Equip Adj Vs Highlander &amp; Explorer 8 31" xfId="32993"/>
    <cellStyle name="Comma [0] TBD_Equip Adj Vs Highlander &amp; Explorer 8 32" xfId="32994"/>
    <cellStyle name="Comma [0] TBD-_Equip Adj Vs Highlander &amp; Explorer 8 32" xfId="32995"/>
    <cellStyle name="Comma [0] TBD_Equip Adj Vs Highlander &amp; Explorer 8 33" xfId="32996"/>
    <cellStyle name="Comma [0] TBD-_Equip Adj Vs Highlander &amp; Explorer 8 33" xfId="32997"/>
    <cellStyle name="Comma [0] TBD_Equip Adj Vs Highlander &amp; Explorer 8 34" xfId="32998"/>
    <cellStyle name="Comma [0] TBD-_Equip Adj Vs Highlander &amp; Explorer 8 34" xfId="32999"/>
    <cellStyle name="Comma [0] TBD_Equip Adj Vs Highlander &amp; Explorer 8 35" xfId="33000"/>
    <cellStyle name="Comma [0] TBD-_Equip Adj Vs Highlander &amp; Explorer 8 35" xfId="33001"/>
    <cellStyle name="Comma [0] TBD_Equip Adj Vs Highlander &amp; Explorer 8 36" xfId="33002"/>
    <cellStyle name="Comma [0] TBD-_Equip Adj Vs Highlander &amp; Explorer 8 36" xfId="33003"/>
    <cellStyle name="Comma [0] TBD_Equip Adj Vs Highlander &amp; Explorer 8 37" xfId="33004"/>
    <cellStyle name="Comma [0] TBD-_Equip Adj Vs Highlander &amp; Explorer 8 37" xfId="33005"/>
    <cellStyle name="Comma [0] TBD_Equip Adj Vs Highlander &amp; Explorer 8 38" xfId="33006"/>
    <cellStyle name="Comma [0] TBD-_Equip Adj Vs Highlander &amp; Explorer 8 38" xfId="33007"/>
    <cellStyle name="Comma [0] TBD_Equip Adj Vs Highlander &amp; Explorer 8 39" xfId="33008"/>
    <cellStyle name="Comma [0] TBD-_Equip Adj Vs Highlander &amp; Explorer 8 39" xfId="33009"/>
    <cellStyle name="Comma [0] TBD_Equip Adj Vs Highlander &amp; Explorer 8 4" xfId="33010"/>
    <cellStyle name="Comma [0] TBD-_Equip Adj Vs Highlander &amp; Explorer 8 4" xfId="33011"/>
    <cellStyle name="Comma [0] TBD_Equip Adj Vs Highlander &amp; Explorer 8 40" xfId="33012"/>
    <cellStyle name="Comma [0] TBD-_Equip Adj Vs Highlander &amp; Explorer 8 40" xfId="33013"/>
    <cellStyle name="Comma [0] TBD_Equip Adj Vs Highlander &amp; Explorer 8 41" xfId="33014"/>
    <cellStyle name="Comma [0] TBD-_Equip Adj Vs Highlander &amp; Explorer 8 41" xfId="33015"/>
    <cellStyle name="Comma [0] TBD_Equip Adj Vs Highlander &amp; Explorer 8 42" xfId="33016"/>
    <cellStyle name="Comma [0] TBD-_Equip Adj Vs Highlander &amp; Explorer 8 42" xfId="33017"/>
    <cellStyle name="Comma [0] TBD_Equip Adj Vs Highlander &amp; Explorer 8 43" xfId="33018"/>
    <cellStyle name="Comma [0] TBD-_Equip Adj Vs Highlander &amp; Explorer 8 43" xfId="33019"/>
    <cellStyle name="Comma [0] TBD_Equip Adj Vs Highlander &amp; Explorer 8 44" xfId="33020"/>
    <cellStyle name="Comma [0] TBD-_Equip Adj Vs Highlander &amp; Explorer 8 44" xfId="33021"/>
    <cellStyle name="Comma [0] TBD_Equip Adj Vs Highlander &amp; Explorer 8 45" xfId="33022"/>
    <cellStyle name="Comma [0] TBD-_Equip Adj Vs Highlander &amp; Explorer 8 45" xfId="33023"/>
    <cellStyle name="Comma [0] TBD_Equip Adj Vs Highlander &amp; Explorer 8 46" xfId="33024"/>
    <cellStyle name="Comma [0] TBD-_Equip Adj Vs Highlander &amp; Explorer 8 46" xfId="33025"/>
    <cellStyle name="Comma [0] TBD_Equip Adj Vs Highlander &amp; Explorer 8 47" xfId="33026"/>
    <cellStyle name="Comma [0] TBD-_Equip Adj Vs Highlander &amp; Explorer 8 47" xfId="33027"/>
    <cellStyle name="Comma [0] TBD_Equip Adj Vs Highlander &amp; Explorer 8 48" xfId="33028"/>
    <cellStyle name="Comma [0] TBD-_Equip Adj Vs Highlander &amp; Explorer 8 48" xfId="33029"/>
    <cellStyle name="Comma [0] TBD_Equip Adj Vs Highlander &amp; Explorer 8 49" xfId="33030"/>
    <cellStyle name="Comma [0] TBD-_Equip Adj Vs Highlander &amp; Explorer 8 49" xfId="33031"/>
    <cellStyle name="Comma [0] TBD_Equip Adj Vs Highlander &amp; Explorer 8 5" xfId="33032"/>
    <cellStyle name="Comma [0] TBD-_Equip Adj Vs Highlander &amp; Explorer 8 5" xfId="33033"/>
    <cellStyle name="Comma [0] TBD_Equip Adj Vs Highlander &amp; Explorer 8 50" xfId="33034"/>
    <cellStyle name="Comma [0] TBD-_Equip Adj Vs Highlander &amp; Explorer 8 50" xfId="33035"/>
    <cellStyle name="Comma [0] TBD_Equip Adj Vs Highlander &amp; Explorer 8 51" xfId="33036"/>
    <cellStyle name="Comma [0] TBD-_Equip Adj Vs Highlander &amp; Explorer 8 51" xfId="33037"/>
    <cellStyle name="Comma [0] TBD_Equip Adj Vs Highlander &amp; Explorer 8 52" xfId="33038"/>
    <cellStyle name="Comma [0] TBD-_Equip Adj Vs Highlander &amp; Explorer 8 52" xfId="33039"/>
    <cellStyle name="Comma [0] TBD_Equip Adj Vs Highlander &amp; Explorer 8 53" xfId="33040"/>
    <cellStyle name="Comma [0] TBD-_Equip Adj Vs Highlander &amp; Explorer 8 53" xfId="33041"/>
    <cellStyle name="Comma [0] TBD_Equip Adj Vs Highlander &amp; Explorer 8 54" xfId="33042"/>
    <cellStyle name="Comma [0] TBD-_Equip Adj Vs Highlander &amp; Explorer 8 54" xfId="33043"/>
    <cellStyle name="Comma [0] TBD_Equip Adj Vs Highlander &amp; Explorer 8 55" xfId="33044"/>
    <cellStyle name="Comma [0] TBD-_Equip Adj Vs Highlander &amp; Explorer 8 55" xfId="33045"/>
    <cellStyle name="Comma [0] TBD_Equip Adj Vs Highlander &amp; Explorer 8 56" xfId="33046"/>
    <cellStyle name="Comma [0] TBD-_Equip Adj Vs Highlander &amp; Explorer 8 56" xfId="33047"/>
    <cellStyle name="Comma [0] TBD_Equip Adj Vs Highlander &amp; Explorer 8 57" xfId="33048"/>
    <cellStyle name="Comma [0] TBD-_Equip Adj Vs Highlander &amp; Explorer 8 57" xfId="33049"/>
    <cellStyle name="Comma [0] TBD_Equip Adj Vs Highlander &amp; Explorer 8 58" xfId="33050"/>
    <cellStyle name="Comma [0] TBD-_Equip Adj Vs Highlander &amp; Explorer 8 58" xfId="33051"/>
    <cellStyle name="Comma [0] TBD_Equip Adj Vs Highlander &amp; Explorer 8 59" xfId="33052"/>
    <cellStyle name="Comma [0] TBD-_Equip Adj Vs Highlander &amp; Explorer 8 59" xfId="33053"/>
    <cellStyle name="Comma [0] TBD_Equip Adj Vs Highlander &amp; Explorer 8 6" xfId="33054"/>
    <cellStyle name="Comma [0] TBD-_Equip Adj Vs Highlander &amp; Explorer 8 6" xfId="33055"/>
    <cellStyle name="Comma [0] TBD_Equip Adj Vs Highlander &amp; Explorer 8 60" xfId="33056"/>
    <cellStyle name="Comma [0] TBD-_Equip Adj Vs Highlander &amp; Explorer 8 60" xfId="33057"/>
    <cellStyle name="Comma [0] TBD_Equip Adj Vs Highlander &amp; Explorer 8 61" xfId="33058"/>
    <cellStyle name="Comma [0] TBD-_Equip Adj Vs Highlander &amp; Explorer 8 61" xfId="33059"/>
    <cellStyle name="Comma [0] TBD_Equip Adj Vs Highlander &amp; Explorer 8 62" xfId="33060"/>
    <cellStyle name="Comma [0] TBD-_Equip Adj Vs Highlander &amp; Explorer 8 62" xfId="33061"/>
    <cellStyle name="Comma [0] TBD_Equip Adj Vs Highlander &amp; Explorer 8 63" xfId="33062"/>
    <cellStyle name="Comma [0] TBD-_Equip Adj Vs Highlander &amp; Explorer 8 63" xfId="33063"/>
    <cellStyle name="Comma [0] TBD_Equip Adj Vs Highlander &amp; Explorer 8 64" xfId="33064"/>
    <cellStyle name="Comma [0] TBD-_Equip Adj Vs Highlander &amp; Explorer 8 64" xfId="33065"/>
    <cellStyle name="Comma [0] TBD_Equip Adj Vs Highlander &amp; Explorer 8 65" xfId="33066"/>
    <cellStyle name="Comma [0] TBD-_Equip Adj Vs Highlander &amp; Explorer 8 65" xfId="33067"/>
    <cellStyle name="Comma [0] TBD_Equip Adj Vs Highlander &amp; Explorer 8 66" xfId="33068"/>
    <cellStyle name="Comma [0] TBD-_Equip Adj Vs Highlander &amp; Explorer 8 66" xfId="33069"/>
    <cellStyle name="Comma [0] TBD_Equip Adj Vs Highlander &amp; Explorer 8 67" xfId="33070"/>
    <cellStyle name="Comma [0] TBD-_Equip Adj Vs Highlander &amp; Explorer 8 67" xfId="33071"/>
    <cellStyle name="Comma [0] TBD_Equip Adj Vs Highlander &amp; Explorer 8 68" xfId="33072"/>
    <cellStyle name="Comma [0] TBD-_Equip Adj Vs Highlander &amp; Explorer 8 68" xfId="33073"/>
    <cellStyle name="Comma [0] TBD_Equip Adj Vs Highlander &amp; Explorer 8 69" xfId="33074"/>
    <cellStyle name="Comma [0] TBD-_Equip Adj Vs Highlander &amp; Explorer 8 69" xfId="33075"/>
    <cellStyle name="Comma [0] TBD_Equip Adj Vs Highlander &amp; Explorer 8 7" xfId="33076"/>
    <cellStyle name="Comma [0] TBD-_Equip Adj Vs Highlander &amp; Explorer 8 7" xfId="33077"/>
    <cellStyle name="Comma [0] TBD_Equip Adj Vs Highlander &amp; Explorer 8 70" xfId="33078"/>
    <cellStyle name="Comma [0] TBD-_Equip Adj Vs Highlander &amp; Explorer 8 70" xfId="33079"/>
    <cellStyle name="Comma [0] TBD_Equip Adj Vs Highlander &amp; Explorer 8 71" xfId="33080"/>
    <cellStyle name="Comma [0] TBD-_Equip Adj Vs Highlander &amp; Explorer 8 71" xfId="33081"/>
    <cellStyle name="Comma [0] TBD_Equip Adj Vs Highlander &amp; Explorer 8 72" xfId="33082"/>
    <cellStyle name="Comma [0] TBD-_Equip Adj Vs Highlander &amp; Explorer 8 72" xfId="33083"/>
    <cellStyle name="Comma [0] TBD_Equip Adj Vs Highlander &amp; Explorer 8 73" xfId="33084"/>
    <cellStyle name="Comma [0] TBD-_Equip Adj Vs Highlander &amp; Explorer 8 73" xfId="33085"/>
    <cellStyle name="Comma [0] TBD_Equip Adj Vs Highlander &amp; Explorer 8 74" xfId="33086"/>
    <cellStyle name="Comma [0] TBD-_Equip Adj Vs Highlander &amp; Explorer 8 74" xfId="33087"/>
    <cellStyle name="Comma [0] TBD_Equip Adj Vs Highlander &amp; Explorer 8 75" xfId="33088"/>
    <cellStyle name="Comma [0] TBD-_Equip Adj Vs Highlander &amp; Explorer 8 75" xfId="33089"/>
    <cellStyle name="Comma [0] TBD_Equip Adj Vs Highlander &amp; Explorer 8 76" xfId="33090"/>
    <cellStyle name="Comma [0] TBD-_Equip Adj Vs Highlander &amp; Explorer 8 76" xfId="33091"/>
    <cellStyle name="Comma [0] TBD_Equip Adj Vs Highlander &amp; Explorer 8 77" xfId="33092"/>
    <cellStyle name="Comma [0] TBD-_Equip Adj Vs Highlander &amp; Explorer 8 77" xfId="33093"/>
    <cellStyle name="Comma [0] TBD_Equip Adj Vs Highlander &amp; Explorer 8 78" xfId="33094"/>
    <cellStyle name="Comma [0] TBD-_Equip Adj Vs Highlander &amp; Explorer 8 78" xfId="33095"/>
    <cellStyle name="Comma [0] TBD_Equip Adj Vs Highlander &amp; Explorer 8 79" xfId="33096"/>
    <cellStyle name="Comma [0] TBD-_Equip Adj Vs Highlander &amp; Explorer 8 79" xfId="33097"/>
    <cellStyle name="Comma [0] TBD_Equip Adj Vs Highlander &amp; Explorer 8 8" xfId="33098"/>
    <cellStyle name="Comma [0] TBD-_Equip Adj Vs Highlander &amp; Explorer 8 8" xfId="33099"/>
    <cellStyle name="Comma [0] TBD_Equip Adj Vs Highlander &amp; Explorer 8 80" xfId="33100"/>
    <cellStyle name="Comma [0] TBD-_Equip Adj Vs Highlander &amp; Explorer 8 80" xfId="33101"/>
    <cellStyle name="Comma [0] TBD_Equip Adj Vs Highlander &amp; Explorer 8 81" xfId="33102"/>
    <cellStyle name="Comma [0] TBD-_Equip Adj Vs Highlander &amp; Explorer 8 81" xfId="33103"/>
    <cellStyle name="Comma [0] TBD_Equip Adj Vs Highlander &amp; Explorer 8 82" xfId="33104"/>
    <cellStyle name="Comma [0] TBD-_Equip Adj Vs Highlander &amp; Explorer 8 82" xfId="33105"/>
    <cellStyle name="Comma [0] TBD_Equip Adj Vs Highlander &amp; Explorer 8 83" xfId="33106"/>
    <cellStyle name="Comma [0] TBD-_Equip Adj Vs Highlander &amp; Explorer 8 83" xfId="33107"/>
    <cellStyle name="Comma [0] TBD_Equip Adj Vs Highlander &amp; Explorer 8 84" xfId="33108"/>
    <cellStyle name="Comma [0] TBD-_Equip Adj Vs Highlander &amp; Explorer 8 84" xfId="33109"/>
    <cellStyle name="Comma [0] TBD_Equip Adj Vs Highlander &amp; Explorer 8 85" xfId="33110"/>
    <cellStyle name="Comma [0] TBD-_Equip Adj Vs Highlander &amp; Explorer 8 85" xfId="33111"/>
    <cellStyle name="Comma [0] TBD_Equip Adj Vs Highlander &amp; Explorer 8 86" xfId="33112"/>
    <cellStyle name="Comma [0] TBD-_Equip Adj Vs Highlander &amp; Explorer 8 86" xfId="33113"/>
    <cellStyle name="Comma [0] TBD_Equip Adj Vs Highlander &amp; Explorer 8 87" xfId="33114"/>
    <cellStyle name="Comma [0] TBD-_Equip Adj Vs Highlander &amp; Explorer 8 87" xfId="33115"/>
    <cellStyle name="Comma [0] TBD_Equip Adj Vs Highlander &amp; Explorer 8 88" xfId="33116"/>
    <cellStyle name="Comma [0] TBD-_Equip Adj Vs Highlander &amp; Explorer 8 88" xfId="33117"/>
    <cellStyle name="Comma [0] TBD_Equip Adj Vs Highlander &amp; Explorer 8 89" xfId="33118"/>
    <cellStyle name="Comma [0] TBD-_Equip Adj Vs Highlander &amp; Explorer 8 89" xfId="33119"/>
    <cellStyle name="Comma [0] TBD_Equip Adj Vs Highlander &amp; Explorer 8 9" xfId="33120"/>
    <cellStyle name="Comma [0] TBD-_Equip Adj Vs Highlander &amp; Explorer 8 9" xfId="33121"/>
    <cellStyle name="Comma [0] TBD_Equip Adj Vs Highlander &amp; Explorer 8 90" xfId="33122"/>
    <cellStyle name="Comma [0] TBD-_Equip Adj Vs Highlander &amp; Explorer 8 90" xfId="33123"/>
    <cellStyle name="Comma [0] TBD_Equip Adj Vs Highlander &amp; Explorer 8 91" xfId="33124"/>
    <cellStyle name="Comma [0] TBD-_Equip Adj Vs Highlander &amp; Explorer 8 91" xfId="33125"/>
    <cellStyle name="Comma [0] TBD_Equip Adj Vs Highlander &amp; Explorer 8 92" xfId="33126"/>
    <cellStyle name="Comma [0] TBD-_Equip Adj Vs Highlander &amp; Explorer 8 92" xfId="33127"/>
    <cellStyle name="Comma [0] TBD_Equip Adj Vs Highlander &amp; Explorer 8 93" xfId="33128"/>
    <cellStyle name="Comma [0] TBD-_Equip Adj Vs Highlander &amp; Explorer 8 93" xfId="33129"/>
    <cellStyle name="Comma [0] TBD_Equip Adj Vs Highlander &amp; Explorer 8 94" xfId="33130"/>
    <cellStyle name="Comma [0] TBD-_Equip Adj Vs Highlander &amp; Explorer 8 94" xfId="33131"/>
    <cellStyle name="Comma [0] TBD_Equip Adj Vs Highlander &amp; Explorer 8 95" xfId="33132"/>
    <cellStyle name="Comma [0] TBD-_Equip Adj Vs Highlander &amp; Explorer 8 95" xfId="33133"/>
    <cellStyle name="Comma [0] TBD_Equip Adj Vs Highlander &amp; Explorer 8 96" xfId="33134"/>
    <cellStyle name="Comma [0] TBD-_Equip Adj Vs Highlander &amp; Explorer 8 96" xfId="33135"/>
    <cellStyle name="Comma [0] TBD_Equip Adj Vs Highlander &amp; Explorer 8 97" xfId="33136"/>
    <cellStyle name="Comma [0] TBD-_Equip Adj Vs Highlander &amp; Explorer 8 97" xfId="33137"/>
    <cellStyle name="Comma [0] TBD_Equip Adj Vs Highlander &amp; Explorer 8 98" xfId="33138"/>
    <cellStyle name="Comma [0] TBD-_Equip Adj Vs Highlander &amp; Explorer 8 98" xfId="33139"/>
    <cellStyle name="Comma [0] TBD_Equip Adj Vs Highlander &amp; Explorer 8 99" xfId="33140"/>
    <cellStyle name="Comma [0] TBD-_Equip Adj Vs Highlander &amp; Explorer 8 99" xfId="33141"/>
    <cellStyle name="Comma [0] TBD_Equip Adj Vs Highlander &amp; Explorer 9" xfId="33142"/>
    <cellStyle name="Comma [0] TBD-_Equip Adj Vs Highlander &amp; Explorer 9" xfId="33143"/>
    <cellStyle name="Comma [0] TBD_Equip Adj Vs Highlander &amp; Explorer 9 10" xfId="33144"/>
    <cellStyle name="Comma [0] TBD-_Equip Adj Vs Highlander &amp; Explorer 9 10" xfId="33145"/>
    <cellStyle name="Comma [0] TBD_Equip Adj Vs Highlander &amp; Explorer 9 100" xfId="33146"/>
    <cellStyle name="Comma [0] TBD-_Equip Adj Vs Highlander &amp; Explorer 9 100" xfId="33147"/>
    <cellStyle name="Comma [0] TBD_Equip Adj Vs Highlander &amp; Explorer 9 101" xfId="33148"/>
    <cellStyle name="Comma [0] TBD-_Equip Adj Vs Highlander &amp; Explorer 9 101" xfId="33149"/>
    <cellStyle name="Comma [0] TBD_Equip Adj Vs Highlander &amp; Explorer 9 102" xfId="33150"/>
    <cellStyle name="Comma [0] TBD-_Equip Adj Vs Highlander &amp; Explorer 9 102" xfId="33151"/>
    <cellStyle name="Comma [0] TBD_Equip Adj Vs Highlander &amp; Explorer 9 103" xfId="33152"/>
    <cellStyle name="Comma [0] TBD-_Equip Adj Vs Highlander &amp; Explorer 9 103" xfId="33153"/>
    <cellStyle name="Comma [0] TBD_Equip Adj Vs Highlander &amp; Explorer 9 104" xfId="33154"/>
    <cellStyle name="Comma [0] TBD-_Equip Adj Vs Highlander &amp; Explorer 9 104" xfId="33155"/>
    <cellStyle name="Comma [0] TBD_Equip Adj Vs Highlander &amp; Explorer 9 105" xfId="33156"/>
    <cellStyle name="Comma [0] TBD-_Equip Adj Vs Highlander &amp; Explorer 9 105" xfId="33157"/>
    <cellStyle name="Comma [0] TBD_Equip Adj Vs Highlander &amp; Explorer 9 106" xfId="33158"/>
    <cellStyle name="Comma [0] TBD-_Equip Adj Vs Highlander &amp; Explorer 9 106" xfId="33159"/>
    <cellStyle name="Comma [0] TBD_Equip Adj Vs Highlander &amp; Explorer 9 107" xfId="33160"/>
    <cellStyle name="Comma [0] TBD-_Equip Adj Vs Highlander &amp; Explorer 9 107" xfId="33161"/>
    <cellStyle name="Comma [0] TBD_Equip Adj Vs Highlander &amp; Explorer 9 108" xfId="33162"/>
    <cellStyle name="Comma [0] TBD-_Equip Adj Vs Highlander &amp; Explorer 9 108" xfId="33163"/>
    <cellStyle name="Comma [0] TBD_Equip Adj Vs Highlander &amp; Explorer 9 109" xfId="33164"/>
    <cellStyle name="Comma [0] TBD-_Equip Adj Vs Highlander &amp; Explorer 9 109" xfId="33165"/>
    <cellStyle name="Comma [0] TBD_Equip Adj Vs Highlander &amp; Explorer 9 11" xfId="33166"/>
    <cellStyle name="Comma [0] TBD-_Equip Adj Vs Highlander &amp; Explorer 9 11" xfId="33167"/>
    <cellStyle name="Comma [0] TBD_Equip Adj Vs Highlander &amp; Explorer 9 110" xfId="33168"/>
    <cellStyle name="Comma [0] TBD-_Equip Adj Vs Highlander &amp; Explorer 9 110" xfId="33169"/>
    <cellStyle name="Comma [0] TBD_Equip Adj Vs Highlander &amp; Explorer 9 111" xfId="33170"/>
    <cellStyle name="Comma [0] TBD-_Equip Adj Vs Highlander &amp; Explorer 9 111" xfId="33171"/>
    <cellStyle name="Comma [0] TBD_Equip Adj Vs Highlander &amp; Explorer 9 112" xfId="33172"/>
    <cellStyle name="Comma [0] TBD-_Equip Adj Vs Highlander &amp; Explorer 9 112" xfId="33173"/>
    <cellStyle name="Comma [0] TBD_Equip Adj Vs Highlander &amp; Explorer 9 113" xfId="33174"/>
    <cellStyle name="Comma [0] TBD-_Equip Adj Vs Highlander &amp; Explorer 9 113" xfId="33175"/>
    <cellStyle name="Comma [0] TBD_Equip Adj Vs Highlander &amp; Explorer 9 114" xfId="33176"/>
    <cellStyle name="Comma [0] TBD-_Equip Adj Vs Highlander &amp; Explorer 9 114" xfId="33177"/>
    <cellStyle name="Comma [0] TBD_Equip Adj Vs Highlander &amp; Explorer 9 115" xfId="33178"/>
    <cellStyle name="Comma [0] TBD-_Equip Adj Vs Highlander &amp; Explorer 9 115" xfId="33179"/>
    <cellStyle name="Comma [0] TBD_Equip Adj Vs Highlander &amp; Explorer 9 116" xfId="33180"/>
    <cellStyle name="Comma [0] TBD-_Equip Adj Vs Highlander &amp; Explorer 9 116" xfId="33181"/>
    <cellStyle name="Comma [0] TBD_Equip Adj Vs Highlander &amp; Explorer 9 117" xfId="33182"/>
    <cellStyle name="Comma [0] TBD-_Equip Adj Vs Highlander &amp; Explorer 9 117" xfId="33183"/>
    <cellStyle name="Comma [0] TBD_Equip Adj Vs Highlander &amp; Explorer 9 118" xfId="33184"/>
    <cellStyle name="Comma [0] TBD-_Equip Adj Vs Highlander &amp; Explorer 9 118" xfId="33185"/>
    <cellStyle name="Comma [0] TBD_Equip Adj Vs Highlander &amp; Explorer 9 119" xfId="33186"/>
    <cellStyle name="Comma [0] TBD-_Equip Adj Vs Highlander &amp; Explorer 9 119" xfId="33187"/>
    <cellStyle name="Comma [0] TBD_Equip Adj Vs Highlander &amp; Explorer 9 12" xfId="33188"/>
    <cellStyle name="Comma [0] TBD-_Equip Adj Vs Highlander &amp; Explorer 9 12" xfId="33189"/>
    <cellStyle name="Comma [0] TBD_Equip Adj Vs Highlander &amp; Explorer 9 120" xfId="33190"/>
    <cellStyle name="Comma [0] TBD-_Equip Adj Vs Highlander &amp; Explorer 9 120" xfId="33191"/>
    <cellStyle name="Comma [0] TBD_Equip Adj Vs Highlander &amp; Explorer 9 121" xfId="33192"/>
    <cellStyle name="Comma [0] TBD-_Equip Adj Vs Highlander &amp; Explorer 9 121" xfId="33193"/>
    <cellStyle name="Comma [0] TBD_Equip Adj Vs Highlander &amp; Explorer 9 122" xfId="33194"/>
    <cellStyle name="Comma [0] TBD-_Equip Adj Vs Highlander &amp; Explorer 9 122" xfId="33195"/>
    <cellStyle name="Comma [0] TBD_Equip Adj Vs Highlander &amp; Explorer 9 123" xfId="33196"/>
    <cellStyle name="Comma [0] TBD-_Equip Adj Vs Highlander &amp; Explorer 9 123" xfId="33197"/>
    <cellStyle name="Comma [0] TBD_Equip Adj Vs Highlander &amp; Explorer 9 124" xfId="33198"/>
    <cellStyle name="Comma [0] TBD-_Equip Adj Vs Highlander &amp; Explorer 9 124" xfId="33199"/>
    <cellStyle name="Comma [0] TBD_Equip Adj Vs Highlander &amp; Explorer 9 125" xfId="33200"/>
    <cellStyle name="Comma [0] TBD-_Equip Adj Vs Highlander &amp; Explorer 9 125" xfId="33201"/>
    <cellStyle name="Comma [0] TBD_Equip Adj Vs Highlander &amp; Explorer 9 126" xfId="33202"/>
    <cellStyle name="Comma [0] TBD-_Equip Adj Vs Highlander &amp; Explorer 9 126" xfId="33203"/>
    <cellStyle name="Comma [0] TBD_Equip Adj Vs Highlander &amp; Explorer 9 127" xfId="33204"/>
    <cellStyle name="Comma [0] TBD-_Equip Adj Vs Highlander &amp; Explorer 9 127" xfId="33205"/>
    <cellStyle name="Comma [0] TBD_Equip Adj Vs Highlander &amp; Explorer 9 128" xfId="33206"/>
    <cellStyle name="Comma [0] TBD-_Equip Adj Vs Highlander &amp; Explorer 9 128" xfId="33207"/>
    <cellStyle name="Comma [0] TBD_Equip Adj Vs Highlander &amp; Explorer 9 129" xfId="33208"/>
    <cellStyle name="Comma [0] TBD-_Equip Adj Vs Highlander &amp; Explorer 9 129" xfId="33209"/>
    <cellStyle name="Comma [0] TBD_Equip Adj Vs Highlander &amp; Explorer 9 13" xfId="33210"/>
    <cellStyle name="Comma [0] TBD-_Equip Adj Vs Highlander &amp; Explorer 9 13" xfId="33211"/>
    <cellStyle name="Comma [0] TBD_Equip Adj Vs Highlander &amp; Explorer 9 130" xfId="33212"/>
    <cellStyle name="Comma [0] TBD-_Equip Adj Vs Highlander &amp; Explorer 9 130" xfId="33213"/>
    <cellStyle name="Comma [0] TBD_Equip Adj Vs Highlander &amp; Explorer 9 131" xfId="33214"/>
    <cellStyle name="Comma [0] TBD-_Equip Adj Vs Highlander &amp; Explorer 9 131" xfId="33215"/>
    <cellStyle name="Comma [0] TBD_Equip Adj Vs Highlander &amp; Explorer 9 132" xfId="33216"/>
    <cellStyle name="Comma [0] TBD-_Equip Adj Vs Highlander &amp; Explorer 9 132" xfId="33217"/>
    <cellStyle name="Comma [0] TBD_Equip Adj Vs Highlander &amp; Explorer 9 133" xfId="33218"/>
    <cellStyle name="Comma [0] TBD-_Equip Adj Vs Highlander &amp; Explorer 9 133" xfId="33219"/>
    <cellStyle name="Comma [0] TBD_Equip Adj Vs Highlander &amp; Explorer 9 134" xfId="33220"/>
    <cellStyle name="Comma [0] TBD-_Equip Adj Vs Highlander &amp; Explorer 9 134" xfId="33221"/>
    <cellStyle name="Comma [0] TBD_Equip Adj Vs Highlander &amp; Explorer 9 135" xfId="33222"/>
    <cellStyle name="Comma [0] TBD-_Equip Adj Vs Highlander &amp; Explorer 9 135" xfId="33223"/>
    <cellStyle name="Comma [0] TBD_Equip Adj Vs Highlander &amp; Explorer 9 136" xfId="33224"/>
    <cellStyle name="Comma [0] TBD-_Equip Adj Vs Highlander &amp; Explorer 9 136" xfId="33225"/>
    <cellStyle name="Comma [0] TBD_Equip Adj Vs Highlander &amp; Explorer 9 137" xfId="33226"/>
    <cellStyle name="Comma [0] TBD-_Equip Adj Vs Highlander &amp; Explorer 9 137" xfId="33227"/>
    <cellStyle name="Comma [0] TBD_Equip Adj Vs Highlander &amp; Explorer 9 138" xfId="33228"/>
    <cellStyle name="Comma [0] TBD-_Equip Adj Vs Highlander &amp; Explorer 9 138" xfId="33229"/>
    <cellStyle name="Comma [0] TBD_Equip Adj Vs Highlander &amp; Explorer 9 139" xfId="33230"/>
    <cellStyle name="Comma [0] TBD-_Equip Adj Vs Highlander &amp; Explorer 9 139" xfId="33231"/>
    <cellStyle name="Comma [0] TBD_Equip Adj Vs Highlander &amp; Explorer 9 14" xfId="33232"/>
    <cellStyle name="Comma [0] TBD-_Equip Adj Vs Highlander &amp; Explorer 9 14" xfId="33233"/>
    <cellStyle name="Comma [0] TBD_Equip Adj Vs Highlander &amp; Explorer 9 140" xfId="33234"/>
    <cellStyle name="Comma [0] TBD-_Equip Adj Vs Highlander &amp; Explorer 9 140" xfId="33235"/>
    <cellStyle name="Comma [0] TBD_Equip Adj Vs Highlander &amp; Explorer 9 141" xfId="33236"/>
    <cellStyle name="Comma [0] TBD-_Equip Adj Vs Highlander &amp; Explorer 9 141" xfId="33237"/>
    <cellStyle name="Comma [0] TBD_Equip Adj Vs Highlander &amp; Explorer 9 142" xfId="33238"/>
    <cellStyle name="Comma [0] TBD-_Equip Adj Vs Highlander &amp; Explorer 9 142" xfId="33239"/>
    <cellStyle name="Comma [0] TBD_Equip Adj Vs Highlander &amp; Explorer 9 143" xfId="33240"/>
    <cellStyle name="Comma [0] TBD-_Equip Adj Vs Highlander &amp; Explorer 9 143" xfId="33241"/>
    <cellStyle name="Comma [0] TBD_Equip Adj Vs Highlander &amp; Explorer 9 144" xfId="33242"/>
    <cellStyle name="Comma [0] TBD-_Equip Adj Vs Highlander &amp; Explorer 9 144" xfId="33243"/>
    <cellStyle name="Comma [0] TBD_Equip Adj Vs Highlander &amp; Explorer 9 145" xfId="33244"/>
    <cellStyle name="Comma [0] TBD-_Equip Adj Vs Highlander &amp; Explorer 9 145" xfId="33245"/>
    <cellStyle name="Comma [0] TBD_Equip Adj Vs Highlander &amp; Explorer 9 146" xfId="33246"/>
    <cellStyle name="Comma [0] TBD-_Equip Adj Vs Highlander &amp; Explorer 9 146" xfId="33247"/>
    <cellStyle name="Comma [0] TBD_Equip Adj Vs Highlander &amp; Explorer 9 147" xfId="33248"/>
    <cellStyle name="Comma [0] TBD-_Equip Adj Vs Highlander &amp; Explorer 9 147" xfId="33249"/>
    <cellStyle name="Comma [0] TBD_Equip Adj Vs Highlander &amp; Explorer 9 148" xfId="33250"/>
    <cellStyle name="Comma [0] TBD-_Equip Adj Vs Highlander &amp; Explorer 9 148" xfId="33251"/>
    <cellStyle name="Comma [0] TBD_Equip Adj Vs Highlander &amp; Explorer 9 149" xfId="33252"/>
    <cellStyle name="Comma [0] TBD-_Equip Adj Vs Highlander &amp; Explorer 9 149" xfId="33253"/>
    <cellStyle name="Comma [0] TBD_Equip Adj Vs Highlander &amp; Explorer 9 15" xfId="33254"/>
    <cellStyle name="Comma [0] TBD-_Equip Adj Vs Highlander &amp; Explorer 9 15" xfId="33255"/>
    <cellStyle name="Comma [0] TBD_Equip Adj Vs Highlander &amp; Explorer 9 150" xfId="33256"/>
    <cellStyle name="Comma [0] TBD-_Equip Adj Vs Highlander &amp; Explorer 9 150" xfId="33257"/>
    <cellStyle name="Comma [0] TBD_Equip Adj Vs Highlander &amp; Explorer 9 151" xfId="33258"/>
    <cellStyle name="Comma [0] TBD-_Equip Adj Vs Highlander &amp; Explorer 9 151" xfId="33259"/>
    <cellStyle name="Comma [0] TBD_Equip Adj Vs Highlander &amp; Explorer 9 152" xfId="33260"/>
    <cellStyle name="Comma [0] TBD-_Equip Adj Vs Highlander &amp; Explorer 9 152" xfId="33261"/>
    <cellStyle name="Comma [0] TBD_Equip Adj Vs Highlander &amp; Explorer 9 153" xfId="33262"/>
    <cellStyle name="Comma [0] TBD-_Equip Adj Vs Highlander &amp; Explorer 9 153" xfId="33263"/>
    <cellStyle name="Comma [0] TBD_Equip Adj Vs Highlander &amp; Explorer 9 154" xfId="33264"/>
    <cellStyle name="Comma [0] TBD-_Equip Adj Vs Highlander &amp; Explorer 9 154" xfId="33265"/>
    <cellStyle name="Comma [0] TBD_Equip Adj Vs Highlander &amp; Explorer 9 16" xfId="33266"/>
    <cellStyle name="Comma [0] TBD-_Equip Adj Vs Highlander &amp; Explorer 9 16" xfId="33267"/>
    <cellStyle name="Comma [0] TBD_Equip Adj Vs Highlander &amp; Explorer 9 17" xfId="33268"/>
    <cellStyle name="Comma [0] TBD-_Equip Adj Vs Highlander &amp; Explorer 9 17" xfId="33269"/>
    <cellStyle name="Comma [0] TBD_Equip Adj Vs Highlander &amp; Explorer 9 18" xfId="33270"/>
    <cellStyle name="Comma [0] TBD-_Equip Adj Vs Highlander &amp; Explorer 9 18" xfId="33271"/>
    <cellStyle name="Comma [0] TBD_Equip Adj Vs Highlander &amp; Explorer 9 19" xfId="33272"/>
    <cellStyle name="Comma [0] TBD-_Equip Adj Vs Highlander &amp; Explorer 9 19" xfId="33273"/>
    <cellStyle name="Comma [0] TBD_Equip Adj Vs Highlander &amp; Explorer 9 2" xfId="33274"/>
    <cellStyle name="Comma [0] TBD-_Equip Adj Vs Highlander &amp; Explorer 9 2" xfId="33275"/>
    <cellStyle name="Comma [0] TBD_Equip Adj Vs Highlander &amp; Explorer 9 20" xfId="33276"/>
    <cellStyle name="Comma [0] TBD-_Equip Adj Vs Highlander &amp; Explorer 9 20" xfId="33277"/>
    <cellStyle name="Comma [0] TBD_Equip Adj Vs Highlander &amp; Explorer 9 21" xfId="33278"/>
    <cellStyle name="Comma [0] TBD-_Equip Adj Vs Highlander &amp; Explorer 9 21" xfId="33279"/>
    <cellStyle name="Comma [0] TBD_Equip Adj Vs Highlander &amp; Explorer 9 22" xfId="33280"/>
    <cellStyle name="Comma [0] TBD-_Equip Adj Vs Highlander &amp; Explorer 9 22" xfId="33281"/>
    <cellStyle name="Comma [0] TBD_Equip Adj Vs Highlander &amp; Explorer 9 23" xfId="33282"/>
    <cellStyle name="Comma [0] TBD-_Equip Adj Vs Highlander &amp; Explorer 9 23" xfId="33283"/>
    <cellStyle name="Comma [0] TBD_Equip Adj Vs Highlander &amp; Explorer 9 24" xfId="33284"/>
    <cellStyle name="Comma [0] TBD-_Equip Adj Vs Highlander &amp; Explorer 9 24" xfId="33285"/>
    <cellStyle name="Comma [0] TBD_Equip Adj Vs Highlander &amp; Explorer 9 25" xfId="33286"/>
    <cellStyle name="Comma [0] TBD-_Equip Adj Vs Highlander &amp; Explorer 9 25" xfId="33287"/>
    <cellStyle name="Comma [0] TBD_Equip Adj Vs Highlander &amp; Explorer 9 26" xfId="33288"/>
    <cellStyle name="Comma [0] TBD-_Equip Adj Vs Highlander &amp; Explorer 9 26" xfId="33289"/>
    <cellStyle name="Comma [0] TBD_Equip Adj Vs Highlander &amp; Explorer 9 27" xfId="33290"/>
    <cellStyle name="Comma [0] TBD-_Equip Adj Vs Highlander &amp; Explorer 9 27" xfId="33291"/>
    <cellStyle name="Comma [0] TBD_Equip Adj Vs Highlander &amp; Explorer 9 28" xfId="33292"/>
    <cellStyle name="Comma [0] TBD-_Equip Adj Vs Highlander &amp; Explorer 9 28" xfId="33293"/>
    <cellStyle name="Comma [0] TBD_Equip Adj Vs Highlander &amp; Explorer 9 29" xfId="33294"/>
    <cellStyle name="Comma [0] TBD-_Equip Adj Vs Highlander &amp; Explorer 9 29" xfId="33295"/>
    <cellStyle name="Comma [0] TBD_Equip Adj Vs Highlander &amp; Explorer 9 3" xfId="33296"/>
    <cellStyle name="Comma [0] TBD-_Equip Adj Vs Highlander &amp; Explorer 9 3" xfId="33297"/>
    <cellStyle name="Comma [0] TBD_Equip Adj Vs Highlander &amp; Explorer 9 30" xfId="33298"/>
    <cellStyle name="Comma [0] TBD-_Equip Adj Vs Highlander &amp; Explorer 9 30" xfId="33299"/>
    <cellStyle name="Comma [0] TBD_Equip Adj Vs Highlander &amp; Explorer 9 31" xfId="33300"/>
    <cellStyle name="Comma [0] TBD-_Equip Adj Vs Highlander &amp; Explorer 9 31" xfId="33301"/>
    <cellStyle name="Comma [0] TBD_Equip Adj Vs Highlander &amp; Explorer 9 32" xfId="33302"/>
    <cellStyle name="Comma [0] TBD-_Equip Adj Vs Highlander &amp; Explorer 9 32" xfId="33303"/>
    <cellStyle name="Comma [0] TBD_Equip Adj Vs Highlander &amp; Explorer 9 33" xfId="33304"/>
    <cellStyle name="Comma [0] TBD-_Equip Adj Vs Highlander &amp; Explorer 9 33" xfId="33305"/>
    <cellStyle name="Comma [0] TBD_Equip Adj Vs Highlander &amp; Explorer 9 34" xfId="33306"/>
    <cellStyle name="Comma [0] TBD-_Equip Adj Vs Highlander &amp; Explorer 9 34" xfId="33307"/>
    <cellStyle name="Comma [0] TBD_Equip Adj Vs Highlander &amp; Explorer 9 35" xfId="33308"/>
    <cellStyle name="Comma [0] TBD-_Equip Adj Vs Highlander &amp; Explorer 9 35" xfId="33309"/>
    <cellStyle name="Comma [0] TBD_Equip Adj Vs Highlander &amp; Explorer 9 36" xfId="33310"/>
    <cellStyle name="Comma [0] TBD-_Equip Adj Vs Highlander &amp; Explorer 9 36" xfId="33311"/>
    <cellStyle name="Comma [0] TBD_Equip Adj Vs Highlander &amp; Explorer 9 37" xfId="33312"/>
    <cellStyle name="Comma [0] TBD-_Equip Adj Vs Highlander &amp; Explorer 9 37" xfId="33313"/>
    <cellStyle name="Comma [0] TBD_Equip Adj Vs Highlander &amp; Explorer 9 38" xfId="33314"/>
    <cellStyle name="Comma [0] TBD-_Equip Adj Vs Highlander &amp; Explorer 9 38" xfId="33315"/>
    <cellStyle name="Comma [0] TBD_Equip Adj Vs Highlander &amp; Explorer 9 39" xfId="33316"/>
    <cellStyle name="Comma [0] TBD-_Equip Adj Vs Highlander &amp; Explorer 9 39" xfId="33317"/>
    <cellStyle name="Comma [0] TBD_Equip Adj Vs Highlander &amp; Explorer 9 4" xfId="33318"/>
    <cellStyle name="Comma [0] TBD-_Equip Adj Vs Highlander &amp; Explorer 9 4" xfId="33319"/>
    <cellStyle name="Comma [0] TBD_Equip Adj Vs Highlander &amp; Explorer 9 40" xfId="33320"/>
    <cellStyle name="Comma [0] TBD-_Equip Adj Vs Highlander &amp; Explorer 9 40" xfId="33321"/>
    <cellStyle name="Comma [0] TBD_Equip Adj Vs Highlander &amp; Explorer 9 41" xfId="33322"/>
    <cellStyle name="Comma [0] TBD-_Equip Adj Vs Highlander &amp; Explorer 9 41" xfId="33323"/>
    <cellStyle name="Comma [0] TBD_Equip Adj Vs Highlander &amp; Explorer 9 42" xfId="33324"/>
    <cellStyle name="Comma [0] TBD-_Equip Adj Vs Highlander &amp; Explorer 9 42" xfId="33325"/>
    <cellStyle name="Comma [0] TBD_Equip Adj Vs Highlander &amp; Explorer 9 43" xfId="33326"/>
    <cellStyle name="Comma [0] TBD-_Equip Adj Vs Highlander &amp; Explorer 9 43" xfId="33327"/>
    <cellStyle name="Comma [0] TBD_Equip Adj Vs Highlander &amp; Explorer 9 44" xfId="33328"/>
    <cellStyle name="Comma [0] TBD-_Equip Adj Vs Highlander &amp; Explorer 9 44" xfId="33329"/>
    <cellStyle name="Comma [0] TBD_Equip Adj Vs Highlander &amp; Explorer 9 45" xfId="33330"/>
    <cellStyle name="Comma [0] TBD-_Equip Adj Vs Highlander &amp; Explorer 9 45" xfId="33331"/>
    <cellStyle name="Comma [0] TBD_Equip Adj Vs Highlander &amp; Explorer 9 46" xfId="33332"/>
    <cellStyle name="Comma [0] TBD-_Equip Adj Vs Highlander &amp; Explorer 9 46" xfId="33333"/>
    <cellStyle name="Comma [0] TBD_Equip Adj Vs Highlander &amp; Explorer 9 47" xfId="33334"/>
    <cellStyle name="Comma [0] TBD-_Equip Adj Vs Highlander &amp; Explorer 9 47" xfId="33335"/>
    <cellStyle name="Comma [0] TBD_Equip Adj Vs Highlander &amp; Explorer 9 48" xfId="33336"/>
    <cellStyle name="Comma [0] TBD-_Equip Adj Vs Highlander &amp; Explorer 9 48" xfId="33337"/>
    <cellStyle name="Comma [0] TBD_Equip Adj Vs Highlander &amp; Explorer 9 49" xfId="33338"/>
    <cellStyle name="Comma [0] TBD-_Equip Adj Vs Highlander &amp; Explorer 9 49" xfId="33339"/>
    <cellStyle name="Comma [0] TBD_Equip Adj Vs Highlander &amp; Explorer 9 5" xfId="33340"/>
    <cellStyle name="Comma [0] TBD-_Equip Adj Vs Highlander &amp; Explorer 9 5" xfId="33341"/>
    <cellStyle name="Comma [0] TBD_Equip Adj Vs Highlander &amp; Explorer 9 50" xfId="33342"/>
    <cellStyle name="Comma [0] TBD-_Equip Adj Vs Highlander &amp; Explorer 9 50" xfId="33343"/>
    <cellStyle name="Comma [0] TBD_Equip Adj Vs Highlander &amp; Explorer 9 51" xfId="33344"/>
    <cellStyle name="Comma [0] TBD-_Equip Adj Vs Highlander &amp; Explorer 9 51" xfId="33345"/>
    <cellStyle name="Comma [0] TBD_Equip Adj Vs Highlander &amp; Explorer 9 52" xfId="33346"/>
    <cellStyle name="Comma [0] TBD-_Equip Adj Vs Highlander &amp; Explorer 9 52" xfId="33347"/>
    <cellStyle name="Comma [0] TBD_Equip Adj Vs Highlander &amp; Explorer 9 53" xfId="33348"/>
    <cellStyle name="Comma [0] TBD-_Equip Adj Vs Highlander &amp; Explorer 9 53" xfId="33349"/>
    <cellStyle name="Comma [0] TBD_Equip Adj Vs Highlander &amp; Explorer 9 54" xfId="33350"/>
    <cellStyle name="Comma [0] TBD-_Equip Adj Vs Highlander &amp; Explorer 9 54" xfId="33351"/>
    <cellStyle name="Comma [0] TBD_Equip Adj Vs Highlander &amp; Explorer 9 55" xfId="33352"/>
    <cellStyle name="Comma [0] TBD-_Equip Adj Vs Highlander &amp; Explorer 9 55" xfId="33353"/>
    <cellStyle name="Comma [0] TBD_Equip Adj Vs Highlander &amp; Explorer 9 56" xfId="33354"/>
    <cellStyle name="Comma [0] TBD-_Equip Adj Vs Highlander &amp; Explorer 9 56" xfId="33355"/>
    <cellStyle name="Comma [0] TBD_Equip Adj Vs Highlander &amp; Explorer 9 57" xfId="33356"/>
    <cellStyle name="Comma [0] TBD-_Equip Adj Vs Highlander &amp; Explorer 9 57" xfId="33357"/>
    <cellStyle name="Comma [0] TBD_Equip Adj Vs Highlander &amp; Explorer 9 58" xfId="33358"/>
    <cellStyle name="Comma [0] TBD-_Equip Adj Vs Highlander &amp; Explorer 9 58" xfId="33359"/>
    <cellStyle name="Comma [0] TBD_Equip Adj Vs Highlander &amp; Explorer 9 59" xfId="33360"/>
    <cellStyle name="Comma [0] TBD-_Equip Adj Vs Highlander &amp; Explorer 9 59" xfId="33361"/>
    <cellStyle name="Comma [0] TBD_Equip Adj Vs Highlander &amp; Explorer 9 6" xfId="33362"/>
    <cellStyle name="Comma [0] TBD-_Equip Adj Vs Highlander &amp; Explorer 9 6" xfId="33363"/>
    <cellStyle name="Comma [0] TBD_Equip Adj Vs Highlander &amp; Explorer 9 60" xfId="33364"/>
    <cellStyle name="Comma [0] TBD-_Equip Adj Vs Highlander &amp; Explorer 9 60" xfId="33365"/>
    <cellStyle name="Comma [0] TBD_Equip Adj Vs Highlander &amp; Explorer 9 61" xfId="33366"/>
    <cellStyle name="Comma [0] TBD-_Equip Adj Vs Highlander &amp; Explorer 9 61" xfId="33367"/>
    <cellStyle name="Comma [0] TBD_Equip Adj Vs Highlander &amp; Explorer 9 62" xfId="33368"/>
    <cellStyle name="Comma [0] TBD-_Equip Adj Vs Highlander &amp; Explorer 9 62" xfId="33369"/>
    <cellStyle name="Comma [0] TBD_Equip Adj Vs Highlander &amp; Explorer 9 63" xfId="33370"/>
    <cellStyle name="Comma [0] TBD-_Equip Adj Vs Highlander &amp; Explorer 9 63" xfId="33371"/>
    <cellStyle name="Comma [0] TBD_Equip Adj Vs Highlander &amp; Explorer 9 64" xfId="33372"/>
    <cellStyle name="Comma [0] TBD-_Equip Adj Vs Highlander &amp; Explorer 9 64" xfId="33373"/>
    <cellStyle name="Comma [0] TBD_Equip Adj Vs Highlander &amp; Explorer 9 65" xfId="33374"/>
    <cellStyle name="Comma [0] TBD-_Equip Adj Vs Highlander &amp; Explorer 9 65" xfId="33375"/>
    <cellStyle name="Comma [0] TBD_Equip Adj Vs Highlander &amp; Explorer 9 66" xfId="33376"/>
    <cellStyle name="Comma [0] TBD-_Equip Adj Vs Highlander &amp; Explorer 9 66" xfId="33377"/>
    <cellStyle name="Comma [0] TBD_Equip Adj Vs Highlander &amp; Explorer 9 67" xfId="33378"/>
    <cellStyle name="Comma [0] TBD-_Equip Adj Vs Highlander &amp; Explorer 9 67" xfId="33379"/>
    <cellStyle name="Comma [0] TBD_Equip Adj Vs Highlander &amp; Explorer 9 68" xfId="33380"/>
    <cellStyle name="Comma [0] TBD-_Equip Adj Vs Highlander &amp; Explorer 9 68" xfId="33381"/>
    <cellStyle name="Comma [0] TBD_Equip Adj Vs Highlander &amp; Explorer 9 69" xfId="33382"/>
    <cellStyle name="Comma [0] TBD-_Equip Adj Vs Highlander &amp; Explorer 9 69" xfId="33383"/>
    <cellStyle name="Comma [0] TBD_Equip Adj Vs Highlander &amp; Explorer 9 7" xfId="33384"/>
    <cellStyle name="Comma [0] TBD-_Equip Adj Vs Highlander &amp; Explorer 9 7" xfId="33385"/>
    <cellStyle name="Comma [0] TBD_Equip Adj Vs Highlander &amp; Explorer 9 70" xfId="33386"/>
    <cellStyle name="Comma [0] TBD-_Equip Adj Vs Highlander &amp; Explorer 9 70" xfId="33387"/>
    <cellStyle name="Comma [0] TBD_Equip Adj Vs Highlander &amp; Explorer 9 71" xfId="33388"/>
    <cellStyle name="Comma [0] TBD-_Equip Adj Vs Highlander &amp; Explorer 9 71" xfId="33389"/>
    <cellStyle name="Comma [0] TBD_Equip Adj Vs Highlander &amp; Explorer 9 72" xfId="33390"/>
    <cellStyle name="Comma [0] TBD-_Equip Adj Vs Highlander &amp; Explorer 9 72" xfId="33391"/>
    <cellStyle name="Comma [0] TBD_Equip Adj Vs Highlander &amp; Explorer 9 73" xfId="33392"/>
    <cellStyle name="Comma [0] TBD-_Equip Adj Vs Highlander &amp; Explorer 9 73" xfId="33393"/>
    <cellStyle name="Comma [0] TBD_Equip Adj Vs Highlander &amp; Explorer 9 74" xfId="33394"/>
    <cellStyle name="Comma [0] TBD-_Equip Adj Vs Highlander &amp; Explorer 9 74" xfId="33395"/>
    <cellStyle name="Comma [0] TBD_Equip Adj Vs Highlander &amp; Explorer 9 75" xfId="33396"/>
    <cellStyle name="Comma [0] TBD-_Equip Adj Vs Highlander &amp; Explorer 9 75" xfId="33397"/>
    <cellStyle name="Comma [0] TBD_Equip Adj Vs Highlander &amp; Explorer 9 76" xfId="33398"/>
    <cellStyle name="Comma [0] TBD-_Equip Adj Vs Highlander &amp; Explorer 9 76" xfId="33399"/>
    <cellStyle name="Comma [0] TBD_Equip Adj Vs Highlander &amp; Explorer 9 77" xfId="33400"/>
    <cellStyle name="Comma [0] TBD-_Equip Adj Vs Highlander &amp; Explorer 9 77" xfId="33401"/>
    <cellStyle name="Comma [0] TBD_Equip Adj Vs Highlander &amp; Explorer 9 78" xfId="33402"/>
    <cellStyle name="Comma [0] TBD-_Equip Adj Vs Highlander &amp; Explorer 9 78" xfId="33403"/>
    <cellStyle name="Comma [0] TBD_Equip Adj Vs Highlander &amp; Explorer 9 79" xfId="33404"/>
    <cellStyle name="Comma [0] TBD-_Equip Adj Vs Highlander &amp; Explorer 9 79" xfId="33405"/>
    <cellStyle name="Comma [0] TBD_Equip Adj Vs Highlander &amp; Explorer 9 8" xfId="33406"/>
    <cellStyle name="Comma [0] TBD-_Equip Adj Vs Highlander &amp; Explorer 9 8" xfId="33407"/>
    <cellStyle name="Comma [0] TBD_Equip Adj Vs Highlander &amp; Explorer 9 80" xfId="33408"/>
    <cellStyle name="Comma [0] TBD-_Equip Adj Vs Highlander &amp; Explorer 9 80" xfId="33409"/>
    <cellStyle name="Comma [0] TBD_Equip Adj Vs Highlander &amp; Explorer 9 81" xfId="33410"/>
    <cellStyle name="Comma [0] TBD-_Equip Adj Vs Highlander &amp; Explorer 9 81" xfId="33411"/>
    <cellStyle name="Comma [0] TBD_Equip Adj Vs Highlander &amp; Explorer 9 82" xfId="33412"/>
    <cellStyle name="Comma [0] TBD-_Equip Adj Vs Highlander &amp; Explorer 9 82" xfId="33413"/>
    <cellStyle name="Comma [0] TBD_Equip Adj Vs Highlander &amp; Explorer 9 83" xfId="33414"/>
    <cellStyle name="Comma [0] TBD-_Equip Adj Vs Highlander &amp; Explorer 9 83" xfId="33415"/>
    <cellStyle name="Comma [0] TBD_Equip Adj Vs Highlander &amp; Explorer 9 84" xfId="33416"/>
    <cellStyle name="Comma [0] TBD-_Equip Adj Vs Highlander &amp; Explorer 9 84" xfId="33417"/>
    <cellStyle name="Comma [0] TBD_Equip Adj Vs Highlander &amp; Explorer 9 85" xfId="33418"/>
    <cellStyle name="Comma [0] TBD-_Equip Adj Vs Highlander &amp; Explorer 9 85" xfId="33419"/>
    <cellStyle name="Comma [0] TBD_Equip Adj Vs Highlander &amp; Explorer 9 86" xfId="33420"/>
    <cellStyle name="Comma [0] TBD-_Equip Adj Vs Highlander &amp; Explorer 9 86" xfId="33421"/>
    <cellStyle name="Comma [0] TBD_Equip Adj Vs Highlander &amp; Explorer 9 87" xfId="33422"/>
    <cellStyle name="Comma [0] TBD-_Equip Adj Vs Highlander &amp; Explorer 9 87" xfId="33423"/>
    <cellStyle name="Comma [0] TBD_Equip Adj Vs Highlander &amp; Explorer 9 88" xfId="33424"/>
    <cellStyle name="Comma [0] TBD-_Equip Adj Vs Highlander &amp; Explorer 9 88" xfId="33425"/>
    <cellStyle name="Comma [0] TBD_Equip Adj Vs Highlander &amp; Explorer 9 89" xfId="33426"/>
    <cellStyle name="Comma [0] TBD-_Equip Adj Vs Highlander &amp; Explorer 9 89" xfId="33427"/>
    <cellStyle name="Comma [0] TBD_Equip Adj Vs Highlander &amp; Explorer 9 9" xfId="33428"/>
    <cellStyle name="Comma [0] TBD-_Equip Adj Vs Highlander &amp; Explorer 9 9" xfId="33429"/>
    <cellStyle name="Comma [0] TBD_Equip Adj Vs Highlander &amp; Explorer 9 90" xfId="33430"/>
    <cellStyle name="Comma [0] TBD-_Equip Adj Vs Highlander &amp; Explorer 9 90" xfId="33431"/>
    <cellStyle name="Comma [0] TBD_Equip Adj Vs Highlander &amp; Explorer 9 91" xfId="33432"/>
    <cellStyle name="Comma [0] TBD-_Equip Adj Vs Highlander &amp; Explorer 9 91" xfId="33433"/>
    <cellStyle name="Comma [0] TBD_Equip Adj Vs Highlander &amp; Explorer 9 92" xfId="33434"/>
    <cellStyle name="Comma [0] TBD-_Equip Adj Vs Highlander &amp; Explorer 9 92" xfId="33435"/>
    <cellStyle name="Comma [0] TBD_Equip Adj Vs Highlander &amp; Explorer 9 93" xfId="33436"/>
    <cellStyle name="Comma [0] TBD-_Equip Adj Vs Highlander &amp; Explorer 9 93" xfId="33437"/>
    <cellStyle name="Comma [0] TBD_Equip Adj Vs Highlander &amp; Explorer 9 94" xfId="33438"/>
    <cellStyle name="Comma [0] TBD-_Equip Adj Vs Highlander &amp; Explorer 9 94" xfId="33439"/>
    <cellStyle name="Comma [0] TBD_Equip Adj Vs Highlander &amp; Explorer 9 95" xfId="33440"/>
    <cellStyle name="Comma [0] TBD-_Equip Adj Vs Highlander &amp; Explorer 9 95" xfId="33441"/>
    <cellStyle name="Comma [0] TBD_Equip Adj Vs Highlander &amp; Explorer 9 96" xfId="33442"/>
    <cellStyle name="Comma [0] TBD-_Equip Adj Vs Highlander &amp; Explorer 9 96" xfId="33443"/>
    <cellStyle name="Comma [0] TBD_Equip Adj Vs Highlander &amp; Explorer 9 97" xfId="33444"/>
    <cellStyle name="Comma [0] TBD-_Equip Adj Vs Highlander &amp; Explorer 9 97" xfId="33445"/>
    <cellStyle name="Comma [0] TBD_Equip Adj Vs Highlander &amp; Explorer 9 98" xfId="33446"/>
    <cellStyle name="Comma [0] TBD-_Equip Adj Vs Highlander &amp; Explorer 9 98" xfId="33447"/>
    <cellStyle name="Comma [0] TBD_Equip Adj Vs Highlander &amp; Explorer 9 99" xfId="33448"/>
    <cellStyle name="Comma [0] TBD-_Equip Adj Vs Highlander &amp; Explorer 9 99" xfId="33449"/>
    <cellStyle name="Comma [0] TBD_Europe Region" xfId="33450"/>
    <cellStyle name="Comma [0] TBD-_Europe Region" xfId="33451"/>
    <cellStyle name="Comma [0] TBD_Europe Region 2" xfId="33452"/>
    <cellStyle name="Comma [0] TBD-_Europe Region 2" xfId="33453"/>
    <cellStyle name="Comma [0] TBD_Expedition 2006MY Price Strategy_FINAL" xfId="33454"/>
    <cellStyle name="Comma [0] TBD-_Expedition 2006MY Price Strategy_FINAL" xfId="33455"/>
    <cellStyle name="Comma [0] TBD_Expedition 2006MY Price Strategy_FINAL 2" xfId="33456"/>
    <cellStyle name="Comma [0] TBD-_Expedition 2006MY Price Strategy_FINAL 2" xfId="33457"/>
    <cellStyle name="Comma [0] TBD_Family Cluster Targets2" xfId="33458"/>
    <cellStyle name="Comma [0] TBD-_Family Cluster Targets2" xfId="33459"/>
    <cellStyle name="Comma [0] TBD_Family Cluster Targets2 10" xfId="33460"/>
    <cellStyle name="Comma [0] TBD-_Family Cluster Targets2 10" xfId="33461"/>
    <cellStyle name="Comma [0] TBD_Family Cluster Targets2 10 10" xfId="33462"/>
    <cellStyle name="Comma [0] TBD-_Family Cluster Targets2 10 10" xfId="33463"/>
    <cellStyle name="Comma [0] TBD_Family Cluster Targets2 10 100" xfId="33464"/>
    <cellStyle name="Comma [0] TBD-_Family Cluster Targets2 10 100" xfId="33465"/>
    <cellStyle name="Comma [0] TBD_Family Cluster Targets2 10 101" xfId="33466"/>
    <cellStyle name="Comma [0] TBD-_Family Cluster Targets2 10 101" xfId="33467"/>
    <cellStyle name="Comma [0] TBD_Family Cluster Targets2 10 102" xfId="33468"/>
    <cellStyle name="Comma [0] TBD-_Family Cluster Targets2 10 102" xfId="33469"/>
    <cellStyle name="Comma [0] TBD_Family Cluster Targets2 10 103" xfId="33470"/>
    <cellStyle name="Comma [0] TBD-_Family Cluster Targets2 10 103" xfId="33471"/>
    <cellStyle name="Comma [0] TBD_Family Cluster Targets2 10 104" xfId="33472"/>
    <cellStyle name="Comma [0] TBD-_Family Cluster Targets2 10 104" xfId="33473"/>
    <cellStyle name="Comma [0] TBD_Family Cluster Targets2 10 105" xfId="33474"/>
    <cellStyle name="Comma [0] TBD-_Family Cluster Targets2 10 105" xfId="33475"/>
    <cellStyle name="Comma [0] TBD_Family Cluster Targets2 10 106" xfId="33476"/>
    <cellStyle name="Comma [0] TBD-_Family Cluster Targets2 10 106" xfId="33477"/>
    <cellStyle name="Comma [0] TBD_Family Cluster Targets2 10 107" xfId="33478"/>
    <cellStyle name="Comma [0] TBD-_Family Cluster Targets2 10 107" xfId="33479"/>
    <cellStyle name="Comma [0] TBD_Family Cluster Targets2 10 108" xfId="33480"/>
    <cellStyle name="Comma [0] TBD-_Family Cluster Targets2 10 108" xfId="33481"/>
    <cellStyle name="Comma [0] TBD_Family Cluster Targets2 10 109" xfId="33482"/>
    <cellStyle name="Comma [0] TBD-_Family Cluster Targets2 10 109" xfId="33483"/>
    <cellStyle name="Comma [0] TBD_Family Cluster Targets2 10 11" xfId="33484"/>
    <cellStyle name="Comma [0] TBD-_Family Cluster Targets2 10 11" xfId="33485"/>
    <cellStyle name="Comma [0] TBD_Family Cluster Targets2 10 110" xfId="33486"/>
    <cellStyle name="Comma [0] TBD-_Family Cluster Targets2 10 110" xfId="33487"/>
    <cellStyle name="Comma [0] TBD_Family Cluster Targets2 10 111" xfId="33488"/>
    <cellStyle name="Comma [0] TBD-_Family Cluster Targets2 10 111" xfId="33489"/>
    <cellStyle name="Comma [0] TBD_Family Cluster Targets2 10 112" xfId="33490"/>
    <cellStyle name="Comma [0] TBD-_Family Cluster Targets2 10 112" xfId="33491"/>
    <cellStyle name="Comma [0] TBD_Family Cluster Targets2 10 113" xfId="33492"/>
    <cellStyle name="Comma [0] TBD-_Family Cluster Targets2 10 113" xfId="33493"/>
    <cellStyle name="Comma [0] TBD_Family Cluster Targets2 10 114" xfId="33494"/>
    <cellStyle name="Comma [0] TBD-_Family Cluster Targets2 10 114" xfId="33495"/>
    <cellStyle name="Comma [0] TBD_Family Cluster Targets2 10 115" xfId="33496"/>
    <cellStyle name="Comma [0] TBD-_Family Cluster Targets2 10 115" xfId="33497"/>
    <cellStyle name="Comma [0] TBD_Family Cluster Targets2 10 116" xfId="33498"/>
    <cellStyle name="Comma [0] TBD-_Family Cluster Targets2 10 116" xfId="33499"/>
    <cellStyle name="Comma [0] TBD_Family Cluster Targets2 10 117" xfId="33500"/>
    <cellStyle name="Comma [0] TBD-_Family Cluster Targets2 10 117" xfId="33501"/>
    <cellStyle name="Comma [0] TBD_Family Cluster Targets2 10 118" xfId="33502"/>
    <cellStyle name="Comma [0] TBD-_Family Cluster Targets2 10 118" xfId="33503"/>
    <cellStyle name="Comma [0] TBD_Family Cluster Targets2 10 119" xfId="33504"/>
    <cellStyle name="Comma [0] TBD-_Family Cluster Targets2 10 119" xfId="33505"/>
    <cellStyle name="Comma [0] TBD_Family Cluster Targets2 10 12" xfId="33506"/>
    <cellStyle name="Comma [0] TBD-_Family Cluster Targets2 10 12" xfId="33507"/>
    <cellStyle name="Comma [0] TBD_Family Cluster Targets2 10 120" xfId="33508"/>
    <cellStyle name="Comma [0] TBD-_Family Cluster Targets2 10 120" xfId="33509"/>
    <cellStyle name="Comma [0] TBD_Family Cluster Targets2 10 121" xfId="33510"/>
    <cellStyle name="Comma [0] TBD-_Family Cluster Targets2 10 121" xfId="33511"/>
    <cellStyle name="Comma [0] TBD_Family Cluster Targets2 10 122" xfId="33512"/>
    <cellStyle name="Comma [0] TBD-_Family Cluster Targets2 10 122" xfId="33513"/>
    <cellStyle name="Comma [0] TBD_Family Cluster Targets2 10 123" xfId="33514"/>
    <cellStyle name="Comma [0] TBD-_Family Cluster Targets2 10 123" xfId="33515"/>
    <cellStyle name="Comma [0] TBD_Family Cluster Targets2 10 124" xfId="33516"/>
    <cellStyle name="Comma [0] TBD-_Family Cluster Targets2 10 124" xfId="33517"/>
    <cellStyle name="Comma [0] TBD_Family Cluster Targets2 10 125" xfId="33518"/>
    <cellStyle name="Comma [0] TBD-_Family Cluster Targets2 10 125" xfId="33519"/>
    <cellStyle name="Comma [0] TBD_Family Cluster Targets2 10 126" xfId="33520"/>
    <cellStyle name="Comma [0] TBD-_Family Cluster Targets2 10 126" xfId="33521"/>
    <cellStyle name="Comma [0] TBD_Family Cluster Targets2 10 127" xfId="33522"/>
    <cellStyle name="Comma [0] TBD-_Family Cluster Targets2 10 127" xfId="33523"/>
    <cellStyle name="Comma [0] TBD_Family Cluster Targets2 10 128" xfId="33524"/>
    <cellStyle name="Comma [0] TBD-_Family Cluster Targets2 10 128" xfId="33525"/>
    <cellStyle name="Comma [0] TBD_Family Cluster Targets2 10 129" xfId="33526"/>
    <cellStyle name="Comma [0] TBD-_Family Cluster Targets2 10 129" xfId="33527"/>
    <cellStyle name="Comma [0] TBD_Family Cluster Targets2 10 13" xfId="33528"/>
    <cellStyle name="Comma [0] TBD-_Family Cluster Targets2 10 13" xfId="33529"/>
    <cellStyle name="Comma [0] TBD_Family Cluster Targets2 10 130" xfId="33530"/>
    <cellStyle name="Comma [0] TBD-_Family Cluster Targets2 10 130" xfId="33531"/>
    <cellStyle name="Comma [0] TBD_Family Cluster Targets2 10 131" xfId="33532"/>
    <cellStyle name="Comma [0] TBD-_Family Cluster Targets2 10 131" xfId="33533"/>
    <cellStyle name="Comma [0] TBD_Family Cluster Targets2 10 132" xfId="33534"/>
    <cellStyle name="Comma [0] TBD-_Family Cluster Targets2 10 132" xfId="33535"/>
    <cellStyle name="Comma [0] TBD_Family Cluster Targets2 10 133" xfId="33536"/>
    <cellStyle name="Comma [0] TBD-_Family Cluster Targets2 10 133" xfId="33537"/>
    <cellStyle name="Comma [0] TBD_Family Cluster Targets2 10 134" xfId="33538"/>
    <cellStyle name="Comma [0] TBD-_Family Cluster Targets2 10 134" xfId="33539"/>
    <cellStyle name="Comma [0] TBD_Family Cluster Targets2 10 135" xfId="33540"/>
    <cellStyle name="Comma [0] TBD-_Family Cluster Targets2 10 135" xfId="33541"/>
    <cellStyle name="Comma [0] TBD_Family Cluster Targets2 10 136" xfId="33542"/>
    <cellStyle name="Comma [0] TBD-_Family Cluster Targets2 10 136" xfId="33543"/>
    <cellStyle name="Comma [0] TBD_Family Cluster Targets2 10 137" xfId="33544"/>
    <cellStyle name="Comma [0] TBD-_Family Cluster Targets2 10 137" xfId="33545"/>
    <cellStyle name="Comma [0] TBD_Family Cluster Targets2 10 138" xfId="33546"/>
    <cellStyle name="Comma [0] TBD-_Family Cluster Targets2 10 138" xfId="33547"/>
    <cellStyle name="Comma [0] TBD_Family Cluster Targets2 10 139" xfId="33548"/>
    <cellStyle name="Comma [0] TBD-_Family Cluster Targets2 10 139" xfId="33549"/>
    <cellStyle name="Comma [0] TBD_Family Cluster Targets2 10 14" xfId="33550"/>
    <cellStyle name="Comma [0] TBD-_Family Cluster Targets2 10 14" xfId="33551"/>
    <cellStyle name="Comma [0] TBD_Family Cluster Targets2 10 140" xfId="33552"/>
    <cellStyle name="Comma [0] TBD-_Family Cluster Targets2 10 140" xfId="33553"/>
    <cellStyle name="Comma [0] TBD_Family Cluster Targets2 10 141" xfId="33554"/>
    <cellStyle name="Comma [0] TBD-_Family Cluster Targets2 10 141" xfId="33555"/>
    <cellStyle name="Comma [0] TBD_Family Cluster Targets2 10 142" xfId="33556"/>
    <cellStyle name="Comma [0] TBD-_Family Cluster Targets2 10 142" xfId="33557"/>
    <cellStyle name="Comma [0] TBD_Family Cluster Targets2 10 143" xfId="33558"/>
    <cellStyle name="Comma [0] TBD-_Family Cluster Targets2 10 143" xfId="33559"/>
    <cellStyle name="Comma [0] TBD_Family Cluster Targets2 10 144" xfId="33560"/>
    <cellStyle name="Comma [0] TBD-_Family Cluster Targets2 10 144" xfId="33561"/>
    <cellStyle name="Comma [0] TBD_Family Cluster Targets2 10 145" xfId="33562"/>
    <cellStyle name="Comma [0] TBD-_Family Cluster Targets2 10 145" xfId="33563"/>
    <cellStyle name="Comma [0] TBD_Family Cluster Targets2 10 146" xfId="33564"/>
    <cellStyle name="Comma [0] TBD-_Family Cluster Targets2 10 146" xfId="33565"/>
    <cellStyle name="Comma [0] TBD_Family Cluster Targets2 10 147" xfId="33566"/>
    <cellStyle name="Comma [0] TBD-_Family Cluster Targets2 10 147" xfId="33567"/>
    <cellStyle name="Comma [0] TBD_Family Cluster Targets2 10 148" xfId="33568"/>
    <cellStyle name="Comma [0] TBD-_Family Cluster Targets2 10 148" xfId="33569"/>
    <cellStyle name="Comma [0] TBD_Family Cluster Targets2 10 149" xfId="33570"/>
    <cellStyle name="Comma [0] TBD-_Family Cluster Targets2 10 149" xfId="33571"/>
    <cellStyle name="Comma [0] TBD_Family Cluster Targets2 10 15" xfId="33572"/>
    <cellStyle name="Comma [0] TBD-_Family Cluster Targets2 10 15" xfId="33573"/>
    <cellStyle name="Comma [0] TBD_Family Cluster Targets2 10 150" xfId="33574"/>
    <cellStyle name="Comma [0] TBD-_Family Cluster Targets2 10 150" xfId="33575"/>
    <cellStyle name="Comma [0] TBD_Family Cluster Targets2 10 151" xfId="33576"/>
    <cellStyle name="Comma [0] TBD-_Family Cluster Targets2 10 151" xfId="33577"/>
    <cellStyle name="Comma [0] TBD_Family Cluster Targets2 10 152" xfId="33578"/>
    <cellStyle name="Comma [0] TBD-_Family Cluster Targets2 10 152" xfId="33579"/>
    <cellStyle name="Comma [0] TBD_Family Cluster Targets2 10 153" xfId="33580"/>
    <cellStyle name="Comma [0] TBD-_Family Cluster Targets2 10 153" xfId="33581"/>
    <cellStyle name="Comma [0] TBD_Family Cluster Targets2 10 16" xfId="33582"/>
    <cellStyle name="Comma [0] TBD-_Family Cluster Targets2 10 16" xfId="33583"/>
    <cellStyle name="Comma [0] TBD_Family Cluster Targets2 10 17" xfId="33584"/>
    <cellStyle name="Comma [0] TBD-_Family Cluster Targets2 10 17" xfId="33585"/>
    <cellStyle name="Comma [0] TBD_Family Cluster Targets2 10 18" xfId="33586"/>
    <cellStyle name="Comma [0] TBD-_Family Cluster Targets2 10 18" xfId="33587"/>
    <cellStyle name="Comma [0] TBD_Family Cluster Targets2 10 19" xfId="33588"/>
    <cellStyle name="Comma [0] TBD-_Family Cluster Targets2 10 19" xfId="33589"/>
    <cellStyle name="Comma [0] TBD_Family Cluster Targets2 10 2" xfId="33590"/>
    <cellStyle name="Comma [0] TBD-_Family Cluster Targets2 10 2" xfId="33591"/>
    <cellStyle name="Comma [0] TBD_Family Cluster Targets2 10 20" xfId="33592"/>
    <cellStyle name="Comma [0] TBD-_Family Cluster Targets2 10 20" xfId="33593"/>
    <cellStyle name="Comma [0] TBD_Family Cluster Targets2 10 21" xfId="33594"/>
    <cellStyle name="Comma [0] TBD-_Family Cluster Targets2 10 21" xfId="33595"/>
    <cellStyle name="Comma [0] TBD_Family Cluster Targets2 10 22" xfId="33596"/>
    <cellStyle name="Comma [0] TBD-_Family Cluster Targets2 10 22" xfId="33597"/>
    <cellStyle name="Comma [0] TBD_Family Cluster Targets2 10 23" xfId="33598"/>
    <cellStyle name="Comma [0] TBD-_Family Cluster Targets2 10 23" xfId="33599"/>
    <cellStyle name="Comma [0] TBD_Family Cluster Targets2 10 24" xfId="33600"/>
    <cellStyle name="Comma [0] TBD-_Family Cluster Targets2 10 24" xfId="33601"/>
    <cellStyle name="Comma [0] TBD_Family Cluster Targets2 10 25" xfId="33602"/>
    <cellStyle name="Comma [0] TBD-_Family Cluster Targets2 10 25" xfId="33603"/>
    <cellStyle name="Comma [0] TBD_Family Cluster Targets2 10 26" xfId="33604"/>
    <cellStyle name="Comma [0] TBD-_Family Cluster Targets2 10 26" xfId="33605"/>
    <cellStyle name="Comma [0] TBD_Family Cluster Targets2 10 27" xfId="33606"/>
    <cellStyle name="Comma [0] TBD-_Family Cluster Targets2 10 27" xfId="33607"/>
    <cellStyle name="Comma [0] TBD_Family Cluster Targets2 10 28" xfId="33608"/>
    <cellStyle name="Comma [0] TBD-_Family Cluster Targets2 10 28" xfId="33609"/>
    <cellStyle name="Comma [0] TBD_Family Cluster Targets2 10 29" xfId="33610"/>
    <cellStyle name="Comma [0] TBD-_Family Cluster Targets2 10 29" xfId="33611"/>
    <cellStyle name="Comma [0] TBD_Family Cluster Targets2 10 3" xfId="33612"/>
    <cellStyle name="Comma [0] TBD-_Family Cluster Targets2 10 3" xfId="33613"/>
    <cellStyle name="Comma [0] TBD_Family Cluster Targets2 10 30" xfId="33614"/>
    <cellStyle name="Comma [0] TBD-_Family Cluster Targets2 10 30" xfId="33615"/>
    <cellStyle name="Comma [0] TBD_Family Cluster Targets2 10 31" xfId="33616"/>
    <cellStyle name="Comma [0] TBD-_Family Cluster Targets2 10 31" xfId="33617"/>
    <cellStyle name="Comma [0] TBD_Family Cluster Targets2 10 32" xfId="33618"/>
    <cellStyle name="Comma [0] TBD-_Family Cluster Targets2 10 32" xfId="33619"/>
    <cellStyle name="Comma [0] TBD_Family Cluster Targets2 10 33" xfId="33620"/>
    <cellStyle name="Comma [0] TBD-_Family Cluster Targets2 10 33" xfId="33621"/>
    <cellStyle name="Comma [0] TBD_Family Cluster Targets2 10 34" xfId="33622"/>
    <cellStyle name="Comma [0] TBD-_Family Cluster Targets2 10 34" xfId="33623"/>
    <cellStyle name="Comma [0] TBD_Family Cluster Targets2 10 35" xfId="33624"/>
    <cellStyle name="Comma [0] TBD-_Family Cluster Targets2 10 35" xfId="33625"/>
    <cellStyle name="Comma [0] TBD_Family Cluster Targets2 10 36" xfId="33626"/>
    <cellStyle name="Comma [0] TBD-_Family Cluster Targets2 10 36" xfId="33627"/>
    <cellStyle name="Comma [0] TBD_Family Cluster Targets2 10 37" xfId="33628"/>
    <cellStyle name="Comma [0] TBD-_Family Cluster Targets2 10 37" xfId="33629"/>
    <cellStyle name="Comma [0] TBD_Family Cluster Targets2 10 38" xfId="33630"/>
    <cellStyle name="Comma [0] TBD-_Family Cluster Targets2 10 38" xfId="33631"/>
    <cellStyle name="Comma [0] TBD_Family Cluster Targets2 10 39" xfId="33632"/>
    <cellStyle name="Comma [0] TBD-_Family Cluster Targets2 10 39" xfId="33633"/>
    <cellStyle name="Comma [0] TBD_Family Cluster Targets2 10 4" xfId="33634"/>
    <cellStyle name="Comma [0] TBD-_Family Cluster Targets2 10 4" xfId="33635"/>
    <cellStyle name="Comma [0] TBD_Family Cluster Targets2 10 40" xfId="33636"/>
    <cellStyle name="Comma [0] TBD-_Family Cluster Targets2 10 40" xfId="33637"/>
    <cellStyle name="Comma [0] TBD_Family Cluster Targets2 10 41" xfId="33638"/>
    <cellStyle name="Comma [0] TBD-_Family Cluster Targets2 10 41" xfId="33639"/>
    <cellStyle name="Comma [0] TBD_Family Cluster Targets2 10 42" xfId="33640"/>
    <cellStyle name="Comma [0] TBD-_Family Cluster Targets2 10 42" xfId="33641"/>
    <cellStyle name="Comma [0] TBD_Family Cluster Targets2 10 43" xfId="33642"/>
    <cellStyle name="Comma [0] TBD-_Family Cluster Targets2 10 43" xfId="33643"/>
    <cellStyle name="Comma [0] TBD_Family Cluster Targets2 10 44" xfId="33644"/>
    <cellStyle name="Comma [0] TBD-_Family Cluster Targets2 10 44" xfId="33645"/>
    <cellStyle name="Comma [0] TBD_Family Cluster Targets2 10 45" xfId="33646"/>
    <cellStyle name="Comma [0] TBD-_Family Cluster Targets2 10 45" xfId="33647"/>
    <cellStyle name="Comma [0] TBD_Family Cluster Targets2 10 46" xfId="33648"/>
    <cellStyle name="Comma [0] TBD-_Family Cluster Targets2 10 46" xfId="33649"/>
    <cellStyle name="Comma [0] TBD_Family Cluster Targets2 10 47" xfId="33650"/>
    <cellStyle name="Comma [0] TBD-_Family Cluster Targets2 10 47" xfId="33651"/>
    <cellStyle name="Comma [0] TBD_Family Cluster Targets2 10 48" xfId="33652"/>
    <cellStyle name="Comma [0] TBD-_Family Cluster Targets2 10 48" xfId="33653"/>
    <cellStyle name="Comma [0] TBD_Family Cluster Targets2 10 49" xfId="33654"/>
    <cellStyle name="Comma [0] TBD-_Family Cluster Targets2 10 49" xfId="33655"/>
    <cellStyle name="Comma [0] TBD_Family Cluster Targets2 10 5" xfId="33656"/>
    <cellStyle name="Comma [0] TBD-_Family Cluster Targets2 10 5" xfId="33657"/>
    <cellStyle name="Comma [0] TBD_Family Cluster Targets2 10 50" xfId="33658"/>
    <cellStyle name="Comma [0] TBD-_Family Cluster Targets2 10 50" xfId="33659"/>
    <cellStyle name="Comma [0] TBD_Family Cluster Targets2 10 51" xfId="33660"/>
    <cellStyle name="Comma [0] TBD-_Family Cluster Targets2 10 51" xfId="33661"/>
    <cellStyle name="Comma [0] TBD_Family Cluster Targets2 10 52" xfId="33662"/>
    <cellStyle name="Comma [0] TBD-_Family Cluster Targets2 10 52" xfId="33663"/>
    <cellStyle name="Comma [0] TBD_Family Cluster Targets2 10 53" xfId="33664"/>
    <cellStyle name="Comma [0] TBD-_Family Cluster Targets2 10 53" xfId="33665"/>
    <cellStyle name="Comma [0] TBD_Family Cluster Targets2 10 54" xfId="33666"/>
    <cellStyle name="Comma [0] TBD-_Family Cluster Targets2 10 54" xfId="33667"/>
    <cellStyle name="Comma [0] TBD_Family Cluster Targets2 10 55" xfId="33668"/>
    <cellStyle name="Comma [0] TBD-_Family Cluster Targets2 10 55" xfId="33669"/>
    <cellStyle name="Comma [0] TBD_Family Cluster Targets2 10 56" xfId="33670"/>
    <cellStyle name="Comma [0] TBD-_Family Cluster Targets2 10 56" xfId="33671"/>
    <cellStyle name="Comma [0] TBD_Family Cluster Targets2 10 57" xfId="33672"/>
    <cellStyle name="Comma [0] TBD-_Family Cluster Targets2 10 57" xfId="33673"/>
    <cellStyle name="Comma [0] TBD_Family Cluster Targets2 10 58" xfId="33674"/>
    <cellStyle name="Comma [0] TBD-_Family Cluster Targets2 10 58" xfId="33675"/>
    <cellStyle name="Comma [0] TBD_Family Cluster Targets2 10 59" xfId="33676"/>
    <cellStyle name="Comma [0] TBD-_Family Cluster Targets2 10 59" xfId="33677"/>
    <cellStyle name="Comma [0] TBD_Family Cluster Targets2 10 6" xfId="33678"/>
    <cellStyle name="Comma [0] TBD-_Family Cluster Targets2 10 6" xfId="33679"/>
    <cellStyle name="Comma [0] TBD_Family Cluster Targets2 10 60" xfId="33680"/>
    <cellStyle name="Comma [0] TBD-_Family Cluster Targets2 10 60" xfId="33681"/>
    <cellStyle name="Comma [0] TBD_Family Cluster Targets2 10 61" xfId="33682"/>
    <cellStyle name="Comma [0] TBD-_Family Cluster Targets2 10 61" xfId="33683"/>
    <cellStyle name="Comma [0] TBD_Family Cluster Targets2 10 62" xfId="33684"/>
    <cellStyle name="Comma [0] TBD-_Family Cluster Targets2 10 62" xfId="33685"/>
    <cellStyle name="Comma [0] TBD_Family Cluster Targets2 10 63" xfId="33686"/>
    <cellStyle name="Comma [0] TBD-_Family Cluster Targets2 10 63" xfId="33687"/>
    <cellStyle name="Comma [0] TBD_Family Cluster Targets2 10 64" xfId="33688"/>
    <cellStyle name="Comma [0] TBD-_Family Cluster Targets2 10 64" xfId="33689"/>
    <cellStyle name="Comma [0] TBD_Family Cluster Targets2 10 65" xfId="33690"/>
    <cellStyle name="Comma [0] TBD-_Family Cluster Targets2 10 65" xfId="33691"/>
    <cellStyle name="Comma [0] TBD_Family Cluster Targets2 10 66" xfId="33692"/>
    <cellStyle name="Comma [0] TBD-_Family Cluster Targets2 10 66" xfId="33693"/>
    <cellStyle name="Comma [0] TBD_Family Cluster Targets2 10 67" xfId="33694"/>
    <cellStyle name="Comma [0] TBD-_Family Cluster Targets2 10 67" xfId="33695"/>
    <cellStyle name="Comma [0] TBD_Family Cluster Targets2 10 68" xfId="33696"/>
    <cellStyle name="Comma [0] TBD-_Family Cluster Targets2 10 68" xfId="33697"/>
    <cellStyle name="Comma [0] TBD_Family Cluster Targets2 10 69" xfId="33698"/>
    <cellStyle name="Comma [0] TBD-_Family Cluster Targets2 10 69" xfId="33699"/>
    <cellStyle name="Comma [0] TBD_Family Cluster Targets2 10 7" xfId="33700"/>
    <cellStyle name="Comma [0] TBD-_Family Cluster Targets2 10 7" xfId="33701"/>
    <cellStyle name="Comma [0] TBD_Family Cluster Targets2 10 70" xfId="33702"/>
    <cellStyle name="Comma [0] TBD-_Family Cluster Targets2 10 70" xfId="33703"/>
    <cellStyle name="Comma [0] TBD_Family Cluster Targets2 10 71" xfId="33704"/>
    <cellStyle name="Comma [0] TBD-_Family Cluster Targets2 10 71" xfId="33705"/>
    <cellStyle name="Comma [0] TBD_Family Cluster Targets2 10 72" xfId="33706"/>
    <cellStyle name="Comma [0] TBD-_Family Cluster Targets2 10 72" xfId="33707"/>
    <cellStyle name="Comma [0] TBD_Family Cluster Targets2 10 73" xfId="33708"/>
    <cellStyle name="Comma [0] TBD-_Family Cluster Targets2 10 73" xfId="33709"/>
    <cellStyle name="Comma [0] TBD_Family Cluster Targets2 10 74" xfId="33710"/>
    <cellStyle name="Comma [0] TBD-_Family Cluster Targets2 10 74" xfId="33711"/>
    <cellStyle name="Comma [0] TBD_Family Cluster Targets2 10 75" xfId="33712"/>
    <cellStyle name="Comma [0] TBD-_Family Cluster Targets2 10 75" xfId="33713"/>
    <cellStyle name="Comma [0] TBD_Family Cluster Targets2 10 76" xfId="33714"/>
    <cellStyle name="Comma [0] TBD-_Family Cluster Targets2 10 76" xfId="33715"/>
    <cellStyle name="Comma [0] TBD_Family Cluster Targets2 10 77" xfId="33716"/>
    <cellStyle name="Comma [0] TBD-_Family Cluster Targets2 10 77" xfId="33717"/>
    <cellStyle name="Comma [0] TBD_Family Cluster Targets2 10 78" xfId="33718"/>
    <cellStyle name="Comma [0] TBD-_Family Cluster Targets2 10 78" xfId="33719"/>
    <cellStyle name="Comma [0] TBD_Family Cluster Targets2 10 79" xfId="33720"/>
    <cellStyle name="Comma [0] TBD-_Family Cluster Targets2 10 79" xfId="33721"/>
    <cellStyle name="Comma [0] TBD_Family Cluster Targets2 10 8" xfId="33722"/>
    <cellStyle name="Comma [0] TBD-_Family Cluster Targets2 10 8" xfId="33723"/>
    <cellStyle name="Comma [0] TBD_Family Cluster Targets2 10 80" xfId="33724"/>
    <cellStyle name="Comma [0] TBD-_Family Cluster Targets2 10 80" xfId="33725"/>
    <cellStyle name="Comma [0] TBD_Family Cluster Targets2 10 81" xfId="33726"/>
    <cellStyle name="Comma [0] TBD-_Family Cluster Targets2 10 81" xfId="33727"/>
    <cellStyle name="Comma [0] TBD_Family Cluster Targets2 10 82" xfId="33728"/>
    <cellStyle name="Comma [0] TBD-_Family Cluster Targets2 10 82" xfId="33729"/>
    <cellStyle name="Comma [0] TBD_Family Cluster Targets2 10 83" xfId="33730"/>
    <cellStyle name="Comma [0] TBD-_Family Cluster Targets2 10 83" xfId="33731"/>
    <cellStyle name="Comma [0] TBD_Family Cluster Targets2 10 84" xfId="33732"/>
    <cellStyle name="Comma [0] TBD-_Family Cluster Targets2 10 84" xfId="33733"/>
    <cellStyle name="Comma [0] TBD_Family Cluster Targets2 10 85" xfId="33734"/>
    <cellStyle name="Comma [0] TBD-_Family Cluster Targets2 10 85" xfId="33735"/>
    <cellStyle name="Comma [0] TBD_Family Cluster Targets2 10 86" xfId="33736"/>
    <cellStyle name="Comma [0] TBD-_Family Cluster Targets2 10 86" xfId="33737"/>
    <cellStyle name="Comma [0] TBD_Family Cluster Targets2 10 87" xfId="33738"/>
    <cellStyle name="Comma [0] TBD-_Family Cluster Targets2 10 87" xfId="33739"/>
    <cellStyle name="Comma [0] TBD_Family Cluster Targets2 10 88" xfId="33740"/>
    <cellStyle name="Comma [0] TBD-_Family Cluster Targets2 10 88" xfId="33741"/>
    <cellStyle name="Comma [0] TBD_Family Cluster Targets2 10 89" xfId="33742"/>
    <cellStyle name="Comma [0] TBD-_Family Cluster Targets2 10 89" xfId="33743"/>
    <cellStyle name="Comma [0] TBD_Family Cluster Targets2 10 9" xfId="33744"/>
    <cellStyle name="Comma [0] TBD-_Family Cluster Targets2 10 9" xfId="33745"/>
    <cellStyle name="Comma [0] TBD_Family Cluster Targets2 10 90" xfId="33746"/>
    <cellStyle name="Comma [0] TBD-_Family Cluster Targets2 10 90" xfId="33747"/>
    <cellStyle name="Comma [0] TBD_Family Cluster Targets2 10 91" xfId="33748"/>
    <cellStyle name="Comma [0] TBD-_Family Cluster Targets2 10 91" xfId="33749"/>
    <cellStyle name="Comma [0] TBD_Family Cluster Targets2 10 92" xfId="33750"/>
    <cellStyle name="Comma [0] TBD-_Family Cluster Targets2 10 92" xfId="33751"/>
    <cellStyle name="Comma [0] TBD_Family Cluster Targets2 10 93" xfId="33752"/>
    <cellStyle name="Comma [0] TBD-_Family Cluster Targets2 10 93" xfId="33753"/>
    <cellStyle name="Comma [0] TBD_Family Cluster Targets2 10 94" xfId="33754"/>
    <cellStyle name="Comma [0] TBD-_Family Cluster Targets2 10 94" xfId="33755"/>
    <cellStyle name="Comma [0] TBD_Family Cluster Targets2 10 95" xfId="33756"/>
    <cellStyle name="Comma [0] TBD-_Family Cluster Targets2 10 95" xfId="33757"/>
    <cellStyle name="Comma [0] TBD_Family Cluster Targets2 10 96" xfId="33758"/>
    <cellStyle name="Comma [0] TBD-_Family Cluster Targets2 10 96" xfId="33759"/>
    <cellStyle name="Comma [0] TBD_Family Cluster Targets2 10 97" xfId="33760"/>
    <cellStyle name="Comma [0] TBD-_Family Cluster Targets2 10 97" xfId="33761"/>
    <cellStyle name="Comma [0] TBD_Family Cluster Targets2 10 98" xfId="33762"/>
    <cellStyle name="Comma [0] TBD-_Family Cluster Targets2 10 98" xfId="33763"/>
    <cellStyle name="Comma [0] TBD_Family Cluster Targets2 10 99" xfId="33764"/>
    <cellStyle name="Comma [0] TBD-_Family Cluster Targets2 10 99" xfId="33765"/>
    <cellStyle name="Comma [0] TBD_Family Cluster Targets2 11" xfId="33766"/>
    <cellStyle name="Comma [0] TBD-_Family Cluster Targets2 11" xfId="33767"/>
    <cellStyle name="Comma [0] TBD_Family Cluster Targets2 11 10" xfId="33768"/>
    <cellStyle name="Comma [0] TBD-_Family Cluster Targets2 11 10" xfId="33769"/>
    <cellStyle name="Comma [0] TBD_Family Cluster Targets2 11 100" xfId="33770"/>
    <cellStyle name="Comma [0] TBD-_Family Cluster Targets2 11 100" xfId="33771"/>
    <cellStyle name="Comma [0] TBD_Family Cluster Targets2 11 101" xfId="33772"/>
    <cellStyle name="Comma [0] TBD-_Family Cluster Targets2 11 101" xfId="33773"/>
    <cellStyle name="Comma [0] TBD_Family Cluster Targets2 11 102" xfId="33774"/>
    <cellStyle name="Comma [0] TBD-_Family Cluster Targets2 11 102" xfId="33775"/>
    <cellStyle name="Comma [0] TBD_Family Cluster Targets2 11 103" xfId="33776"/>
    <cellStyle name="Comma [0] TBD-_Family Cluster Targets2 11 103" xfId="33777"/>
    <cellStyle name="Comma [0] TBD_Family Cluster Targets2 11 104" xfId="33778"/>
    <cellStyle name="Comma [0] TBD-_Family Cluster Targets2 11 104" xfId="33779"/>
    <cellStyle name="Comma [0] TBD_Family Cluster Targets2 11 105" xfId="33780"/>
    <cellStyle name="Comma [0] TBD-_Family Cluster Targets2 11 105" xfId="33781"/>
    <cellStyle name="Comma [0] TBD_Family Cluster Targets2 11 106" xfId="33782"/>
    <cellStyle name="Comma [0] TBD-_Family Cluster Targets2 11 106" xfId="33783"/>
    <cellStyle name="Comma [0] TBD_Family Cluster Targets2 11 107" xfId="33784"/>
    <cellStyle name="Comma [0] TBD-_Family Cluster Targets2 11 107" xfId="33785"/>
    <cellStyle name="Comma [0] TBD_Family Cluster Targets2 11 108" xfId="33786"/>
    <cellStyle name="Comma [0] TBD-_Family Cluster Targets2 11 108" xfId="33787"/>
    <cellStyle name="Comma [0] TBD_Family Cluster Targets2 11 109" xfId="33788"/>
    <cellStyle name="Comma [0] TBD-_Family Cluster Targets2 11 109" xfId="33789"/>
    <cellStyle name="Comma [0] TBD_Family Cluster Targets2 11 11" xfId="33790"/>
    <cellStyle name="Comma [0] TBD-_Family Cluster Targets2 11 11" xfId="33791"/>
    <cellStyle name="Comma [0] TBD_Family Cluster Targets2 11 110" xfId="33792"/>
    <cellStyle name="Comma [0] TBD-_Family Cluster Targets2 11 110" xfId="33793"/>
    <cellStyle name="Comma [0] TBD_Family Cluster Targets2 11 111" xfId="33794"/>
    <cellStyle name="Comma [0] TBD-_Family Cluster Targets2 11 111" xfId="33795"/>
    <cellStyle name="Comma [0] TBD_Family Cluster Targets2 11 112" xfId="33796"/>
    <cellStyle name="Comma [0] TBD-_Family Cluster Targets2 11 112" xfId="33797"/>
    <cellStyle name="Comma [0] TBD_Family Cluster Targets2 11 113" xfId="33798"/>
    <cellStyle name="Comma [0] TBD-_Family Cluster Targets2 11 113" xfId="33799"/>
    <cellStyle name="Comma [0] TBD_Family Cluster Targets2 11 114" xfId="33800"/>
    <cellStyle name="Comma [0] TBD-_Family Cluster Targets2 11 114" xfId="33801"/>
    <cellStyle name="Comma [0] TBD_Family Cluster Targets2 11 115" xfId="33802"/>
    <cellStyle name="Comma [0] TBD-_Family Cluster Targets2 11 115" xfId="33803"/>
    <cellStyle name="Comma [0] TBD_Family Cluster Targets2 11 116" xfId="33804"/>
    <cellStyle name="Comma [0] TBD-_Family Cluster Targets2 11 116" xfId="33805"/>
    <cellStyle name="Comma [0] TBD_Family Cluster Targets2 11 117" xfId="33806"/>
    <cellStyle name="Comma [0] TBD-_Family Cluster Targets2 11 117" xfId="33807"/>
    <cellStyle name="Comma [0] TBD_Family Cluster Targets2 11 118" xfId="33808"/>
    <cellStyle name="Comma [0] TBD-_Family Cluster Targets2 11 118" xfId="33809"/>
    <cellStyle name="Comma [0] TBD_Family Cluster Targets2 11 119" xfId="33810"/>
    <cellStyle name="Comma [0] TBD-_Family Cluster Targets2 11 119" xfId="33811"/>
    <cellStyle name="Comma [0] TBD_Family Cluster Targets2 11 12" xfId="33812"/>
    <cellStyle name="Comma [0] TBD-_Family Cluster Targets2 11 12" xfId="33813"/>
    <cellStyle name="Comma [0] TBD_Family Cluster Targets2 11 120" xfId="33814"/>
    <cellStyle name="Comma [0] TBD-_Family Cluster Targets2 11 120" xfId="33815"/>
    <cellStyle name="Comma [0] TBD_Family Cluster Targets2 11 121" xfId="33816"/>
    <cellStyle name="Comma [0] TBD-_Family Cluster Targets2 11 121" xfId="33817"/>
    <cellStyle name="Comma [0] TBD_Family Cluster Targets2 11 122" xfId="33818"/>
    <cellStyle name="Comma [0] TBD-_Family Cluster Targets2 11 122" xfId="33819"/>
    <cellStyle name="Comma [0] TBD_Family Cluster Targets2 11 123" xfId="33820"/>
    <cellStyle name="Comma [0] TBD-_Family Cluster Targets2 11 123" xfId="33821"/>
    <cellStyle name="Comma [0] TBD_Family Cluster Targets2 11 124" xfId="33822"/>
    <cellStyle name="Comma [0] TBD-_Family Cluster Targets2 11 124" xfId="33823"/>
    <cellStyle name="Comma [0] TBD_Family Cluster Targets2 11 125" xfId="33824"/>
    <cellStyle name="Comma [0] TBD-_Family Cluster Targets2 11 125" xfId="33825"/>
    <cellStyle name="Comma [0] TBD_Family Cluster Targets2 11 126" xfId="33826"/>
    <cellStyle name="Comma [0] TBD-_Family Cluster Targets2 11 126" xfId="33827"/>
    <cellStyle name="Comma [0] TBD_Family Cluster Targets2 11 127" xfId="33828"/>
    <cellStyle name="Comma [0] TBD-_Family Cluster Targets2 11 127" xfId="33829"/>
    <cellStyle name="Comma [0] TBD_Family Cluster Targets2 11 128" xfId="33830"/>
    <cellStyle name="Comma [0] TBD-_Family Cluster Targets2 11 128" xfId="33831"/>
    <cellStyle name="Comma [0] TBD_Family Cluster Targets2 11 129" xfId="33832"/>
    <cellStyle name="Comma [0] TBD-_Family Cluster Targets2 11 129" xfId="33833"/>
    <cellStyle name="Comma [0] TBD_Family Cluster Targets2 11 13" xfId="33834"/>
    <cellStyle name="Comma [0] TBD-_Family Cluster Targets2 11 13" xfId="33835"/>
    <cellStyle name="Comma [0] TBD_Family Cluster Targets2 11 130" xfId="33836"/>
    <cellStyle name="Comma [0] TBD-_Family Cluster Targets2 11 130" xfId="33837"/>
    <cellStyle name="Comma [0] TBD_Family Cluster Targets2 11 131" xfId="33838"/>
    <cellStyle name="Comma [0] TBD-_Family Cluster Targets2 11 131" xfId="33839"/>
    <cellStyle name="Comma [0] TBD_Family Cluster Targets2 11 132" xfId="33840"/>
    <cellStyle name="Comma [0] TBD-_Family Cluster Targets2 11 132" xfId="33841"/>
    <cellStyle name="Comma [0] TBD_Family Cluster Targets2 11 133" xfId="33842"/>
    <cellStyle name="Comma [0] TBD-_Family Cluster Targets2 11 133" xfId="33843"/>
    <cellStyle name="Comma [0] TBD_Family Cluster Targets2 11 134" xfId="33844"/>
    <cellStyle name="Comma [0] TBD-_Family Cluster Targets2 11 134" xfId="33845"/>
    <cellStyle name="Comma [0] TBD_Family Cluster Targets2 11 135" xfId="33846"/>
    <cellStyle name="Comma [0] TBD-_Family Cluster Targets2 11 135" xfId="33847"/>
    <cellStyle name="Comma [0] TBD_Family Cluster Targets2 11 136" xfId="33848"/>
    <cellStyle name="Comma [0] TBD-_Family Cluster Targets2 11 136" xfId="33849"/>
    <cellStyle name="Comma [0] TBD_Family Cluster Targets2 11 137" xfId="33850"/>
    <cellStyle name="Comma [0] TBD-_Family Cluster Targets2 11 137" xfId="33851"/>
    <cellStyle name="Comma [0] TBD_Family Cluster Targets2 11 138" xfId="33852"/>
    <cellStyle name="Comma [0] TBD-_Family Cluster Targets2 11 138" xfId="33853"/>
    <cellStyle name="Comma [0] TBD_Family Cluster Targets2 11 139" xfId="33854"/>
    <cellStyle name="Comma [0] TBD-_Family Cluster Targets2 11 139" xfId="33855"/>
    <cellStyle name="Comma [0] TBD_Family Cluster Targets2 11 14" xfId="33856"/>
    <cellStyle name="Comma [0] TBD-_Family Cluster Targets2 11 14" xfId="33857"/>
    <cellStyle name="Comma [0] TBD_Family Cluster Targets2 11 140" xfId="33858"/>
    <cellStyle name="Comma [0] TBD-_Family Cluster Targets2 11 140" xfId="33859"/>
    <cellStyle name="Comma [0] TBD_Family Cluster Targets2 11 141" xfId="33860"/>
    <cellStyle name="Comma [0] TBD-_Family Cluster Targets2 11 141" xfId="33861"/>
    <cellStyle name="Comma [0] TBD_Family Cluster Targets2 11 142" xfId="33862"/>
    <cellStyle name="Comma [0] TBD-_Family Cluster Targets2 11 142" xfId="33863"/>
    <cellStyle name="Comma [0] TBD_Family Cluster Targets2 11 143" xfId="33864"/>
    <cellStyle name="Comma [0] TBD-_Family Cluster Targets2 11 143" xfId="33865"/>
    <cellStyle name="Comma [0] TBD_Family Cluster Targets2 11 144" xfId="33866"/>
    <cellStyle name="Comma [0] TBD-_Family Cluster Targets2 11 144" xfId="33867"/>
    <cellStyle name="Comma [0] TBD_Family Cluster Targets2 11 145" xfId="33868"/>
    <cellStyle name="Comma [0] TBD-_Family Cluster Targets2 11 145" xfId="33869"/>
    <cellStyle name="Comma [0] TBD_Family Cluster Targets2 11 146" xfId="33870"/>
    <cellStyle name="Comma [0] TBD-_Family Cluster Targets2 11 146" xfId="33871"/>
    <cellStyle name="Comma [0] TBD_Family Cluster Targets2 11 147" xfId="33872"/>
    <cellStyle name="Comma [0] TBD-_Family Cluster Targets2 11 147" xfId="33873"/>
    <cellStyle name="Comma [0] TBD_Family Cluster Targets2 11 148" xfId="33874"/>
    <cellStyle name="Comma [0] TBD-_Family Cluster Targets2 11 148" xfId="33875"/>
    <cellStyle name="Comma [0] TBD_Family Cluster Targets2 11 149" xfId="33876"/>
    <cellStyle name="Comma [0] TBD-_Family Cluster Targets2 11 149" xfId="33877"/>
    <cellStyle name="Comma [0] TBD_Family Cluster Targets2 11 15" xfId="33878"/>
    <cellStyle name="Comma [0] TBD-_Family Cluster Targets2 11 15" xfId="33879"/>
    <cellStyle name="Comma [0] TBD_Family Cluster Targets2 11 150" xfId="33880"/>
    <cellStyle name="Comma [0] TBD-_Family Cluster Targets2 11 150" xfId="33881"/>
    <cellStyle name="Comma [0] TBD_Family Cluster Targets2 11 151" xfId="33882"/>
    <cellStyle name="Comma [0] TBD-_Family Cluster Targets2 11 151" xfId="33883"/>
    <cellStyle name="Comma [0] TBD_Family Cluster Targets2 11 152" xfId="33884"/>
    <cellStyle name="Comma [0] TBD-_Family Cluster Targets2 11 152" xfId="33885"/>
    <cellStyle name="Comma [0] TBD_Family Cluster Targets2 11 153" xfId="33886"/>
    <cellStyle name="Comma [0] TBD-_Family Cluster Targets2 11 153" xfId="33887"/>
    <cellStyle name="Comma [0] TBD_Family Cluster Targets2 11 16" xfId="33888"/>
    <cellStyle name="Comma [0] TBD-_Family Cluster Targets2 11 16" xfId="33889"/>
    <cellStyle name="Comma [0] TBD_Family Cluster Targets2 11 17" xfId="33890"/>
    <cellStyle name="Comma [0] TBD-_Family Cluster Targets2 11 17" xfId="33891"/>
    <cellStyle name="Comma [0] TBD_Family Cluster Targets2 11 18" xfId="33892"/>
    <cellStyle name="Comma [0] TBD-_Family Cluster Targets2 11 18" xfId="33893"/>
    <cellStyle name="Comma [0] TBD_Family Cluster Targets2 11 19" xfId="33894"/>
    <cellStyle name="Comma [0] TBD-_Family Cluster Targets2 11 19" xfId="33895"/>
    <cellStyle name="Comma [0] TBD_Family Cluster Targets2 11 2" xfId="33896"/>
    <cellStyle name="Comma [0] TBD-_Family Cluster Targets2 11 2" xfId="33897"/>
    <cellStyle name="Comma [0] TBD_Family Cluster Targets2 11 20" xfId="33898"/>
    <cellStyle name="Comma [0] TBD-_Family Cluster Targets2 11 20" xfId="33899"/>
    <cellStyle name="Comma [0] TBD_Family Cluster Targets2 11 21" xfId="33900"/>
    <cellStyle name="Comma [0] TBD-_Family Cluster Targets2 11 21" xfId="33901"/>
    <cellStyle name="Comma [0] TBD_Family Cluster Targets2 11 22" xfId="33902"/>
    <cellStyle name="Comma [0] TBD-_Family Cluster Targets2 11 22" xfId="33903"/>
    <cellStyle name="Comma [0] TBD_Family Cluster Targets2 11 23" xfId="33904"/>
    <cellStyle name="Comma [0] TBD-_Family Cluster Targets2 11 23" xfId="33905"/>
    <cellStyle name="Comma [0] TBD_Family Cluster Targets2 11 24" xfId="33906"/>
    <cellStyle name="Comma [0] TBD-_Family Cluster Targets2 11 24" xfId="33907"/>
    <cellStyle name="Comma [0] TBD_Family Cluster Targets2 11 25" xfId="33908"/>
    <cellStyle name="Comma [0] TBD-_Family Cluster Targets2 11 25" xfId="33909"/>
    <cellStyle name="Comma [0] TBD_Family Cluster Targets2 11 26" xfId="33910"/>
    <cellStyle name="Comma [0] TBD-_Family Cluster Targets2 11 26" xfId="33911"/>
    <cellStyle name="Comma [0] TBD_Family Cluster Targets2 11 27" xfId="33912"/>
    <cellStyle name="Comma [0] TBD-_Family Cluster Targets2 11 27" xfId="33913"/>
    <cellStyle name="Comma [0] TBD_Family Cluster Targets2 11 28" xfId="33914"/>
    <cellStyle name="Comma [0] TBD-_Family Cluster Targets2 11 28" xfId="33915"/>
    <cellStyle name="Comma [0] TBD_Family Cluster Targets2 11 29" xfId="33916"/>
    <cellStyle name="Comma [0] TBD-_Family Cluster Targets2 11 29" xfId="33917"/>
    <cellStyle name="Comma [0] TBD_Family Cluster Targets2 11 3" xfId="33918"/>
    <cellStyle name="Comma [0] TBD-_Family Cluster Targets2 11 3" xfId="33919"/>
    <cellStyle name="Comma [0] TBD_Family Cluster Targets2 11 30" xfId="33920"/>
    <cellStyle name="Comma [0] TBD-_Family Cluster Targets2 11 30" xfId="33921"/>
    <cellStyle name="Comma [0] TBD_Family Cluster Targets2 11 31" xfId="33922"/>
    <cellStyle name="Comma [0] TBD-_Family Cluster Targets2 11 31" xfId="33923"/>
    <cellStyle name="Comma [0] TBD_Family Cluster Targets2 11 32" xfId="33924"/>
    <cellStyle name="Comma [0] TBD-_Family Cluster Targets2 11 32" xfId="33925"/>
    <cellStyle name="Comma [0] TBD_Family Cluster Targets2 11 33" xfId="33926"/>
    <cellStyle name="Comma [0] TBD-_Family Cluster Targets2 11 33" xfId="33927"/>
    <cellStyle name="Comma [0] TBD_Family Cluster Targets2 11 34" xfId="33928"/>
    <cellStyle name="Comma [0] TBD-_Family Cluster Targets2 11 34" xfId="33929"/>
    <cellStyle name="Comma [0] TBD_Family Cluster Targets2 11 35" xfId="33930"/>
    <cellStyle name="Comma [0] TBD-_Family Cluster Targets2 11 35" xfId="33931"/>
    <cellStyle name="Comma [0] TBD_Family Cluster Targets2 11 36" xfId="33932"/>
    <cellStyle name="Comma [0] TBD-_Family Cluster Targets2 11 36" xfId="33933"/>
    <cellStyle name="Comma [0] TBD_Family Cluster Targets2 11 37" xfId="33934"/>
    <cellStyle name="Comma [0] TBD-_Family Cluster Targets2 11 37" xfId="33935"/>
    <cellStyle name="Comma [0] TBD_Family Cluster Targets2 11 38" xfId="33936"/>
    <cellStyle name="Comma [0] TBD-_Family Cluster Targets2 11 38" xfId="33937"/>
    <cellStyle name="Comma [0] TBD_Family Cluster Targets2 11 39" xfId="33938"/>
    <cellStyle name="Comma [0] TBD-_Family Cluster Targets2 11 39" xfId="33939"/>
    <cellStyle name="Comma [0] TBD_Family Cluster Targets2 11 4" xfId="33940"/>
    <cellStyle name="Comma [0] TBD-_Family Cluster Targets2 11 4" xfId="33941"/>
    <cellStyle name="Comma [0] TBD_Family Cluster Targets2 11 40" xfId="33942"/>
    <cellStyle name="Comma [0] TBD-_Family Cluster Targets2 11 40" xfId="33943"/>
    <cellStyle name="Comma [0] TBD_Family Cluster Targets2 11 41" xfId="33944"/>
    <cellStyle name="Comma [0] TBD-_Family Cluster Targets2 11 41" xfId="33945"/>
    <cellStyle name="Comma [0] TBD_Family Cluster Targets2 11 42" xfId="33946"/>
    <cellStyle name="Comma [0] TBD-_Family Cluster Targets2 11 42" xfId="33947"/>
    <cellStyle name="Comma [0] TBD_Family Cluster Targets2 11 43" xfId="33948"/>
    <cellStyle name="Comma [0] TBD-_Family Cluster Targets2 11 43" xfId="33949"/>
    <cellStyle name="Comma [0] TBD_Family Cluster Targets2 11 44" xfId="33950"/>
    <cellStyle name="Comma [0] TBD-_Family Cluster Targets2 11 44" xfId="33951"/>
    <cellStyle name="Comma [0] TBD_Family Cluster Targets2 11 45" xfId="33952"/>
    <cellStyle name="Comma [0] TBD-_Family Cluster Targets2 11 45" xfId="33953"/>
    <cellStyle name="Comma [0] TBD_Family Cluster Targets2 11 46" xfId="33954"/>
    <cellStyle name="Comma [0] TBD-_Family Cluster Targets2 11 46" xfId="33955"/>
    <cellStyle name="Comma [0] TBD_Family Cluster Targets2 11 47" xfId="33956"/>
    <cellStyle name="Comma [0] TBD-_Family Cluster Targets2 11 47" xfId="33957"/>
    <cellStyle name="Comma [0] TBD_Family Cluster Targets2 11 48" xfId="33958"/>
    <cellStyle name="Comma [0] TBD-_Family Cluster Targets2 11 48" xfId="33959"/>
    <cellStyle name="Comma [0] TBD_Family Cluster Targets2 11 49" xfId="33960"/>
    <cellStyle name="Comma [0] TBD-_Family Cluster Targets2 11 49" xfId="33961"/>
    <cellStyle name="Comma [0] TBD_Family Cluster Targets2 11 5" xfId="33962"/>
    <cellStyle name="Comma [0] TBD-_Family Cluster Targets2 11 5" xfId="33963"/>
    <cellStyle name="Comma [0] TBD_Family Cluster Targets2 11 50" xfId="33964"/>
    <cellStyle name="Comma [0] TBD-_Family Cluster Targets2 11 50" xfId="33965"/>
    <cellStyle name="Comma [0] TBD_Family Cluster Targets2 11 51" xfId="33966"/>
    <cellStyle name="Comma [0] TBD-_Family Cluster Targets2 11 51" xfId="33967"/>
    <cellStyle name="Comma [0] TBD_Family Cluster Targets2 11 52" xfId="33968"/>
    <cellStyle name="Comma [0] TBD-_Family Cluster Targets2 11 52" xfId="33969"/>
    <cellStyle name="Comma [0] TBD_Family Cluster Targets2 11 53" xfId="33970"/>
    <cellStyle name="Comma [0] TBD-_Family Cluster Targets2 11 53" xfId="33971"/>
    <cellStyle name="Comma [0] TBD_Family Cluster Targets2 11 54" xfId="33972"/>
    <cellStyle name="Comma [0] TBD-_Family Cluster Targets2 11 54" xfId="33973"/>
    <cellStyle name="Comma [0] TBD_Family Cluster Targets2 11 55" xfId="33974"/>
    <cellStyle name="Comma [0] TBD-_Family Cluster Targets2 11 55" xfId="33975"/>
    <cellStyle name="Comma [0] TBD_Family Cluster Targets2 11 56" xfId="33976"/>
    <cellStyle name="Comma [0] TBD-_Family Cluster Targets2 11 56" xfId="33977"/>
    <cellStyle name="Comma [0] TBD_Family Cluster Targets2 11 57" xfId="33978"/>
    <cellStyle name="Comma [0] TBD-_Family Cluster Targets2 11 57" xfId="33979"/>
    <cellStyle name="Comma [0] TBD_Family Cluster Targets2 11 58" xfId="33980"/>
    <cellStyle name="Comma [0] TBD-_Family Cluster Targets2 11 58" xfId="33981"/>
    <cellStyle name="Comma [0] TBD_Family Cluster Targets2 11 59" xfId="33982"/>
    <cellStyle name="Comma [0] TBD-_Family Cluster Targets2 11 59" xfId="33983"/>
    <cellStyle name="Comma [0] TBD_Family Cluster Targets2 11 6" xfId="33984"/>
    <cellStyle name="Comma [0] TBD-_Family Cluster Targets2 11 6" xfId="33985"/>
    <cellStyle name="Comma [0] TBD_Family Cluster Targets2 11 60" xfId="33986"/>
    <cellStyle name="Comma [0] TBD-_Family Cluster Targets2 11 60" xfId="33987"/>
    <cellStyle name="Comma [0] TBD_Family Cluster Targets2 11 61" xfId="33988"/>
    <cellStyle name="Comma [0] TBD-_Family Cluster Targets2 11 61" xfId="33989"/>
    <cellStyle name="Comma [0] TBD_Family Cluster Targets2 11 62" xfId="33990"/>
    <cellStyle name="Comma [0] TBD-_Family Cluster Targets2 11 62" xfId="33991"/>
    <cellStyle name="Comma [0] TBD_Family Cluster Targets2 11 63" xfId="33992"/>
    <cellStyle name="Comma [0] TBD-_Family Cluster Targets2 11 63" xfId="33993"/>
    <cellStyle name="Comma [0] TBD_Family Cluster Targets2 11 64" xfId="33994"/>
    <cellStyle name="Comma [0] TBD-_Family Cluster Targets2 11 64" xfId="33995"/>
    <cellStyle name="Comma [0] TBD_Family Cluster Targets2 11 65" xfId="33996"/>
    <cellStyle name="Comma [0] TBD-_Family Cluster Targets2 11 65" xfId="33997"/>
    <cellStyle name="Comma [0] TBD_Family Cluster Targets2 11 66" xfId="33998"/>
    <cellStyle name="Comma [0] TBD-_Family Cluster Targets2 11 66" xfId="33999"/>
    <cellStyle name="Comma [0] TBD_Family Cluster Targets2 11 67" xfId="34000"/>
    <cellStyle name="Comma [0] TBD-_Family Cluster Targets2 11 67" xfId="34001"/>
    <cellStyle name="Comma [0] TBD_Family Cluster Targets2 11 68" xfId="34002"/>
    <cellStyle name="Comma [0] TBD-_Family Cluster Targets2 11 68" xfId="34003"/>
    <cellStyle name="Comma [0] TBD_Family Cluster Targets2 11 69" xfId="34004"/>
    <cellStyle name="Comma [0] TBD-_Family Cluster Targets2 11 69" xfId="34005"/>
    <cellStyle name="Comma [0] TBD_Family Cluster Targets2 11 7" xfId="34006"/>
    <cellStyle name="Comma [0] TBD-_Family Cluster Targets2 11 7" xfId="34007"/>
    <cellStyle name="Comma [0] TBD_Family Cluster Targets2 11 70" xfId="34008"/>
    <cellStyle name="Comma [0] TBD-_Family Cluster Targets2 11 70" xfId="34009"/>
    <cellStyle name="Comma [0] TBD_Family Cluster Targets2 11 71" xfId="34010"/>
    <cellStyle name="Comma [0] TBD-_Family Cluster Targets2 11 71" xfId="34011"/>
    <cellStyle name="Comma [0] TBD_Family Cluster Targets2 11 72" xfId="34012"/>
    <cellStyle name="Comma [0] TBD-_Family Cluster Targets2 11 72" xfId="34013"/>
    <cellStyle name="Comma [0] TBD_Family Cluster Targets2 11 73" xfId="34014"/>
    <cellStyle name="Comma [0] TBD-_Family Cluster Targets2 11 73" xfId="34015"/>
    <cellStyle name="Comma [0] TBD_Family Cluster Targets2 11 74" xfId="34016"/>
    <cellStyle name="Comma [0] TBD-_Family Cluster Targets2 11 74" xfId="34017"/>
    <cellStyle name="Comma [0] TBD_Family Cluster Targets2 11 75" xfId="34018"/>
    <cellStyle name="Comma [0] TBD-_Family Cluster Targets2 11 75" xfId="34019"/>
    <cellStyle name="Comma [0] TBD_Family Cluster Targets2 11 76" xfId="34020"/>
    <cellStyle name="Comma [0] TBD-_Family Cluster Targets2 11 76" xfId="34021"/>
    <cellStyle name="Comma [0] TBD_Family Cluster Targets2 11 77" xfId="34022"/>
    <cellStyle name="Comma [0] TBD-_Family Cluster Targets2 11 77" xfId="34023"/>
    <cellStyle name="Comma [0] TBD_Family Cluster Targets2 11 78" xfId="34024"/>
    <cellStyle name="Comma [0] TBD-_Family Cluster Targets2 11 78" xfId="34025"/>
    <cellStyle name="Comma [0] TBD_Family Cluster Targets2 11 79" xfId="34026"/>
    <cellStyle name="Comma [0] TBD-_Family Cluster Targets2 11 79" xfId="34027"/>
    <cellStyle name="Comma [0] TBD_Family Cluster Targets2 11 8" xfId="34028"/>
    <cellStyle name="Comma [0] TBD-_Family Cluster Targets2 11 8" xfId="34029"/>
    <cellStyle name="Comma [0] TBD_Family Cluster Targets2 11 80" xfId="34030"/>
    <cellStyle name="Comma [0] TBD-_Family Cluster Targets2 11 80" xfId="34031"/>
    <cellStyle name="Comma [0] TBD_Family Cluster Targets2 11 81" xfId="34032"/>
    <cellStyle name="Comma [0] TBD-_Family Cluster Targets2 11 81" xfId="34033"/>
    <cellStyle name="Comma [0] TBD_Family Cluster Targets2 11 82" xfId="34034"/>
    <cellStyle name="Comma [0] TBD-_Family Cluster Targets2 11 82" xfId="34035"/>
    <cellStyle name="Comma [0] TBD_Family Cluster Targets2 11 83" xfId="34036"/>
    <cellStyle name="Comma [0] TBD-_Family Cluster Targets2 11 83" xfId="34037"/>
    <cellStyle name="Comma [0] TBD_Family Cluster Targets2 11 84" xfId="34038"/>
    <cellStyle name="Comma [0] TBD-_Family Cluster Targets2 11 84" xfId="34039"/>
    <cellStyle name="Comma [0] TBD_Family Cluster Targets2 11 85" xfId="34040"/>
    <cellStyle name="Comma [0] TBD-_Family Cluster Targets2 11 85" xfId="34041"/>
    <cellStyle name="Comma [0] TBD_Family Cluster Targets2 11 86" xfId="34042"/>
    <cellStyle name="Comma [0] TBD-_Family Cluster Targets2 11 86" xfId="34043"/>
    <cellStyle name="Comma [0] TBD_Family Cluster Targets2 11 87" xfId="34044"/>
    <cellStyle name="Comma [0] TBD-_Family Cluster Targets2 11 87" xfId="34045"/>
    <cellStyle name="Comma [0] TBD_Family Cluster Targets2 11 88" xfId="34046"/>
    <cellStyle name="Comma [0] TBD-_Family Cluster Targets2 11 88" xfId="34047"/>
    <cellStyle name="Comma [0] TBD_Family Cluster Targets2 11 89" xfId="34048"/>
    <cellStyle name="Comma [0] TBD-_Family Cluster Targets2 11 89" xfId="34049"/>
    <cellStyle name="Comma [0] TBD_Family Cluster Targets2 11 9" xfId="34050"/>
    <cellStyle name="Comma [0] TBD-_Family Cluster Targets2 11 9" xfId="34051"/>
    <cellStyle name="Comma [0] TBD_Family Cluster Targets2 11 90" xfId="34052"/>
    <cellStyle name="Comma [0] TBD-_Family Cluster Targets2 11 90" xfId="34053"/>
    <cellStyle name="Comma [0] TBD_Family Cluster Targets2 11 91" xfId="34054"/>
    <cellStyle name="Comma [0] TBD-_Family Cluster Targets2 11 91" xfId="34055"/>
    <cellStyle name="Comma [0] TBD_Family Cluster Targets2 11 92" xfId="34056"/>
    <cellStyle name="Comma [0] TBD-_Family Cluster Targets2 11 92" xfId="34057"/>
    <cellStyle name="Comma [0] TBD_Family Cluster Targets2 11 93" xfId="34058"/>
    <cellStyle name="Comma [0] TBD-_Family Cluster Targets2 11 93" xfId="34059"/>
    <cellStyle name="Comma [0] TBD_Family Cluster Targets2 11 94" xfId="34060"/>
    <cellStyle name="Comma [0] TBD-_Family Cluster Targets2 11 94" xfId="34061"/>
    <cellStyle name="Comma [0] TBD_Family Cluster Targets2 11 95" xfId="34062"/>
    <cellStyle name="Comma [0] TBD-_Family Cluster Targets2 11 95" xfId="34063"/>
    <cellStyle name="Comma [0] TBD_Family Cluster Targets2 11 96" xfId="34064"/>
    <cellStyle name="Comma [0] TBD-_Family Cluster Targets2 11 96" xfId="34065"/>
    <cellStyle name="Comma [0] TBD_Family Cluster Targets2 11 97" xfId="34066"/>
    <cellStyle name="Comma [0] TBD-_Family Cluster Targets2 11 97" xfId="34067"/>
    <cellStyle name="Comma [0] TBD_Family Cluster Targets2 11 98" xfId="34068"/>
    <cellStyle name="Comma [0] TBD-_Family Cluster Targets2 11 98" xfId="34069"/>
    <cellStyle name="Comma [0] TBD_Family Cluster Targets2 11 99" xfId="34070"/>
    <cellStyle name="Comma [0] TBD-_Family Cluster Targets2 11 99" xfId="34071"/>
    <cellStyle name="Comma [0] TBD_Family Cluster Targets2 12" xfId="34072"/>
    <cellStyle name="Comma [0] TBD-_Family Cluster Targets2 12" xfId="34073"/>
    <cellStyle name="Comma [0] TBD_Family Cluster Targets2 12 10" xfId="34074"/>
    <cellStyle name="Comma [0] TBD-_Family Cluster Targets2 12 10" xfId="34075"/>
    <cellStyle name="Comma [0] TBD_Family Cluster Targets2 12 100" xfId="34076"/>
    <cellStyle name="Comma [0] TBD-_Family Cluster Targets2 12 100" xfId="34077"/>
    <cellStyle name="Comma [0] TBD_Family Cluster Targets2 12 101" xfId="34078"/>
    <cellStyle name="Comma [0] TBD-_Family Cluster Targets2 12 101" xfId="34079"/>
    <cellStyle name="Comma [0] TBD_Family Cluster Targets2 12 102" xfId="34080"/>
    <cellStyle name="Comma [0] TBD-_Family Cluster Targets2 12 102" xfId="34081"/>
    <cellStyle name="Comma [0] TBD_Family Cluster Targets2 12 103" xfId="34082"/>
    <cellStyle name="Comma [0] TBD-_Family Cluster Targets2 12 103" xfId="34083"/>
    <cellStyle name="Comma [0] TBD_Family Cluster Targets2 12 104" xfId="34084"/>
    <cellStyle name="Comma [0] TBD-_Family Cluster Targets2 12 104" xfId="34085"/>
    <cellStyle name="Comma [0] TBD_Family Cluster Targets2 12 105" xfId="34086"/>
    <cellStyle name="Comma [0] TBD-_Family Cluster Targets2 12 105" xfId="34087"/>
    <cellStyle name="Comma [0] TBD_Family Cluster Targets2 12 106" xfId="34088"/>
    <cellStyle name="Comma [0] TBD-_Family Cluster Targets2 12 106" xfId="34089"/>
    <cellStyle name="Comma [0] TBD_Family Cluster Targets2 12 107" xfId="34090"/>
    <cellStyle name="Comma [0] TBD-_Family Cluster Targets2 12 107" xfId="34091"/>
    <cellStyle name="Comma [0] TBD_Family Cluster Targets2 12 108" xfId="34092"/>
    <cellStyle name="Comma [0] TBD-_Family Cluster Targets2 12 108" xfId="34093"/>
    <cellStyle name="Comma [0] TBD_Family Cluster Targets2 12 109" xfId="34094"/>
    <cellStyle name="Comma [0] TBD-_Family Cluster Targets2 12 109" xfId="34095"/>
    <cellStyle name="Comma [0] TBD_Family Cluster Targets2 12 11" xfId="34096"/>
    <cellStyle name="Comma [0] TBD-_Family Cluster Targets2 12 11" xfId="34097"/>
    <cellStyle name="Comma [0] TBD_Family Cluster Targets2 12 110" xfId="34098"/>
    <cellStyle name="Comma [0] TBD-_Family Cluster Targets2 12 110" xfId="34099"/>
    <cellStyle name="Comma [0] TBD_Family Cluster Targets2 12 111" xfId="34100"/>
    <cellStyle name="Comma [0] TBD-_Family Cluster Targets2 12 111" xfId="34101"/>
    <cellStyle name="Comma [0] TBD_Family Cluster Targets2 12 112" xfId="34102"/>
    <cellStyle name="Comma [0] TBD-_Family Cluster Targets2 12 112" xfId="34103"/>
    <cellStyle name="Comma [0] TBD_Family Cluster Targets2 12 113" xfId="34104"/>
    <cellStyle name="Comma [0] TBD-_Family Cluster Targets2 12 113" xfId="34105"/>
    <cellStyle name="Comma [0] TBD_Family Cluster Targets2 12 114" xfId="34106"/>
    <cellStyle name="Comma [0] TBD-_Family Cluster Targets2 12 114" xfId="34107"/>
    <cellStyle name="Comma [0] TBD_Family Cluster Targets2 12 115" xfId="34108"/>
    <cellStyle name="Comma [0] TBD-_Family Cluster Targets2 12 115" xfId="34109"/>
    <cellStyle name="Comma [0] TBD_Family Cluster Targets2 12 116" xfId="34110"/>
    <cellStyle name="Comma [0] TBD-_Family Cluster Targets2 12 116" xfId="34111"/>
    <cellStyle name="Comma [0] TBD_Family Cluster Targets2 12 117" xfId="34112"/>
    <cellStyle name="Comma [0] TBD-_Family Cluster Targets2 12 117" xfId="34113"/>
    <cellStyle name="Comma [0] TBD_Family Cluster Targets2 12 118" xfId="34114"/>
    <cellStyle name="Comma [0] TBD-_Family Cluster Targets2 12 118" xfId="34115"/>
    <cellStyle name="Comma [0] TBD_Family Cluster Targets2 12 119" xfId="34116"/>
    <cellStyle name="Comma [0] TBD-_Family Cluster Targets2 12 119" xfId="34117"/>
    <cellStyle name="Comma [0] TBD_Family Cluster Targets2 12 12" xfId="34118"/>
    <cellStyle name="Comma [0] TBD-_Family Cluster Targets2 12 12" xfId="34119"/>
    <cellStyle name="Comma [0] TBD_Family Cluster Targets2 12 120" xfId="34120"/>
    <cellStyle name="Comma [0] TBD-_Family Cluster Targets2 12 120" xfId="34121"/>
    <cellStyle name="Comma [0] TBD_Family Cluster Targets2 12 121" xfId="34122"/>
    <cellStyle name="Comma [0] TBD-_Family Cluster Targets2 12 121" xfId="34123"/>
    <cellStyle name="Comma [0] TBD_Family Cluster Targets2 12 122" xfId="34124"/>
    <cellStyle name="Comma [0] TBD-_Family Cluster Targets2 12 122" xfId="34125"/>
    <cellStyle name="Comma [0] TBD_Family Cluster Targets2 12 123" xfId="34126"/>
    <cellStyle name="Comma [0] TBD-_Family Cluster Targets2 12 123" xfId="34127"/>
    <cellStyle name="Comma [0] TBD_Family Cluster Targets2 12 124" xfId="34128"/>
    <cellStyle name="Comma [0] TBD-_Family Cluster Targets2 12 124" xfId="34129"/>
    <cellStyle name="Comma [0] TBD_Family Cluster Targets2 12 125" xfId="34130"/>
    <cellStyle name="Comma [0] TBD-_Family Cluster Targets2 12 125" xfId="34131"/>
    <cellStyle name="Comma [0] TBD_Family Cluster Targets2 12 126" xfId="34132"/>
    <cellStyle name="Comma [0] TBD-_Family Cluster Targets2 12 126" xfId="34133"/>
    <cellStyle name="Comma [0] TBD_Family Cluster Targets2 12 127" xfId="34134"/>
    <cellStyle name="Comma [0] TBD-_Family Cluster Targets2 12 127" xfId="34135"/>
    <cellStyle name="Comma [0] TBD_Family Cluster Targets2 12 128" xfId="34136"/>
    <cellStyle name="Comma [0] TBD-_Family Cluster Targets2 12 128" xfId="34137"/>
    <cellStyle name="Comma [0] TBD_Family Cluster Targets2 12 129" xfId="34138"/>
    <cellStyle name="Comma [0] TBD-_Family Cluster Targets2 12 129" xfId="34139"/>
    <cellStyle name="Comma [0] TBD_Family Cluster Targets2 12 13" xfId="34140"/>
    <cellStyle name="Comma [0] TBD-_Family Cluster Targets2 12 13" xfId="34141"/>
    <cellStyle name="Comma [0] TBD_Family Cluster Targets2 12 130" xfId="34142"/>
    <cellStyle name="Comma [0] TBD-_Family Cluster Targets2 12 130" xfId="34143"/>
    <cellStyle name="Comma [0] TBD_Family Cluster Targets2 12 131" xfId="34144"/>
    <cellStyle name="Comma [0] TBD-_Family Cluster Targets2 12 131" xfId="34145"/>
    <cellStyle name="Comma [0] TBD_Family Cluster Targets2 12 132" xfId="34146"/>
    <cellStyle name="Comma [0] TBD-_Family Cluster Targets2 12 132" xfId="34147"/>
    <cellStyle name="Comma [0] TBD_Family Cluster Targets2 12 133" xfId="34148"/>
    <cellStyle name="Comma [0] TBD-_Family Cluster Targets2 12 133" xfId="34149"/>
    <cellStyle name="Comma [0] TBD_Family Cluster Targets2 12 134" xfId="34150"/>
    <cellStyle name="Comma [0] TBD-_Family Cluster Targets2 12 134" xfId="34151"/>
    <cellStyle name="Comma [0] TBD_Family Cluster Targets2 12 135" xfId="34152"/>
    <cellStyle name="Comma [0] TBD-_Family Cluster Targets2 12 135" xfId="34153"/>
    <cellStyle name="Comma [0] TBD_Family Cluster Targets2 12 136" xfId="34154"/>
    <cellStyle name="Comma [0] TBD-_Family Cluster Targets2 12 136" xfId="34155"/>
    <cellStyle name="Comma [0] TBD_Family Cluster Targets2 12 137" xfId="34156"/>
    <cellStyle name="Comma [0] TBD-_Family Cluster Targets2 12 137" xfId="34157"/>
    <cellStyle name="Comma [0] TBD_Family Cluster Targets2 12 138" xfId="34158"/>
    <cellStyle name="Comma [0] TBD-_Family Cluster Targets2 12 138" xfId="34159"/>
    <cellStyle name="Comma [0] TBD_Family Cluster Targets2 12 139" xfId="34160"/>
    <cellStyle name="Comma [0] TBD-_Family Cluster Targets2 12 139" xfId="34161"/>
    <cellStyle name="Comma [0] TBD_Family Cluster Targets2 12 14" xfId="34162"/>
    <cellStyle name="Comma [0] TBD-_Family Cluster Targets2 12 14" xfId="34163"/>
    <cellStyle name="Comma [0] TBD_Family Cluster Targets2 12 140" xfId="34164"/>
    <cellStyle name="Comma [0] TBD-_Family Cluster Targets2 12 140" xfId="34165"/>
    <cellStyle name="Comma [0] TBD_Family Cluster Targets2 12 141" xfId="34166"/>
    <cellStyle name="Comma [0] TBD-_Family Cluster Targets2 12 141" xfId="34167"/>
    <cellStyle name="Comma [0] TBD_Family Cluster Targets2 12 142" xfId="34168"/>
    <cellStyle name="Comma [0] TBD-_Family Cluster Targets2 12 142" xfId="34169"/>
    <cellStyle name="Comma [0] TBD_Family Cluster Targets2 12 143" xfId="34170"/>
    <cellStyle name="Comma [0] TBD-_Family Cluster Targets2 12 143" xfId="34171"/>
    <cellStyle name="Comma [0] TBD_Family Cluster Targets2 12 144" xfId="34172"/>
    <cellStyle name="Comma [0] TBD-_Family Cluster Targets2 12 144" xfId="34173"/>
    <cellStyle name="Comma [0] TBD_Family Cluster Targets2 12 145" xfId="34174"/>
    <cellStyle name="Comma [0] TBD-_Family Cluster Targets2 12 145" xfId="34175"/>
    <cellStyle name="Comma [0] TBD_Family Cluster Targets2 12 146" xfId="34176"/>
    <cellStyle name="Comma [0] TBD-_Family Cluster Targets2 12 146" xfId="34177"/>
    <cellStyle name="Comma [0] TBD_Family Cluster Targets2 12 147" xfId="34178"/>
    <cellStyle name="Comma [0] TBD-_Family Cluster Targets2 12 147" xfId="34179"/>
    <cellStyle name="Comma [0] TBD_Family Cluster Targets2 12 148" xfId="34180"/>
    <cellStyle name="Comma [0] TBD-_Family Cluster Targets2 12 148" xfId="34181"/>
    <cellStyle name="Comma [0] TBD_Family Cluster Targets2 12 149" xfId="34182"/>
    <cellStyle name="Comma [0] TBD-_Family Cluster Targets2 12 149" xfId="34183"/>
    <cellStyle name="Comma [0] TBD_Family Cluster Targets2 12 15" xfId="34184"/>
    <cellStyle name="Comma [0] TBD-_Family Cluster Targets2 12 15" xfId="34185"/>
    <cellStyle name="Comma [0] TBD_Family Cluster Targets2 12 150" xfId="34186"/>
    <cellStyle name="Comma [0] TBD-_Family Cluster Targets2 12 150" xfId="34187"/>
    <cellStyle name="Comma [0] TBD_Family Cluster Targets2 12 151" xfId="34188"/>
    <cellStyle name="Comma [0] TBD-_Family Cluster Targets2 12 151" xfId="34189"/>
    <cellStyle name="Comma [0] TBD_Family Cluster Targets2 12 152" xfId="34190"/>
    <cellStyle name="Comma [0] TBD-_Family Cluster Targets2 12 152" xfId="34191"/>
    <cellStyle name="Comma [0] TBD_Family Cluster Targets2 12 153" xfId="34192"/>
    <cellStyle name="Comma [0] TBD-_Family Cluster Targets2 12 153" xfId="34193"/>
    <cellStyle name="Comma [0] TBD_Family Cluster Targets2 12 16" xfId="34194"/>
    <cellStyle name="Comma [0] TBD-_Family Cluster Targets2 12 16" xfId="34195"/>
    <cellStyle name="Comma [0] TBD_Family Cluster Targets2 12 17" xfId="34196"/>
    <cellStyle name="Comma [0] TBD-_Family Cluster Targets2 12 17" xfId="34197"/>
    <cellStyle name="Comma [0] TBD_Family Cluster Targets2 12 18" xfId="34198"/>
    <cellStyle name="Comma [0] TBD-_Family Cluster Targets2 12 18" xfId="34199"/>
    <cellStyle name="Comma [0] TBD_Family Cluster Targets2 12 19" xfId="34200"/>
    <cellStyle name="Comma [0] TBD-_Family Cluster Targets2 12 19" xfId="34201"/>
    <cellStyle name="Comma [0] TBD_Family Cluster Targets2 12 2" xfId="34202"/>
    <cellStyle name="Comma [0] TBD-_Family Cluster Targets2 12 2" xfId="34203"/>
    <cellStyle name="Comma [0] TBD_Family Cluster Targets2 12 20" xfId="34204"/>
    <cellStyle name="Comma [0] TBD-_Family Cluster Targets2 12 20" xfId="34205"/>
    <cellStyle name="Comma [0] TBD_Family Cluster Targets2 12 21" xfId="34206"/>
    <cellStyle name="Comma [0] TBD-_Family Cluster Targets2 12 21" xfId="34207"/>
    <cellStyle name="Comma [0] TBD_Family Cluster Targets2 12 22" xfId="34208"/>
    <cellStyle name="Comma [0] TBD-_Family Cluster Targets2 12 22" xfId="34209"/>
    <cellStyle name="Comma [0] TBD_Family Cluster Targets2 12 23" xfId="34210"/>
    <cellStyle name="Comma [0] TBD-_Family Cluster Targets2 12 23" xfId="34211"/>
    <cellStyle name="Comma [0] TBD_Family Cluster Targets2 12 24" xfId="34212"/>
    <cellStyle name="Comma [0] TBD-_Family Cluster Targets2 12 24" xfId="34213"/>
    <cellStyle name="Comma [0] TBD_Family Cluster Targets2 12 25" xfId="34214"/>
    <cellStyle name="Comma [0] TBD-_Family Cluster Targets2 12 25" xfId="34215"/>
    <cellStyle name="Comma [0] TBD_Family Cluster Targets2 12 26" xfId="34216"/>
    <cellStyle name="Comma [0] TBD-_Family Cluster Targets2 12 26" xfId="34217"/>
    <cellStyle name="Comma [0] TBD_Family Cluster Targets2 12 27" xfId="34218"/>
    <cellStyle name="Comma [0] TBD-_Family Cluster Targets2 12 27" xfId="34219"/>
    <cellStyle name="Comma [0] TBD_Family Cluster Targets2 12 28" xfId="34220"/>
    <cellStyle name="Comma [0] TBD-_Family Cluster Targets2 12 28" xfId="34221"/>
    <cellStyle name="Comma [0] TBD_Family Cluster Targets2 12 29" xfId="34222"/>
    <cellStyle name="Comma [0] TBD-_Family Cluster Targets2 12 29" xfId="34223"/>
    <cellStyle name="Comma [0] TBD_Family Cluster Targets2 12 3" xfId="34224"/>
    <cellStyle name="Comma [0] TBD-_Family Cluster Targets2 12 3" xfId="34225"/>
    <cellStyle name="Comma [0] TBD_Family Cluster Targets2 12 30" xfId="34226"/>
    <cellStyle name="Comma [0] TBD-_Family Cluster Targets2 12 30" xfId="34227"/>
    <cellStyle name="Comma [0] TBD_Family Cluster Targets2 12 31" xfId="34228"/>
    <cellStyle name="Comma [0] TBD-_Family Cluster Targets2 12 31" xfId="34229"/>
    <cellStyle name="Comma [0] TBD_Family Cluster Targets2 12 32" xfId="34230"/>
    <cellStyle name="Comma [0] TBD-_Family Cluster Targets2 12 32" xfId="34231"/>
    <cellStyle name="Comma [0] TBD_Family Cluster Targets2 12 33" xfId="34232"/>
    <cellStyle name="Comma [0] TBD-_Family Cluster Targets2 12 33" xfId="34233"/>
    <cellStyle name="Comma [0] TBD_Family Cluster Targets2 12 34" xfId="34234"/>
    <cellStyle name="Comma [0] TBD-_Family Cluster Targets2 12 34" xfId="34235"/>
    <cellStyle name="Comma [0] TBD_Family Cluster Targets2 12 35" xfId="34236"/>
    <cellStyle name="Comma [0] TBD-_Family Cluster Targets2 12 35" xfId="34237"/>
    <cellStyle name="Comma [0] TBD_Family Cluster Targets2 12 36" xfId="34238"/>
    <cellStyle name="Comma [0] TBD-_Family Cluster Targets2 12 36" xfId="34239"/>
    <cellStyle name="Comma [0] TBD_Family Cluster Targets2 12 37" xfId="34240"/>
    <cellStyle name="Comma [0] TBD-_Family Cluster Targets2 12 37" xfId="34241"/>
    <cellStyle name="Comma [0] TBD_Family Cluster Targets2 12 38" xfId="34242"/>
    <cellStyle name="Comma [0] TBD-_Family Cluster Targets2 12 38" xfId="34243"/>
    <cellStyle name="Comma [0] TBD_Family Cluster Targets2 12 39" xfId="34244"/>
    <cellStyle name="Comma [0] TBD-_Family Cluster Targets2 12 39" xfId="34245"/>
    <cellStyle name="Comma [0] TBD_Family Cluster Targets2 12 4" xfId="34246"/>
    <cellStyle name="Comma [0] TBD-_Family Cluster Targets2 12 4" xfId="34247"/>
    <cellStyle name="Comma [0] TBD_Family Cluster Targets2 12 40" xfId="34248"/>
    <cellStyle name="Comma [0] TBD-_Family Cluster Targets2 12 40" xfId="34249"/>
    <cellStyle name="Comma [0] TBD_Family Cluster Targets2 12 41" xfId="34250"/>
    <cellStyle name="Comma [0] TBD-_Family Cluster Targets2 12 41" xfId="34251"/>
    <cellStyle name="Comma [0] TBD_Family Cluster Targets2 12 42" xfId="34252"/>
    <cellStyle name="Comma [0] TBD-_Family Cluster Targets2 12 42" xfId="34253"/>
    <cellStyle name="Comma [0] TBD_Family Cluster Targets2 12 43" xfId="34254"/>
    <cellStyle name="Comma [0] TBD-_Family Cluster Targets2 12 43" xfId="34255"/>
    <cellStyle name="Comma [0] TBD_Family Cluster Targets2 12 44" xfId="34256"/>
    <cellStyle name="Comma [0] TBD-_Family Cluster Targets2 12 44" xfId="34257"/>
    <cellStyle name="Comma [0] TBD_Family Cluster Targets2 12 45" xfId="34258"/>
    <cellStyle name="Comma [0] TBD-_Family Cluster Targets2 12 45" xfId="34259"/>
    <cellStyle name="Comma [0] TBD_Family Cluster Targets2 12 46" xfId="34260"/>
    <cellStyle name="Comma [0] TBD-_Family Cluster Targets2 12 46" xfId="34261"/>
    <cellStyle name="Comma [0] TBD_Family Cluster Targets2 12 47" xfId="34262"/>
    <cellStyle name="Comma [0] TBD-_Family Cluster Targets2 12 47" xfId="34263"/>
    <cellStyle name="Comma [0] TBD_Family Cluster Targets2 12 48" xfId="34264"/>
    <cellStyle name="Comma [0] TBD-_Family Cluster Targets2 12 48" xfId="34265"/>
    <cellStyle name="Comma [0] TBD_Family Cluster Targets2 12 49" xfId="34266"/>
    <cellStyle name="Comma [0] TBD-_Family Cluster Targets2 12 49" xfId="34267"/>
    <cellStyle name="Comma [0] TBD_Family Cluster Targets2 12 5" xfId="34268"/>
    <cellStyle name="Comma [0] TBD-_Family Cluster Targets2 12 5" xfId="34269"/>
    <cellStyle name="Comma [0] TBD_Family Cluster Targets2 12 50" xfId="34270"/>
    <cellStyle name="Comma [0] TBD-_Family Cluster Targets2 12 50" xfId="34271"/>
    <cellStyle name="Comma [0] TBD_Family Cluster Targets2 12 51" xfId="34272"/>
    <cellStyle name="Comma [0] TBD-_Family Cluster Targets2 12 51" xfId="34273"/>
    <cellStyle name="Comma [0] TBD_Family Cluster Targets2 12 52" xfId="34274"/>
    <cellStyle name="Comma [0] TBD-_Family Cluster Targets2 12 52" xfId="34275"/>
    <cellStyle name="Comma [0] TBD_Family Cluster Targets2 12 53" xfId="34276"/>
    <cellStyle name="Comma [0] TBD-_Family Cluster Targets2 12 53" xfId="34277"/>
    <cellStyle name="Comma [0] TBD_Family Cluster Targets2 12 54" xfId="34278"/>
    <cellStyle name="Comma [0] TBD-_Family Cluster Targets2 12 54" xfId="34279"/>
    <cellStyle name="Comma [0] TBD_Family Cluster Targets2 12 55" xfId="34280"/>
    <cellStyle name="Comma [0] TBD-_Family Cluster Targets2 12 55" xfId="34281"/>
    <cellStyle name="Comma [0] TBD_Family Cluster Targets2 12 56" xfId="34282"/>
    <cellStyle name="Comma [0] TBD-_Family Cluster Targets2 12 56" xfId="34283"/>
    <cellStyle name="Comma [0] TBD_Family Cluster Targets2 12 57" xfId="34284"/>
    <cellStyle name="Comma [0] TBD-_Family Cluster Targets2 12 57" xfId="34285"/>
    <cellStyle name="Comma [0] TBD_Family Cluster Targets2 12 58" xfId="34286"/>
    <cellStyle name="Comma [0] TBD-_Family Cluster Targets2 12 58" xfId="34287"/>
    <cellStyle name="Comma [0] TBD_Family Cluster Targets2 12 59" xfId="34288"/>
    <cellStyle name="Comma [0] TBD-_Family Cluster Targets2 12 59" xfId="34289"/>
    <cellStyle name="Comma [0] TBD_Family Cluster Targets2 12 6" xfId="34290"/>
    <cellStyle name="Comma [0] TBD-_Family Cluster Targets2 12 6" xfId="34291"/>
    <cellStyle name="Comma [0] TBD_Family Cluster Targets2 12 60" xfId="34292"/>
    <cellStyle name="Comma [0] TBD-_Family Cluster Targets2 12 60" xfId="34293"/>
    <cellStyle name="Comma [0] TBD_Family Cluster Targets2 12 61" xfId="34294"/>
    <cellStyle name="Comma [0] TBD-_Family Cluster Targets2 12 61" xfId="34295"/>
    <cellStyle name="Comma [0] TBD_Family Cluster Targets2 12 62" xfId="34296"/>
    <cellStyle name="Comma [0] TBD-_Family Cluster Targets2 12 62" xfId="34297"/>
    <cellStyle name="Comma [0] TBD_Family Cluster Targets2 12 63" xfId="34298"/>
    <cellStyle name="Comma [0] TBD-_Family Cluster Targets2 12 63" xfId="34299"/>
    <cellStyle name="Comma [0] TBD_Family Cluster Targets2 12 64" xfId="34300"/>
    <cellStyle name="Comma [0] TBD-_Family Cluster Targets2 12 64" xfId="34301"/>
    <cellStyle name="Comma [0] TBD_Family Cluster Targets2 12 65" xfId="34302"/>
    <cellStyle name="Comma [0] TBD-_Family Cluster Targets2 12 65" xfId="34303"/>
    <cellStyle name="Comma [0] TBD_Family Cluster Targets2 12 66" xfId="34304"/>
    <cellStyle name="Comma [0] TBD-_Family Cluster Targets2 12 66" xfId="34305"/>
    <cellStyle name="Comma [0] TBD_Family Cluster Targets2 12 67" xfId="34306"/>
    <cellStyle name="Comma [0] TBD-_Family Cluster Targets2 12 67" xfId="34307"/>
    <cellStyle name="Comma [0] TBD_Family Cluster Targets2 12 68" xfId="34308"/>
    <cellStyle name="Comma [0] TBD-_Family Cluster Targets2 12 68" xfId="34309"/>
    <cellStyle name="Comma [0] TBD_Family Cluster Targets2 12 69" xfId="34310"/>
    <cellStyle name="Comma [0] TBD-_Family Cluster Targets2 12 69" xfId="34311"/>
    <cellStyle name="Comma [0] TBD_Family Cluster Targets2 12 7" xfId="34312"/>
    <cellStyle name="Comma [0] TBD-_Family Cluster Targets2 12 7" xfId="34313"/>
    <cellStyle name="Comma [0] TBD_Family Cluster Targets2 12 70" xfId="34314"/>
    <cellStyle name="Comma [0] TBD-_Family Cluster Targets2 12 70" xfId="34315"/>
    <cellStyle name="Comma [0] TBD_Family Cluster Targets2 12 71" xfId="34316"/>
    <cellStyle name="Comma [0] TBD-_Family Cluster Targets2 12 71" xfId="34317"/>
    <cellStyle name="Comma [0] TBD_Family Cluster Targets2 12 72" xfId="34318"/>
    <cellStyle name="Comma [0] TBD-_Family Cluster Targets2 12 72" xfId="34319"/>
    <cellStyle name="Comma [0] TBD_Family Cluster Targets2 12 73" xfId="34320"/>
    <cellStyle name="Comma [0] TBD-_Family Cluster Targets2 12 73" xfId="34321"/>
    <cellStyle name="Comma [0] TBD_Family Cluster Targets2 12 74" xfId="34322"/>
    <cellStyle name="Comma [0] TBD-_Family Cluster Targets2 12 74" xfId="34323"/>
    <cellStyle name="Comma [0] TBD_Family Cluster Targets2 12 75" xfId="34324"/>
    <cellStyle name="Comma [0] TBD-_Family Cluster Targets2 12 75" xfId="34325"/>
    <cellStyle name="Comma [0] TBD_Family Cluster Targets2 12 76" xfId="34326"/>
    <cellStyle name="Comma [0] TBD-_Family Cluster Targets2 12 76" xfId="34327"/>
    <cellStyle name="Comma [0] TBD_Family Cluster Targets2 12 77" xfId="34328"/>
    <cellStyle name="Comma [0] TBD-_Family Cluster Targets2 12 77" xfId="34329"/>
    <cellStyle name="Comma [0] TBD_Family Cluster Targets2 12 78" xfId="34330"/>
    <cellStyle name="Comma [0] TBD-_Family Cluster Targets2 12 78" xfId="34331"/>
    <cellStyle name="Comma [0] TBD_Family Cluster Targets2 12 79" xfId="34332"/>
    <cellStyle name="Comma [0] TBD-_Family Cluster Targets2 12 79" xfId="34333"/>
    <cellStyle name="Comma [0] TBD_Family Cluster Targets2 12 8" xfId="34334"/>
    <cellStyle name="Comma [0] TBD-_Family Cluster Targets2 12 8" xfId="34335"/>
    <cellStyle name="Comma [0] TBD_Family Cluster Targets2 12 80" xfId="34336"/>
    <cellStyle name="Comma [0] TBD-_Family Cluster Targets2 12 80" xfId="34337"/>
    <cellStyle name="Comma [0] TBD_Family Cluster Targets2 12 81" xfId="34338"/>
    <cellStyle name="Comma [0] TBD-_Family Cluster Targets2 12 81" xfId="34339"/>
    <cellStyle name="Comma [0] TBD_Family Cluster Targets2 12 82" xfId="34340"/>
    <cellStyle name="Comma [0] TBD-_Family Cluster Targets2 12 82" xfId="34341"/>
    <cellStyle name="Comma [0] TBD_Family Cluster Targets2 12 83" xfId="34342"/>
    <cellStyle name="Comma [0] TBD-_Family Cluster Targets2 12 83" xfId="34343"/>
    <cellStyle name="Comma [0] TBD_Family Cluster Targets2 12 84" xfId="34344"/>
    <cellStyle name="Comma [0] TBD-_Family Cluster Targets2 12 84" xfId="34345"/>
    <cellStyle name="Comma [0] TBD_Family Cluster Targets2 12 85" xfId="34346"/>
    <cellStyle name="Comma [0] TBD-_Family Cluster Targets2 12 85" xfId="34347"/>
    <cellStyle name="Comma [0] TBD_Family Cluster Targets2 12 86" xfId="34348"/>
    <cellStyle name="Comma [0] TBD-_Family Cluster Targets2 12 86" xfId="34349"/>
    <cellStyle name="Comma [0] TBD_Family Cluster Targets2 12 87" xfId="34350"/>
    <cellStyle name="Comma [0] TBD-_Family Cluster Targets2 12 87" xfId="34351"/>
    <cellStyle name="Comma [0] TBD_Family Cluster Targets2 12 88" xfId="34352"/>
    <cellStyle name="Comma [0] TBD-_Family Cluster Targets2 12 88" xfId="34353"/>
    <cellStyle name="Comma [0] TBD_Family Cluster Targets2 12 89" xfId="34354"/>
    <cellStyle name="Comma [0] TBD-_Family Cluster Targets2 12 89" xfId="34355"/>
    <cellStyle name="Comma [0] TBD_Family Cluster Targets2 12 9" xfId="34356"/>
    <cellStyle name="Comma [0] TBD-_Family Cluster Targets2 12 9" xfId="34357"/>
    <cellStyle name="Comma [0] TBD_Family Cluster Targets2 12 90" xfId="34358"/>
    <cellStyle name="Comma [0] TBD-_Family Cluster Targets2 12 90" xfId="34359"/>
    <cellStyle name="Comma [0] TBD_Family Cluster Targets2 12 91" xfId="34360"/>
    <cellStyle name="Comma [0] TBD-_Family Cluster Targets2 12 91" xfId="34361"/>
    <cellStyle name="Comma [0] TBD_Family Cluster Targets2 12 92" xfId="34362"/>
    <cellStyle name="Comma [0] TBD-_Family Cluster Targets2 12 92" xfId="34363"/>
    <cellStyle name="Comma [0] TBD_Family Cluster Targets2 12 93" xfId="34364"/>
    <cellStyle name="Comma [0] TBD-_Family Cluster Targets2 12 93" xfId="34365"/>
    <cellStyle name="Comma [0] TBD_Family Cluster Targets2 12 94" xfId="34366"/>
    <cellStyle name="Comma [0] TBD-_Family Cluster Targets2 12 94" xfId="34367"/>
    <cellStyle name="Comma [0] TBD_Family Cluster Targets2 12 95" xfId="34368"/>
    <cellStyle name="Comma [0] TBD-_Family Cluster Targets2 12 95" xfId="34369"/>
    <cellStyle name="Comma [0] TBD_Family Cluster Targets2 12 96" xfId="34370"/>
    <cellStyle name="Comma [0] TBD-_Family Cluster Targets2 12 96" xfId="34371"/>
    <cellStyle name="Comma [0] TBD_Family Cluster Targets2 12 97" xfId="34372"/>
    <cellStyle name="Comma [0] TBD-_Family Cluster Targets2 12 97" xfId="34373"/>
    <cellStyle name="Comma [0] TBD_Family Cluster Targets2 12 98" xfId="34374"/>
    <cellStyle name="Comma [0] TBD-_Family Cluster Targets2 12 98" xfId="34375"/>
    <cellStyle name="Comma [0] TBD_Family Cluster Targets2 12 99" xfId="34376"/>
    <cellStyle name="Comma [0] TBD-_Family Cluster Targets2 12 99" xfId="34377"/>
    <cellStyle name="Comma [0] TBD_Family Cluster Targets2 13" xfId="34378"/>
    <cellStyle name="Comma [0] TBD-_Family Cluster Targets2 13" xfId="34379"/>
    <cellStyle name="Comma [0] TBD_Family Cluster Targets2 13 10" xfId="34380"/>
    <cellStyle name="Comma [0] TBD-_Family Cluster Targets2 13 10" xfId="34381"/>
    <cellStyle name="Comma [0] TBD_Family Cluster Targets2 13 100" xfId="34382"/>
    <cellStyle name="Comma [0] TBD-_Family Cluster Targets2 13 100" xfId="34383"/>
    <cellStyle name="Comma [0] TBD_Family Cluster Targets2 13 101" xfId="34384"/>
    <cellStyle name="Comma [0] TBD-_Family Cluster Targets2 13 101" xfId="34385"/>
    <cellStyle name="Comma [0] TBD_Family Cluster Targets2 13 102" xfId="34386"/>
    <cellStyle name="Comma [0] TBD-_Family Cluster Targets2 13 102" xfId="34387"/>
    <cellStyle name="Comma [0] TBD_Family Cluster Targets2 13 103" xfId="34388"/>
    <cellStyle name="Comma [0] TBD-_Family Cluster Targets2 13 103" xfId="34389"/>
    <cellStyle name="Comma [0] TBD_Family Cluster Targets2 13 104" xfId="34390"/>
    <cellStyle name="Comma [0] TBD-_Family Cluster Targets2 13 104" xfId="34391"/>
    <cellStyle name="Comma [0] TBD_Family Cluster Targets2 13 105" xfId="34392"/>
    <cellStyle name="Comma [0] TBD-_Family Cluster Targets2 13 105" xfId="34393"/>
    <cellStyle name="Comma [0] TBD_Family Cluster Targets2 13 106" xfId="34394"/>
    <cellStyle name="Comma [0] TBD-_Family Cluster Targets2 13 106" xfId="34395"/>
    <cellStyle name="Comma [0] TBD_Family Cluster Targets2 13 107" xfId="34396"/>
    <cellStyle name="Comma [0] TBD-_Family Cluster Targets2 13 107" xfId="34397"/>
    <cellStyle name="Comma [0] TBD_Family Cluster Targets2 13 108" xfId="34398"/>
    <cellStyle name="Comma [0] TBD-_Family Cluster Targets2 13 108" xfId="34399"/>
    <cellStyle name="Comma [0] TBD_Family Cluster Targets2 13 109" xfId="34400"/>
    <cellStyle name="Comma [0] TBD-_Family Cluster Targets2 13 109" xfId="34401"/>
    <cellStyle name="Comma [0] TBD_Family Cluster Targets2 13 11" xfId="34402"/>
    <cellStyle name="Comma [0] TBD-_Family Cluster Targets2 13 11" xfId="34403"/>
    <cellStyle name="Comma [0] TBD_Family Cluster Targets2 13 110" xfId="34404"/>
    <cellStyle name="Comma [0] TBD-_Family Cluster Targets2 13 110" xfId="34405"/>
    <cellStyle name="Comma [0] TBD_Family Cluster Targets2 13 111" xfId="34406"/>
    <cellStyle name="Comma [0] TBD-_Family Cluster Targets2 13 111" xfId="34407"/>
    <cellStyle name="Comma [0] TBD_Family Cluster Targets2 13 112" xfId="34408"/>
    <cellStyle name="Comma [0] TBD-_Family Cluster Targets2 13 112" xfId="34409"/>
    <cellStyle name="Comma [0] TBD_Family Cluster Targets2 13 113" xfId="34410"/>
    <cellStyle name="Comma [0] TBD-_Family Cluster Targets2 13 113" xfId="34411"/>
    <cellStyle name="Comma [0] TBD_Family Cluster Targets2 13 114" xfId="34412"/>
    <cellStyle name="Comma [0] TBD-_Family Cluster Targets2 13 114" xfId="34413"/>
    <cellStyle name="Comma [0] TBD_Family Cluster Targets2 13 115" xfId="34414"/>
    <cellStyle name="Comma [0] TBD-_Family Cluster Targets2 13 115" xfId="34415"/>
    <cellStyle name="Comma [0] TBD_Family Cluster Targets2 13 116" xfId="34416"/>
    <cellStyle name="Comma [0] TBD-_Family Cluster Targets2 13 116" xfId="34417"/>
    <cellStyle name="Comma [0] TBD_Family Cluster Targets2 13 117" xfId="34418"/>
    <cellStyle name="Comma [0] TBD-_Family Cluster Targets2 13 117" xfId="34419"/>
    <cellStyle name="Comma [0] TBD_Family Cluster Targets2 13 118" xfId="34420"/>
    <cellStyle name="Comma [0] TBD-_Family Cluster Targets2 13 118" xfId="34421"/>
    <cellStyle name="Comma [0] TBD_Family Cluster Targets2 13 119" xfId="34422"/>
    <cellStyle name="Comma [0] TBD-_Family Cluster Targets2 13 119" xfId="34423"/>
    <cellStyle name="Comma [0] TBD_Family Cluster Targets2 13 12" xfId="34424"/>
    <cellStyle name="Comma [0] TBD-_Family Cluster Targets2 13 12" xfId="34425"/>
    <cellStyle name="Comma [0] TBD_Family Cluster Targets2 13 120" xfId="34426"/>
    <cellStyle name="Comma [0] TBD-_Family Cluster Targets2 13 120" xfId="34427"/>
    <cellStyle name="Comma [0] TBD_Family Cluster Targets2 13 121" xfId="34428"/>
    <cellStyle name="Comma [0] TBD-_Family Cluster Targets2 13 121" xfId="34429"/>
    <cellStyle name="Comma [0] TBD_Family Cluster Targets2 13 122" xfId="34430"/>
    <cellStyle name="Comma [0] TBD-_Family Cluster Targets2 13 122" xfId="34431"/>
    <cellStyle name="Comma [0] TBD_Family Cluster Targets2 13 123" xfId="34432"/>
    <cellStyle name="Comma [0] TBD-_Family Cluster Targets2 13 123" xfId="34433"/>
    <cellStyle name="Comma [0] TBD_Family Cluster Targets2 13 124" xfId="34434"/>
    <cellStyle name="Comma [0] TBD-_Family Cluster Targets2 13 124" xfId="34435"/>
    <cellStyle name="Comma [0] TBD_Family Cluster Targets2 13 125" xfId="34436"/>
    <cellStyle name="Comma [0] TBD-_Family Cluster Targets2 13 125" xfId="34437"/>
    <cellStyle name="Comma [0] TBD_Family Cluster Targets2 13 126" xfId="34438"/>
    <cellStyle name="Comma [0] TBD-_Family Cluster Targets2 13 126" xfId="34439"/>
    <cellStyle name="Comma [0] TBD_Family Cluster Targets2 13 127" xfId="34440"/>
    <cellStyle name="Comma [0] TBD-_Family Cluster Targets2 13 127" xfId="34441"/>
    <cellStyle name="Comma [0] TBD_Family Cluster Targets2 13 128" xfId="34442"/>
    <cellStyle name="Comma [0] TBD-_Family Cluster Targets2 13 128" xfId="34443"/>
    <cellStyle name="Comma [0] TBD_Family Cluster Targets2 13 129" xfId="34444"/>
    <cellStyle name="Comma [0] TBD-_Family Cluster Targets2 13 129" xfId="34445"/>
    <cellStyle name="Comma [0] TBD_Family Cluster Targets2 13 13" xfId="34446"/>
    <cellStyle name="Comma [0] TBD-_Family Cluster Targets2 13 13" xfId="34447"/>
    <cellStyle name="Comma [0] TBD_Family Cluster Targets2 13 130" xfId="34448"/>
    <cellStyle name="Comma [0] TBD-_Family Cluster Targets2 13 130" xfId="34449"/>
    <cellStyle name="Comma [0] TBD_Family Cluster Targets2 13 131" xfId="34450"/>
    <cellStyle name="Comma [0] TBD-_Family Cluster Targets2 13 131" xfId="34451"/>
    <cellStyle name="Comma [0] TBD_Family Cluster Targets2 13 132" xfId="34452"/>
    <cellStyle name="Comma [0] TBD-_Family Cluster Targets2 13 132" xfId="34453"/>
    <cellStyle name="Comma [0] TBD_Family Cluster Targets2 13 133" xfId="34454"/>
    <cellStyle name="Comma [0] TBD-_Family Cluster Targets2 13 133" xfId="34455"/>
    <cellStyle name="Comma [0] TBD_Family Cluster Targets2 13 134" xfId="34456"/>
    <cellStyle name="Comma [0] TBD-_Family Cluster Targets2 13 134" xfId="34457"/>
    <cellStyle name="Comma [0] TBD_Family Cluster Targets2 13 135" xfId="34458"/>
    <cellStyle name="Comma [0] TBD-_Family Cluster Targets2 13 135" xfId="34459"/>
    <cellStyle name="Comma [0] TBD_Family Cluster Targets2 13 136" xfId="34460"/>
    <cellStyle name="Comma [0] TBD-_Family Cluster Targets2 13 136" xfId="34461"/>
    <cellStyle name="Comma [0] TBD_Family Cluster Targets2 13 137" xfId="34462"/>
    <cellStyle name="Comma [0] TBD-_Family Cluster Targets2 13 137" xfId="34463"/>
    <cellStyle name="Comma [0] TBD_Family Cluster Targets2 13 138" xfId="34464"/>
    <cellStyle name="Comma [0] TBD-_Family Cluster Targets2 13 138" xfId="34465"/>
    <cellStyle name="Comma [0] TBD_Family Cluster Targets2 13 139" xfId="34466"/>
    <cellStyle name="Comma [0] TBD-_Family Cluster Targets2 13 139" xfId="34467"/>
    <cellStyle name="Comma [0] TBD_Family Cluster Targets2 13 14" xfId="34468"/>
    <cellStyle name="Comma [0] TBD-_Family Cluster Targets2 13 14" xfId="34469"/>
    <cellStyle name="Comma [0] TBD_Family Cluster Targets2 13 140" xfId="34470"/>
    <cellStyle name="Comma [0] TBD-_Family Cluster Targets2 13 140" xfId="34471"/>
    <cellStyle name="Comma [0] TBD_Family Cluster Targets2 13 141" xfId="34472"/>
    <cellStyle name="Comma [0] TBD-_Family Cluster Targets2 13 141" xfId="34473"/>
    <cellStyle name="Comma [0] TBD_Family Cluster Targets2 13 142" xfId="34474"/>
    <cellStyle name="Comma [0] TBD-_Family Cluster Targets2 13 142" xfId="34475"/>
    <cellStyle name="Comma [0] TBD_Family Cluster Targets2 13 143" xfId="34476"/>
    <cellStyle name="Comma [0] TBD-_Family Cluster Targets2 13 143" xfId="34477"/>
    <cellStyle name="Comma [0] TBD_Family Cluster Targets2 13 144" xfId="34478"/>
    <cellStyle name="Comma [0] TBD-_Family Cluster Targets2 13 144" xfId="34479"/>
    <cellStyle name="Comma [0] TBD_Family Cluster Targets2 13 145" xfId="34480"/>
    <cellStyle name="Comma [0] TBD-_Family Cluster Targets2 13 145" xfId="34481"/>
    <cellStyle name="Comma [0] TBD_Family Cluster Targets2 13 146" xfId="34482"/>
    <cellStyle name="Comma [0] TBD-_Family Cluster Targets2 13 146" xfId="34483"/>
    <cellStyle name="Comma [0] TBD_Family Cluster Targets2 13 147" xfId="34484"/>
    <cellStyle name="Comma [0] TBD-_Family Cluster Targets2 13 147" xfId="34485"/>
    <cellStyle name="Comma [0] TBD_Family Cluster Targets2 13 148" xfId="34486"/>
    <cellStyle name="Comma [0] TBD-_Family Cluster Targets2 13 148" xfId="34487"/>
    <cellStyle name="Comma [0] TBD_Family Cluster Targets2 13 149" xfId="34488"/>
    <cellStyle name="Comma [0] TBD-_Family Cluster Targets2 13 149" xfId="34489"/>
    <cellStyle name="Comma [0] TBD_Family Cluster Targets2 13 15" xfId="34490"/>
    <cellStyle name="Comma [0] TBD-_Family Cluster Targets2 13 15" xfId="34491"/>
    <cellStyle name="Comma [0] TBD_Family Cluster Targets2 13 150" xfId="34492"/>
    <cellStyle name="Comma [0] TBD-_Family Cluster Targets2 13 150" xfId="34493"/>
    <cellStyle name="Comma [0] TBD_Family Cluster Targets2 13 151" xfId="34494"/>
    <cellStyle name="Comma [0] TBD-_Family Cluster Targets2 13 151" xfId="34495"/>
    <cellStyle name="Comma [0] TBD_Family Cluster Targets2 13 152" xfId="34496"/>
    <cellStyle name="Comma [0] TBD-_Family Cluster Targets2 13 152" xfId="34497"/>
    <cellStyle name="Comma [0] TBD_Family Cluster Targets2 13 153" xfId="34498"/>
    <cellStyle name="Comma [0] TBD-_Family Cluster Targets2 13 153" xfId="34499"/>
    <cellStyle name="Comma [0] TBD_Family Cluster Targets2 13 16" xfId="34500"/>
    <cellStyle name="Comma [0] TBD-_Family Cluster Targets2 13 16" xfId="34501"/>
    <cellStyle name="Comma [0] TBD_Family Cluster Targets2 13 17" xfId="34502"/>
    <cellStyle name="Comma [0] TBD-_Family Cluster Targets2 13 17" xfId="34503"/>
    <cellStyle name="Comma [0] TBD_Family Cluster Targets2 13 18" xfId="34504"/>
    <cellStyle name="Comma [0] TBD-_Family Cluster Targets2 13 18" xfId="34505"/>
    <cellStyle name="Comma [0] TBD_Family Cluster Targets2 13 19" xfId="34506"/>
    <cellStyle name="Comma [0] TBD-_Family Cluster Targets2 13 19" xfId="34507"/>
    <cellStyle name="Comma [0] TBD_Family Cluster Targets2 13 2" xfId="34508"/>
    <cellStyle name="Comma [0] TBD-_Family Cluster Targets2 13 2" xfId="34509"/>
    <cellStyle name="Comma [0] TBD_Family Cluster Targets2 13 20" xfId="34510"/>
    <cellStyle name="Comma [0] TBD-_Family Cluster Targets2 13 20" xfId="34511"/>
    <cellStyle name="Comma [0] TBD_Family Cluster Targets2 13 21" xfId="34512"/>
    <cellStyle name="Comma [0] TBD-_Family Cluster Targets2 13 21" xfId="34513"/>
    <cellStyle name="Comma [0] TBD_Family Cluster Targets2 13 22" xfId="34514"/>
    <cellStyle name="Comma [0] TBD-_Family Cluster Targets2 13 22" xfId="34515"/>
    <cellStyle name="Comma [0] TBD_Family Cluster Targets2 13 23" xfId="34516"/>
    <cellStyle name="Comma [0] TBD-_Family Cluster Targets2 13 23" xfId="34517"/>
    <cellStyle name="Comma [0] TBD_Family Cluster Targets2 13 24" xfId="34518"/>
    <cellStyle name="Comma [0] TBD-_Family Cluster Targets2 13 24" xfId="34519"/>
    <cellStyle name="Comma [0] TBD_Family Cluster Targets2 13 25" xfId="34520"/>
    <cellStyle name="Comma [0] TBD-_Family Cluster Targets2 13 25" xfId="34521"/>
    <cellStyle name="Comma [0] TBD_Family Cluster Targets2 13 26" xfId="34522"/>
    <cellStyle name="Comma [0] TBD-_Family Cluster Targets2 13 26" xfId="34523"/>
    <cellStyle name="Comma [0] TBD_Family Cluster Targets2 13 27" xfId="34524"/>
    <cellStyle name="Comma [0] TBD-_Family Cluster Targets2 13 27" xfId="34525"/>
    <cellStyle name="Comma [0] TBD_Family Cluster Targets2 13 28" xfId="34526"/>
    <cellStyle name="Comma [0] TBD-_Family Cluster Targets2 13 28" xfId="34527"/>
    <cellStyle name="Comma [0] TBD_Family Cluster Targets2 13 29" xfId="34528"/>
    <cellStyle name="Comma [0] TBD-_Family Cluster Targets2 13 29" xfId="34529"/>
    <cellStyle name="Comma [0] TBD_Family Cluster Targets2 13 3" xfId="34530"/>
    <cellStyle name="Comma [0] TBD-_Family Cluster Targets2 13 3" xfId="34531"/>
    <cellStyle name="Comma [0] TBD_Family Cluster Targets2 13 30" xfId="34532"/>
    <cellStyle name="Comma [0] TBD-_Family Cluster Targets2 13 30" xfId="34533"/>
    <cellStyle name="Comma [0] TBD_Family Cluster Targets2 13 31" xfId="34534"/>
    <cellStyle name="Comma [0] TBD-_Family Cluster Targets2 13 31" xfId="34535"/>
    <cellStyle name="Comma [0] TBD_Family Cluster Targets2 13 32" xfId="34536"/>
    <cellStyle name="Comma [0] TBD-_Family Cluster Targets2 13 32" xfId="34537"/>
    <cellStyle name="Comma [0] TBD_Family Cluster Targets2 13 33" xfId="34538"/>
    <cellStyle name="Comma [0] TBD-_Family Cluster Targets2 13 33" xfId="34539"/>
    <cellStyle name="Comma [0] TBD_Family Cluster Targets2 13 34" xfId="34540"/>
    <cellStyle name="Comma [0] TBD-_Family Cluster Targets2 13 34" xfId="34541"/>
    <cellStyle name="Comma [0] TBD_Family Cluster Targets2 13 35" xfId="34542"/>
    <cellStyle name="Comma [0] TBD-_Family Cluster Targets2 13 35" xfId="34543"/>
    <cellStyle name="Comma [0] TBD_Family Cluster Targets2 13 36" xfId="34544"/>
    <cellStyle name="Comma [0] TBD-_Family Cluster Targets2 13 36" xfId="34545"/>
    <cellStyle name="Comma [0] TBD_Family Cluster Targets2 13 37" xfId="34546"/>
    <cellStyle name="Comma [0] TBD-_Family Cluster Targets2 13 37" xfId="34547"/>
    <cellStyle name="Comma [0] TBD_Family Cluster Targets2 13 38" xfId="34548"/>
    <cellStyle name="Comma [0] TBD-_Family Cluster Targets2 13 38" xfId="34549"/>
    <cellStyle name="Comma [0] TBD_Family Cluster Targets2 13 39" xfId="34550"/>
    <cellStyle name="Comma [0] TBD-_Family Cluster Targets2 13 39" xfId="34551"/>
    <cellStyle name="Comma [0] TBD_Family Cluster Targets2 13 4" xfId="34552"/>
    <cellStyle name="Comma [0] TBD-_Family Cluster Targets2 13 4" xfId="34553"/>
    <cellStyle name="Comma [0] TBD_Family Cluster Targets2 13 40" xfId="34554"/>
    <cellStyle name="Comma [0] TBD-_Family Cluster Targets2 13 40" xfId="34555"/>
    <cellStyle name="Comma [0] TBD_Family Cluster Targets2 13 41" xfId="34556"/>
    <cellStyle name="Comma [0] TBD-_Family Cluster Targets2 13 41" xfId="34557"/>
    <cellStyle name="Comma [0] TBD_Family Cluster Targets2 13 42" xfId="34558"/>
    <cellStyle name="Comma [0] TBD-_Family Cluster Targets2 13 42" xfId="34559"/>
    <cellStyle name="Comma [0] TBD_Family Cluster Targets2 13 43" xfId="34560"/>
    <cellStyle name="Comma [0] TBD-_Family Cluster Targets2 13 43" xfId="34561"/>
    <cellStyle name="Comma [0] TBD_Family Cluster Targets2 13 44" xfId="34562"/>
    <cellStyle name="Comma [0] TBD-_Family Cluster Targets2 13 44" xfId="34563"/>
    <cellStyle name="Comma [0] TBD_Family Cluster Targets2 13 45" xfId="34564"/>
    <cellStyle name="Comma [0] TBD-_Family Cluster Targets2 13 45" xfId="34565"/>
    <cellStyle name="Comma [0] TBD_Family Cluster Targets2 13 46" xfId="34566"/>
    <cellStyle name="Comma [0] TBD-_Family Cluster Targets2 13 46" xfId="34567"/>
    <cellStyle name="Comma [0] TBD_Family Cluster Targets2 13 47" xfId="34568"/>
    <cellStyle name="Comma [0] TBD-_Family Cluster Targets2 13 47" xfId="34569"/>
    <cellStyle name="Comma [0] TBD_Family Cluster Targets2 13 48" xfId="34570"/>
    <cellStyle name="Comma [0] TBD-_Family Cluster Targets2 13 48" xfId="34571"/>
    <cellStyle name="Comma [0] TBD_Family Cluster Targets2 13 49" xfId="34572"/>
    <cellStyle name="Comma [0] TBD-_Family Cluster Targets2 13 49" xfId="34573"/>
    <cellStyle name="Comma [0] TBD_Family Cluster Targets2 13 5" xfId="34574"/>
    <cellStyle name="Comma [0] TBD-_Family Cluster Targets2 13 5" xfId="34575"/>
    <cellStyle name="Comma [0] TBD_Family Cluster Targets2 13 50" xfId="34576"/>
    <cellStyle name="Comma [0] TBD-_Family Cluster Targets2 13 50" xfId="34577"/>
    <cellStyle name="Comma [0] TBD_Family Cluster Targets2 13 51" xfId="34578"/>
    <cellStyle name="Comma [0] TBD-_Family Cluster Targets2 13 51" xfId="34579"/>
    <cellStyle name="Comma [0] TBD_Family Cluster Targets2 13 52" xfId="34580"/>
    <cellStyle name="Comma [0] TBD-_Family Cluster Targets2 13 52" xfId="34581"/>
    <cellStyle name="Comma [0] TBD_Family Cluster Targets2 13 53" xfId="34582"/>
    <cellStyle name="Comma [0] TBD-_Family Cluster Targets2 13 53" xfId="34583"/>
    <cellStyle name="Comma [0] TBD_Family Cluster Targets2 13 54" xfId="34584"/>
    <cellStyle name="Comma [0] TBD-_Family Cluster Targets2 13 54" xfId="34585"/>
    <cellStyle name="Comma [0] TBD_Family Cluster Targets2 13 55" xfId="34586"/>
    <cellStyle name="Comma [0] TBD-_Family Cluster Targets2 13 55" xfId="34587"/>
    <cellStyle name="Comma [0] TBD_Family Cluster Targets2 13 56" xfId="34588"/>
    <cellStyle name="Comma [0] TBD-_Family Cluster Targets2 13 56" xfId="34589"/>
    <cellStyle name="Comma [0] TBD_Family Cluster Targets2 13 57" xfId="34590"/>
    <cellStyle name="Comma [0] TBD-_Family Cluster Targets2 13 57" xfId="34591"/>
    <cellStyle name="Comma [0] TBD_Family Cluster Targets2 13 58" xfId="34592"/>
    <cellStyle name="Comma [0] TBD-_Family Cluster Targets2 13 58" xfId="34593"/>
    <cellStyle name="Comma [0] TBD_Family Cluster Targets2 13 59" xfId="34594"/>
    <cellStyle name="Comma [0] TBD-_Family Cluster Targets2 13 59" xfId="34595"/>
    <cellStyle name="Comma [0] TBD_Family Cluster Targets2 13 6" xfId="34596"/>
    <cellStyle name="Comma [0] TBD-_Family Cluster Targets2 13 6" xfId="34597"/>
    <cellStyle name="Comma [0] TBD_Family Cluster Targets2 13 60" xfId="34598"/>
    <cellStyle name="Comma [0] TBD-_Family Cluster Targets2 13 60" xfId="34599"/>
    <cellStyle name="Comma [0] TBD_Family Cluster Targets2 13 61" xfId="34600"/>
    <cellStyle name="Comma [0] TBD-_Family Cluster Targets2 13 61" xfId="34601"/>
    <cellStyle name="Comma [0] TBD_Family Cluster Targets2 13 62" xfId="34602"/>
    <cellStyle name="Comma [0] TBD-_Family Cluster Targets2 13 62" xfId="34603"/>
    <cellStyle name="Comma [0] TBD_Family Cluster Targets2 13 63" xfId="34604"/>
    <cellStyle name="Comma [0] TBD-_Family Cluster Targets2 13 63" xfId="34605"/>
    <cellStyle name="Comma [0] TBD_Family Cluster Targets2 13 64" xfId="34606"/>
    <cellStyle name="Comma [0] TBD-_Family Cluster Targets2 13 64" xfId="34607"/>
    <cellStyle name="Comma [0] TBD_Family Cluster Targets2 13 65" xfId="34608"/>
    <cellStyle name="Comma [0] TBD-_Family Cluster Targets2 13 65" xfId="34609"/>
    <cellStyle name="Comma [0] TBD_Family Cluster Targets2 13 66" xfId="34610"/>
    <cellStyle name="Comma [0] TBD-_Family Cluster Targets2 13 66" xfId="34611"/>
    <cellStyle name="Comma [0] TBD_Family Cluster Targets2 13 67" xfId="34612"/>
    <cellStyle name="Comma [0] TBD-_Family Cluster Targets2 13 67" xfId="34613"/>
    <cellStyle name="Comma [0] TBD_Family Cluster Targets2 13 68" xfId="34614"/>
    <cellStyle name="Comma [0] TBD-_Family Cluster Targets2 13 68" xfId="34615"/>
    <cellStyle name="Comma [0] TBD_Family Cluster Targets2 13 69" xfId="34616"/>
    <cellStyle name="Comma [0] TBD-_Family Cluster Targets2 13 69" xfId="34617"/>
    <cellStyle name="Comma [0] TBD_Family Cluster Targets2 13 7" xfId="34618"/>
    <cellStyle name="Comma [0] TBD-_Family Cluster Targets2 13 7" xfId="34619"/>
    <cellStyle name="Comma [0] TBD_Family Cluster Targets2 13 70" xfId="34620"/>
    <cellStyle name="Comma [0] TBD-_Family Cluster Targets2 13 70" xfId="34621"/>
    <cellStyle name="Comma [0] TBD_Family Cluster Targets2 13 71" xfId="34622"/>
    <cellStyle name="Comma [0] TBD-_Family Cluster Targets2 13 71" xfId="34623"/>
    <cellStyle name="Comma [0] TBD_Family Cluster Targets2 13 72" xfId="34624"/>
    <cellStyle name="Comma [0] TBD-_Family Cluster Targets2 13 72" xfId="34625"/>
    <cellStyle name="Comma [0] TBD_Family Cluster Targets2 13 73" xfId="34626"/>
    <cellStyle name="Comma [0] TBD-_Family Cluster Targets2 13 73" xfId="34627"/>
    <cellStyle name="Comma [0] TBD_Family Cluster Targets2 13 74" xfId="34628"/>
    <cellStyle name="Comma [0] TBD-_Family Cluster Targets2 13 74" xfId="34629"/>
    <cellStyle name="Comma [0] TBD_Family Cluster Targets2 13 75" xfId="34630"/>
    <cellStyle name="Comma [0] TBD-_Family Cluster Targets2 13 75" xfId="34631"/>
    <cellStyle name="Comma [0] TBD_Family Cluster Targets2 13 76" xfId="34632"/>
    <cellStyle name="Comma [0] TBD-_Family Cluster Targets2 13 76" xfId="34633"/>
    <cellStyle name="Comma [0] TBD_Family Cluster Targets2 13 77" xfId="34634"/>
    <cellStyle name="Comma [0] TBD-_Family Cluster Targets2 13 77" xfId="34635"/>
    <cellStyle name="Comma [0] TBD_Family Cluster Targets2 13 78" xfId="34636"/>
    <cellStyle name="Comma [0] TBD-_Family Cluster Targets2 13 78" xfId="34637"/>
    <cellStyle name="Comma [0] TBD_Family Cluster Targets2 13 79" xfId="34638"/>
    <cellStyle name="Comma [0] TBD-_Family Cluster Targets2 13 79" xfId="34639"/>
    <cellStyle name="Comma [0] TBD_Family Cluster Targets2 13 8" xfId="34640"/>
    <cellStyle name="Comma [0] TBD-_Family Cluster Targets2 13 8" xfId="34641"/>
    <cellStyle name="Comma [0] TBD_Family Cluster Targets2 13 80" xfId="34642"/>
    <cellStyle name="Comma [0] TBD-_Family Cluster Targets2 13 80" xfId="34643"/>
    <cellStyle name="Comma [0] TBD_Family Cluster Targets2 13 81" xfId="34644"/>
    <cellStyle name="Comma [0] TBD-_Family Cluster Targets2 13 81" xfId="34645"/>
    <cellStyle name="Comma [0] TBD_Family Cluster Targets2 13 82" xfId="34646"/>
    <cellStyle name="Comma [0] TBD-_Family Cluster Targets2 13 82" xfId="34647"/>
    <cellStyle name="Comma [0] TBD_Family Cluster Targets2 13 83" xfId="34648"/>
    <cellStyle name="Comma [0] TBD-_Family Cluster Targets2 13 83" xfId="34649"/>
    <cellStyle name="Comma [0] TBD_Family Cluster Targets2 13 84" xfId="34650"/>
    <cellStyle name="Comma [0] TBD-_Family Cluster Targets2 13 84" xfId="34651"/>
    <cellStyle name="Comma [0] TBD_Family Cluster Targets2 13 85" xfId="34652"/>
    <cellStyle name="Comma [0] TBD-_Family Cluster Targets2 13 85" xfId="34653"/>
    <cellStyle name="Comma [0] TBD_Family Cluster Targets2 13 86" xfId="34654"/>
    <cellStyle name="Comma [0] TBD-_Family Cluster Targets2 13 86" xfId="34655"/>
    <cellStyle name="Comma [0] TBD_Family Cluster Targets2 13 87" xfId="34656"/>
    <cellStyle name="Comma [0] TBD-_Family Cluster Targets2 13 87" xfId="34657"/>
    <cellStyle name="Comma [0] TBD_Family Cluster Targets2 13 88" xfId="34658"/>
    <cellStyle name="Comma [0] TBD-_Family Cluster Targets2 13 88" xfId="34659"/>
    <cellStyle name="Comma [0] TBD_Family Cluster Targets2 13 89" xfId="34660"/>
    <cellStyle name="Comma [0] TBD-_Family Cluster Targets2 13 89" xfId="34661"/>
    <cellStyle name="Comma [0] TBD_Family Cluster Targets2 13 9" xfId="34662"/>
    <cellStyle name="Comma [0] TBD-_Family Cluster Targets2 13 9" xfId="34663"/>
    <cellStyle name="Comma [0] TBD_Family Cluster Targets2 13 90" xfId="34664"/>
    <cellStyle name="Comma [0] TBD-_Family Cluster Targets2 13 90" xfId="34665"/>
    <cellStyle name="Comma [0] TBD_Family Cluster Targets2 13 91" xfId="34666"/>
    <cellStyle name="Comma [0] TBD-_Family Cluster Targets2 13 91" xfId="34667"/>
    <cellStyle name="Comma [0] TBD_Family Cluster Targets2 13 92" xfId="34668"/>
    <cellStyle name="Comma [0] TBD-_Family Cluster Targets2 13 92" xfId="34669"/>
    <cellStyle name="Comma [0] TBD_Family Cluster Targets2 13 93" xfId="34670"/>
    <cellStyle name="Comma [0] TBD-_Family Cluster Targets2 13 93" xfId="34671"/>
    <cellStyle name="Comma [0] TBD_Family Cluster Targets2 13 94" xfId="34672"/>
    <cellStyle name="Comma [0] TBD-_Family Cluster Targets2 13 94" xfId="34673"/>
    <cellStyle name="Comma [0] TBD_Family Cluster Targets2 13 95" xfId="34674"/>
    <cellStyle name="Comma [0] TBD-_Family Cluster Targets2 13 95" xfId="34675"/>
    <cellStyle name="Comma [0] TBD_Family Cluster Targets2 13 96" xfId="34676"/>
    <cellStyle name="Comma [0] TBD-_Family Cluster Targets2 13 96" xfId="34677"/>
    <cellStyle name="Comma [0] TBD_Family Cluster Targets2 13 97" xfId="34678"/>
    <cellStyle name="Comma [0] TBD-_Family Cluster Targets2 13 97" xfId="34679"/>
    <cellStyle name="Comma [0] TBD_Family Cluster Targets2 13 98" xfId="34680"/>
    <cellStyle name="Comma [0] TBD-_Family Cluster Targets2 13 98" xfId="34681"/>
    <cellStyle name="Comma [0] TBD_Family Cluster Targets2 13 99" xfId="34682"/>
    <cellStyle name="Comma [0] TBD-_Family Cluster Targets2 13 99" xfId="34683"/>
    <cellStyle name="Comma [0] TBD_Family Cluster Targets2 14" xfId="34684"/>
    <cellStyle name="Comma [0] TBD-_Family Cluster Targets2 14" xfId="34685"/>
    <cellStyle name="Comma [0] TBD_Family Cluster Targets2 14 10" xfId="34686"/>
    <cellStyle name="Comma [0] TBD-_Family Cluster Targets2 14 10" xfId="34687"/>
    <cellStyle name="Comma [0] TBD_Family Cluster Targets2 14 100" xfId="34688"/>
    <cellStyle name="Comma [0] TBD-_Family Cluster Targets2 14 100" xfId="34689"/>
    <cellStyle name="Comma [0] TBD_Family Cluster Targets2 14 101" xfId="34690"/>
    <cellStyle name="Comma [0] TBD-_Family Cluster Targets2 14 101" xfId="34691"/>
    <cellStyle name="Comma [0] TBD_Family Cluster Targets2 14 102" xfId="34692"/>
    <cellStyle name="Comma [0] TBD-_Family Cluster Targets2 14 102" xfId="34693"/>
    <cellStyle name="Comma [0] TBD_Family Cluster Targets2 14 103" xfId="34694"/>
    <cellStyle name="Comma [0] TBD-_Family Cluster Targets2 14 103" xfId="34695"/>
    <cellStyle name="Comma [0] TBD_Family Cluster Targets2 14 104" xfId="34696"/>
    <cellStyle name="Comma [0] TBD-_Family Cluster Targets2 14 104" xfId="34697"/>
    <cellStyle name="Comma [0] TBD_Family Cluster Targets2 14 105" xfId="34698"/>
    <cellStyle name="Comma [0] TBD-_Family Cluster Targets2 14 105" xfId="34699"/>
    <cellStyle name="Comma [0] TBD_Family Cluster Targets2 14 106" xfId="34700"/>
    <cellStyle name="Comma [0] TBD-_Family Cluster Targets2 14 106" xfId="34701"/>
    <cellStyle name="Comma [0] TBD_Family Cluster Targets2 14 107" xfId="34702"/>
    <cellStyle name="Comma [0] TBD-_Family Cluster Targets2 14 107" xfId="34703"/>
    <cellStyle name="Comma [0] TBD_Family Cluster Targets2 14 108" xfId="34704"/>
    <cellStyle name="Comma [0] TBD-_Family Cluster Targets2 14 108" xfId="34705"/>
    <cellStyle name="Comma [0] TBD_Family Cluster Targets2 14 109" xfId="34706"/>
    <cellStyle name="Comma [0] TBD-_Family Cluster Targets2 14 109" xfId="34707"/>
    <cellStyle name="Comma [0] TBD_Family Cluster Targets2 14 11" xfId="34708"/>
    <cellStyle name="Comma [0] TBD-_Family Cluster Targets2 14 11" xfId="34709"/>
    <cellStyle name="Comma [0] TBD_Family Cluster Targets2 14 110" xfId="34710"/>
    <cellStyle name="Comma [0] TBD-_Family Cluster Targets2 14 110" xfId="34711"/>
    <cellStyle name="Comma [0] TBD_Family Cluster Targets2 14 111" xfId="34712"/>
    <cellStyle name="Comma [0] TBD-_Family Cluster Targets2 14 111" xfId="34713"/>
    <cellStyle name="Comma [0] TBD_Family Cluster Targets2 14 112" xfId="34714"/>
    <cellStyle name="Comma [0] TBD-_Family Cluster Targets2 14 112" xfId="34715"/>
    <cellStyle name="Comma [0] TBD_Family Cluster Targets2 14 113" xfId="34716"/>
    <cellStyle name="Comma [0] TBD-_Family Cluster Targets2 14 113" xfId="34717"/>
    <cellStyle name="Comma [0] TBD_Family Cluster Targets2 14 114" xfId="34718"/>
    <cellStyle name="Comma [0] TBD-_Family Cluster Targets2 14 114" xfId="34719"/>
    <cellStyle name="Comma [0] TBD_Family Cluster Targets2 14 115" xfId="34720"/>
    <cellStyle name="Comma [0] TBD-_Family Cluster Targets2 14 115" xfId="34721"/>
    <cellStyle name="Comma [0] TBD_Family Cluster Targets2 14 116" xfId="34722"/>
    <cellStyle name="Comma [0] TBD-_Family Cluster Targets2 14 116" xfId="34723"/>
    <cellStyle name="Comma [0] TBD_Family Cluster Targets2 14 117" xfId="34724"/>
    <cellStyle name="Comma [0] TBD-_Family Cluster Targets2 14 117" xfId="34725"/>
    <cellStyle name="Comma [0] TBD_Family Cluster Targets2 14 118" xfId="34726"/>
    <cellStyle name="Comma [0] TBD-_Family Cluster Targets2 14 118" xfId="34727"/>
    <cellStyle name="Comma [0] TBD_Family Cluster Targets2 14 119" xfId="34728"/>
    <cellStyle name="Comma [0] TBD-_Family Cluster Targets2 14 119" xfId="34729"/>
    <cellStyle name="Comma [0] TBD_Family Cluster Targets2 14 12" xfId="34730"/>
    <cellStyle name="Comma [0] TBD-_Family Cluster Targets2 14 12" xfId="34731"/>
    <cellStyle name="Comma [0] TBD_Family Cluster Targets2 14 120" xfId="34732"/>
    <cellStyle name="Comma [0] TBD-_Family Cluster Targets2 14 120" xfId="34733"/>
    <cellStyle name="Comma [0] TBD_Family Cluster Targets2 14 121" xfId="34734"/>
    <cellStyle name="Comma [0] TBD-_Family Cluster Targets2 14 121" xfId="34735"/>
    <cellStyle name="Comma [0] TBD_Family Cluster Targets2 14 122" xfId="34736"/>
    <cellStyle name="Comma [0] TBD-_Family Cluster Targets2 14 122" xfId="34737"/>
    <cellStyle name="Comma [0] TBD_Family Cluster Targets2 14 123" xfId="34738"/>
    <cellStyle name="Comma [0] TBD-_Family Cluster Targets2 14 123" xfId="34739"/>
    <cellStyle name="Comma [0] TBD_Family Cluster Targets2 14 124" xfId="34740"/>
    <cellStyle name="Comma [0] TBD-_Family Cluster Targets2 14 124" xfId="34741"/>
    <cellStyle name="Comma [0] TBD_Family Cluster Targets2 14 125" xfId="34742"/>
    <cellStyle name="Comma [0] TBD-_Family Cluster Targets2 14 125" xfId="34743"/>
    <cellStyle name="Comma [0] TBD_Family Cluster Targets2 14 126" xfId="34744"/>
    <cellStyle name="Comma [0] TBD-_Family Cluster Targets2 14 126" xfId="34745"/>
    <cellStyle name="Comma [0] TBD_Family Cluster Targets2 14 127" xfId="34746"/>
    <cellStyle name="Comma [0] TBD-_Family Cluster Targets2 14 127" xfId="34747"/>
    <cellStyle name="Comma [0] TBD_Family Cluster Targets2 14 128" xfId="34748"/>
    <cellStyle name="Comma [0] TBD-_Family Cluster Targets2 14 128" xfId="34749"/>
    <cellStyle name="Comma [0] TBD_Family Cluster Targets2 14 129" xfId="34750"/>
    <cellStyle name="Comma [0] TBD-_Family Cluster Targets2 14 129" xfId="34751"/>
    <cellStyle name="Comma [0] TBD_Family Cluster Targets2 14 13" xfId="34752"/>
    <cellStyle name="Comma [0] TBD-_Family Cluster Targets2 14 13" xfId="34753"/>
    <cellStyle name="Comma [0] TBD_Family Cluster Targets2 14 130" xfId="34754"/>
    <cellStyle name="Comma [0] TBD-_Family Cluster Targets2 14 130" xfId="34755"/>
    <cellStyle name="Comma [0] TBD_Family Cluster Targets2 14 131" xfId="34756"/>
    <cellStyle name="Comma [0] TBD-_Family Cluster Targets2 14 131" xfId="34757"/>
    <cellStyle name="Comma [0] TBD_Family Cluster Targets2 14 132" xfId="34758"/>
    <cellStyle name="Comma [0] TBD-_Family Cluster Targets2 14 132" xfId="34759"/>
    <cellStyle name="Comma [0] TBD_Family Cluster Targets2 14 133" xfId="34760"/>
    <cellStyle name="Comma [0] TBD-_Family Cluster Targets2 14 133" xfId="34761"/>
    <cellStyle name="Comma [0] TBD_Family Cluster Targets2 14 134" xfId="34762"/>
    <cellStyle name="Comma [0] TBD-_Family Cluster Targets2 14 134" xfId="34763"/>
    <cellStyle name="Comma [0] TBD_Family Cluster Targets2 14 135" xfId="34764"/>
    <cellStyle name="Comma [0] TBD-_Family Cluster Targets2 14 135" xfId="34765"/>
    <cellStyle name="Comma [0] TBD_Family Cluster Targets2 14 136" xfId="34766"/>
    <cellStyle name="Comma [0] TBD-_Family Cluster Targets2 14 136" xfId="34767"/>
    <cellStyle name="Comma [0] TBD_Family Cluster Targets2 14 137" xfId="34768"/>
    <cellStyle name="Comma [0] TBD-_Family Cluster Targets2 14 137" xfId="34769"/>
    <cellStyle name="Comma [0] TBD_Family Cluster Targets2 14 138" xfId="34770"/>
    <cellStyle name="Comma [0] TBD-_Family Cluster Targets2 14 138" xfId="34771"/>
    <cellStyle name="Comma [0] TBD_Family Cluster Targets2 14 139" xfId="34772"/>
    <cellStyle name="Comma [0] TBD-_Family Cluster Targets2 14 139" xfId="34773"/>
    <cellStyle name="Comma [0] TBD_Family Cluster Targets2 14 14" xfId="34774"/>
    <cellStyle name="Comma [0] TBD-_Family Cluster Targets2 14 14" xfId="34775"/>
    <cellStyle name="Comma [0] TBD_Family Cluster Targets2 14 140" xfId="34776"/>
    <cellStyle name="Comma [0] TBD-_Family Cluster Targets2 14 140" xfId="34777"/>
    <cellStyle name="Comma [0] TBD_Family Cluster Targets2 14 141" xfId="34778"/>
    <cellStyle name="Comma [0] TBD-_Family Cluster Targets2 14 141" xfId="34779"/>
    <cellStyle name="Comma [0] TBD_Family Cluster Targets2 14 142" xfId="34780"/>
    <cellStyle name="Comma [0] TBD-_Family Cluster Targets2 14 142" xfId="34781"/>
    <cellStyle name="Comma [0] TBD_Family Cluster Targets2 14 143" xfId="34782"/>
    <cellStyle name="Comma [0] TBD-_Family Cluster Targets2 14 143" xfId="34783"/>
    <cellStyle name="Comma [0] TBD_Family Cluster Targets2 14 144" xfId="34784"/>
    <cellStyle name="Comma [0] TBD-_Family Cluster Targets2 14 144" xfId="34785"/>
    <cellStyle name="Comma [0] TBD_Family Cluster Targets2 14 145" xfId="34786"/>
    <cellStyle name="Comma [0] TBD-_Family Cluster Targets2 14 145" xfId="34787"/>
    <cellStyle name="Comma [0] TBD_Family Cluster Targets2 14 146" xfId="34788"/>
    <cellStyle name="Comma [0] TBD-_Family Cluster Targets2 14 146" xfId="34789"/>
    <cellStyle name="Comma [0] TBD_Family Cluster Targets2 14 147" xfId="34790"/>
    <cellStyle name="Comma [0] TBD-_Family Cluster Targets2 14 147" xfId="34791"/>
    <cellStyle name="Comma [0] TBD_Family Cluster Targets2 14 148" xfId="34792"/>
    <cellStyle name="Comma [0] TBD-_Family Cluster Targets2 14 148" xfId="34793"/>
    <cellStyle name="Comma [0] TBD_Family Cluster Targets2 14 149" xfId="34794"/>
    <cellStyle name="Comma [0] TBD-_Family Cluster Targets2 14 149" xfId="34795"/>
    <cellStyle name="Comma [0] TBD_Family Cluster Targets2 14 15" xfId="34796"/>
    <cellStyle name="Comma [0] TBD-_Family Cluster Targets2 14 15" xfId="34797"/>
    <cellStyle name="Comma [0] TBD_Family Cluster Targets2 14 150" xfId="34798"/>
    <cellStyle name="Comma [0] TBD-_Family Cluster Targets2 14 150" xfId="34799"/>
    <cellStyle name="Comma [0] TBD_Family Cluster Targets2 14 151" xfId="34800"/>
    <cellStyle name="Comma [0] TBD-_Family Cluster Targets2 14 151" xfId="34801"/>
    <cellStyle name="Comma [0] TBD_Family Cluster Targets2 14 152" xfId="34802"/>
    <cellStyle name="Comma [0] TBD-_Family Cluster Targets2 14 152" xfId="34803"/>
    <cellStyle name="Comma [0] TBD_Family Cluster Targets2 14 153" xfId="34804"/>
    <cellStyle name="Comma [0] TBD-_Family Cluster Targets2 14 153" xfId="34805"/>
    <cellStyle name="Comma [0] TBD_Family Cluster Targets2 14 16" xfId="34806"/>
    <cellStyle name="Comma [0] TBD-_Family Cluster Targets2 14 16" xfId="34807"/>
    <cellStyle name="Comma [0] TBD_Family Cluster Targets2 14 17" xfId="34808"/>
    <cellStyle name="Comma [0] TBD-_Family Cluster Targets2 14 17" xfId="34809"/>
    <cellStyle name="Comma [0] TBD_Family Cluster Targets2 14 18" xfId="34810"/>
    <cellStyle name="Comma [0] TBD-_Family Cluster Targets2 14 18" xfId="34811"/>
    <cellStyle name="Comma [0] TBD_Family Cluster Targets2 14 19" xfId="34812"/>
    <cellStyle name="Comma [0] TBD-_Family Cluster Targets2 14 19" xfId="34813"/>
    <cellStyle name="Comma [0] TBD_Family Cluster Targets2 14 2" xfId="34814"/>
    <cellStyle name="Comma [0] TBD-_Family Cluster Targets2 14 2" xfId="34815"/>
    <cellStyle name="Comma [0] TBD_Family Cluster Targets2 14 20" xfId="34816"/>
    <cellStyle name="Comma [0] TBD-_Family Cluster Targets2 14 20" xfId="34817"/>
    <cellStyle name="Comma [0] TBD_Family Cluster Targets2 14 21" xfId="34818"/>
    <cellStyle name="Comma [0] TBD-_Family Cluster Targets2 14 21" xfId="34819"/>
    <cellStyle name="Comma [0] TBD_Family Cluster Targets2 14 22" xfId="34820"/>
    <cellStyle name="Comma [0] TBD-_Family Cluster Targets2 14 22" xfId="34821"/>
    <cellStyle name="Comma [0] TBD_Family Cluster Targets2 14 23" xfId="34822"/>
    <cellStyle name="Comma [0] TBD-_Family Cluster Targets2 14 23" xfId="34823"/>
    <cellStyle name="Comma [0] TBD_Family Cluster Targets2 14 24" xfId="34824"/>
    <cellStyle name="Comma [0] TBD-_Family Cluster Targets2 14 24" xfId="34825"/>
    <cellStyle name="Comma [0] TBD_Family Cluster Targets2 14 25" xfId="34826"/>
    <cellStyle name="Comma [0] TBD-_Family Cluster Targets2 14 25" xfId="34827"/>
    <cellStyle name="Comma [0] TBD_Family Cluster Targets2 14 26" xfId="34828"/>
    <cellStyle name="Comma [0] TBD-_Family Cluster Targets2 14 26" xfId="34829"/>
    <cellStyle name="Comma [0] TBD_Family Cluster Targets2 14 27" xfId="34830"/>
    <cellStyle name="Comma [0] TBD-_Family Cluster Targets2 14 27" xfId="34831"/>
    <cellStyle name="Comma [0] TBD_Family Cluster Targets2 14 28" xfId="34832"/>
    <cellStyle name="Comma [0] TBD-_Family Cluster Targets2 14 28" xfId="34833"/>
    <cellStyle name="Comma [0] TBD_Family Cluster Targets2 14 29" xfId="34834"/>
    <cellStyle name="Comma [0] TBD-_Family Cluster Targets2 14 29" xfId="34835"/>
    <cellStyle name="Comma [0] TBD_Family Cluster Targets2 14 3" xfId="34836"/>
    <cellStyle name="Comma [0] TBD-_Family Cluster Targets2 14 3" xfId="34837"/>
    <cellStyle name="Comma [0] TBD_Family Cluster Targets2 14 30" xfId="34838"/>
    <cellStyle name="Comma [0] TBD-_Family Cluster Targets2 14 30" xfId="34839"/>
    <cellStyle name="Comma [0] TBD_Family Cluster Targets2 14 31" xfId="34840"/>
    <cellStyle name="Comma [0] TBD-_Family Cluster Targets2 14 31" xfId="34841"/>
    <cellStyle name="Comma [0] TBD_Family Cluster Targets2 14 32" xfId="34842"/>
    <cellStyle name="Comma [0] TBD-_Family Cluster Targets2 14 32" xfId="34843"/>
    <cellStyle name="Comma [0] TBD_Family Cluster Targets2 14 33" xfId="34844"/>
    <cellStyle name="Comma [0] TBD-_Family Cluster Targets2 14 33" xfId="34845"/>
    <cellStyle name="Comma [0] TBD_Family Cluster Targets2 14 34" xfId="34846"/>
    <cellStyle name="Comma [0] TBD-_Family Cluster Targets2 14 34" xfId="34847"/>
    <cellStyle name="Comma [0] TBD_Family Cluster Targets2 14 35" xfId="34848"/>
    <cellStyle name="Comma [0] TBD-_Family Cluster Targets2 14 35" xfId="34849"/>
    <cellStyle name="Comma [0] TBD_Family Cluster Targets2 14 36" xfId="34850"/>
    <cellStyle name="Comma [0] TBD-_Family Cluster Targets2 14 36" xfId="34851"/>
    <cellStyle name="Comma [0] TBD_Family Cluster Targets2 14 37" xfId="34852"/>
    <cellStyle name="Comma [0] TBD-_Family Cluster Targets2 14 37" xfId="34853"/>
    <cellStyle name="Comma [0] TBD_Family Cluster Targets2 14 38" xfId="34854"/>
    <cellStyle name="Comma [0] TBD-_Family Cluster Targets2 14 38" xfId="34855"/>
    <cellStyle name="Comma [0] TBD_Family Cluster Targets2 14 39" xfId="34856"/>
    <cellStyle name="Comma [0] TBD-_Family Cluster Targets2 14 39" xfId="34857"/>
    <cellStyle name="Comma [0] TBD_Family Cluster Targets2 14 4" xfId="34858"/>
    <cellStyle name="Comma [0] TBD-_Family Cluster Targets2 14 4" xfId="34859"/>
    <cellStyle name="Comma [0] TBD_Family Cluster Targets2 14 40" xfId="34860"/>
    <cellStyle name="Comma [0] TBD-_Family Cluster Targets2 14 40" xfId="34861"/>
    <cellStyle name="Comma [0] TBD_Family Cluster Targets2 14 41" xfId="34862"/>
    <cellStyle name="Comma [0] TBD-_Family Cluster Targets2 14 41" xfId="34863"/>
    <cellStyle name="Comma [0] TBD_Family Cluster Targets2 14 42" xfId="34864"/>
    <cellStyle name="Comma [0] TBD-_Family Cluster Targets2 14 42" xfId="34865"/>
    <cellStyle name="Comma [0] TBD_Family Cluster Targets2 14 43" xfId="34866"/>
    <cellStyle name="Comma [0] TBD-_Family Cluster Targets2 14 43" xfId="34867"/>
    <cellStyle name="Comma [0] TBD_Family Cluster Targets2 14 44" xfId="34868"/>
    <cellStyle name="Comma [0] TBD-_Family Cluster Targets2 14 44" xfId="34869"/>
    <cellStyle name="Comma [0] TBD_Family Cluster Targets2 14 45" xfId="34870"/>
    <cellStyle name="Comma [0] TBD-_Family Cluster Targets2 14 45" xfId="34871"/>
    <cellStyle name="Comma [0] TBD_Family Cluster Targets2 14 46" xfId="34872"/>
    <cellStyle name="Comma [0] TBD-_Family Cluster Targets2 14 46" xfId="34873"/>
    <cellStyle name="Comma [0] TBD_Family Cluster Targets2 14 47" xfId="34874"/>
    <cellStyle name="Comma [0] TBD-_Family Cluster Targets2 14 47" xfId="34875"/>
    <cellStyle name="Comma [0] TBD_Family Cluster Targets2 14 48" xfId="34876"/>
    <cellStyle name="Comma [0] TBD-_Family Cluster Targets2 14 48" xfId="34877"/>
    <cellStyle name="Comma [0] TBD_Family Cluster Targets2 14 49" xfId="34878"/>
    <cellStyle name="Comma [0] TBD-_Family Cluster Targets2 14 49" xfId="34879"/>
    <cellStyle name="Comma [0] TBD_Family Cluster Targets2 14 5" xfId="34880"/>
    <cellStyle name="Comma [0] TBD-_Family Cluster Targets2 14 5" xfId="34881"/>
    <cellStyle name="Comma [0] TBD_Family Cluster Targets2 14 50" xfId="34882"/>
    <cellStyle name="Comma [0] TBD-_Family Cluster Targets2 14 50" xfId="34883"/>
    <cellStyle name="Comma [0] TBD_Family Cluster Targets2 14 51" xfId="34884"/>
    <cellStyle name="Comma [0] TBD-_Family Cluster Targets2 14 51" xfId="34885"/>
    <cellStyle name="Comma [0] TBD_Family Cluster Targets2 14 52" xfId="34886"/>
    <cellStyle name="Comma [0] TBD-_Family Cluster Targets2 14 52" xfId="34887"/>
    <cellStyle name="Comma [0] TBD_Family Cluster Targets2 14 53" xfId="34888"/>
    <cellStyle name="Comma [0] TBD-_Family Cluster Targets2 14 53" xfId="34889"/>
    <cellStyle name="Comma [0] TBD_Family Cluster Targets2 14 54" xfId="34890"/>
    <cellStyle name="Comma [0] TBD-_Family Cluster Targets2 14 54" xfId="34891"/>
    <cellStyle name="Comma [0] TBD_Family Cluster Targets2 14 55" xfId="34892"/>
    <cellStyle name="Comma [0] TBD-_Family Cluster Targets2 14 55" xfId="34893"/>
    <cellStyle name="Comma [0] TBD_Family Cluster Targets2 14 56" xfId="34894"/>
    <cellStyle name="Comma [0] TBD-_Family Cluster Targets2 14 56" xfId="34895"/>
    <cellStyle name="Comma [0] TBD_Family Cluster Targets2 14 57" xfId="34896"/>
    <cellStyle name="Comma [0] TBD-_Family Cluster Targets2 14 57" xfId="34897"/>
    <cellStyle name="Comma [0] TBD_Family Cluster Targets2 14 58" xfId="34898"/>
    <cellStyle name="Comma [0] TBD-_Family Cluster Targets2 14 58" xfId="34899"/>
    <cellStyle name="Comma [0] TBD_Family Cluster Targets2 14 59" xfId="34900"/>
    <cellStyle name="Comma [0] TBD-_Family Cluster Targets2 14 59" xfId="34901"/>
    <cellStyle name="Comma [0] TBD_Family Cluster Targets2 14 6" xfId="34902"/>
    <cellStyle name="Comma [0] TBD-_Family Cluster Targets2 14 6" xfId="34903"/>
    <cellStyle name="Comma [0] TBD_Family Cluster Targets2 14 60" xfId="34904"/>
    <cellStyle name="Comma [0] TBD-_Family Cluster Targets2 14 60" xfId="34905"/>
    <cellStyle name="Comma [0] TBD_Family Cluster Targets2 14 61" xfId="34906"/>
    <cellStyle name="Comma [0] TBD-_Family Cluster Targets2 14 61" xfId="34907"/>
    <cellStyle name="Comma [0] TBD_Family Cluster Targets2 14 62" xfId="34908"/>
    <cellStyle name="Comma [0] TBD-_Family Cluster Targets2 14 62" xfId="34909"/>
    <cellStyle name="Comma [0] TBD_Family Cluster Targets2 14 63" xfId="34910"/>
    <cellStyle name="Comma [0] TBD-_Family Cluster Targets2 14 63" xfId="34911"/>
    <cellStyle name="Comma [0] TBD_Family Cluster Targets2 14 64" xfId="34912"/>
    <cellStyle name="Comma [0] TBD-_Family Cluster Targets2 14 64" xfId="34913"/>
    <cellStyle name="Comma [0] TBD_Family Cluster Targets2 14 65" xfId="34914"/>
    <cellStyle name="Comma [0] TBD-_Family Cluster Targets2 14 65" xfId="34915"/>
    <cellStyle name="Comma [0] TBD_Family Cluster Targets2 14 66" xfId="34916"/>
    <cellStyle name="Comma [0] TBD-_Family Cluster Targets2 14 66" xfId="34917"/>
    <cellStyle name="Comma [0] TBD_Family Cluster Targets2 14 67" xfId="34918"/>
    <cellStyle name="Comma [0] TBD-_Family Cluster Targets2 14 67" xfId="34919"/>
    <cellStyle name="Comma [0] TBD_Family Cluster Targets2 14 68" xfId="34920"/>
    <cellStyle name="Comma [0] TBD-_Family Cluster Targets2 14 68" xfId="34921"/>
    <cellStyle name="Comma [0] TBD_Family Cluster Targets2 14 69" xfId="34922"/>
    <cellStyle name="Comma [0] TBD-_Family Cluster Targets2 14 69" xfId="34923"/>
    <cellStyle name="Comma [0] TBD_Family Cluster Targets2 14 7" xfId="34924"/>
    <cellStyle name="Comma [0] TBD-_Family Cluster Targets2 14 7" xfId="34925"/>
    <cellStyle name="Comma [0] TBD_Family Cluster Targets2 14 70" xfId="34926"/>
    <cellStyle name="Comma [0] TBD-_Family Cluster Targets2 14 70" xfId="34927"/>
    <cellStyle name="Comma [0] TBD_Family Cluster Targets2 14 71" xfId="34928"/>
    <cellStyle name="Comma [0] TBD-_Family Cluster Targets2 14 71" xfId="34929"/>
    <cellStyle name="Comma [0] TBD_Family Cluster Targets2 14 72" xfId="34930"/>
    <cellStyle name="Comma [0] TBD-_Family Cluster Targets2 14 72" xfId="34931"/>
    <cellStyle name="Comma [0] TBD_Family Cluster Targets2 14 73" xfId="34932"/>
    <cellStyle name="Comma [0] TBD-_Family Cluster Targets2 14 73" xfId="34933"/>
    <cellStyle name="Comma [0] TBD_Family Cluster Targets2 14 74" xfId="34934"/>
    <cellStyle name="Comma [0] TBD-_Family Cluster Targets2 14 74" xfId="34935"/>
    <cellStyle name="Comma [0] TBD_Family Cluster Targets2 14 75" xfId="34936"/>
    <cellStyle name="Comma [0] TBD-_Family Cluster Targets2 14 75" xfId="34937"/>
    <cellStyle name="Comma [0] TBD_Family Cluster Targets2 14 76" xfId="34938"/>
    <cellStyle name="Comma [0] TBD-_Family Cluster Targets2 14 76" xfId="34939"/>
    <cellStyle name="Comma [0] TBD_Family Cluster Targets2 14 77" xfId="34940"/>
    <cellStyle name="Comma [0] TBD-_Family Cluster Targets2 14 77" xfId="34941"/>
    <cellStyle name="Comma [0] TBD_Family Cluster Targets2 14 78" xfId="34942"/>
    <cellStyle name="Comma [0] TBD-_Family Cluster Targets2 14 78" xfId="34943"/>
    <cellStyle name="Comma [0] TBD_Family Cluster Targets2 14 79" xfId="34944"/>
    <cellStyle name="Comma [0] TBD-_Family Cluster Targets2 14 79" xfId="34945"/>
    <cellStyle name="Comma [0] TBD_Family Cluster Targets2 14 8" xfId="34946"/>
    <cellStyle name="Comma [0] TBD-_Family Cluster Targets2 14 8" xfId="34947"/>
    <cellStyle name="Comma [0] TBD_Family Cluster Targets2 14 80" xfId="34948"/>
    <cellStyle name="Comma [0] TBD-_Family Cluster Targets2 14 80" xfId="34949"/>
    <cellStyle name="Comma [0] TBD_Family Cluster Targets2 14 81" xfId="34950"/>
    <cellStyle name="Comma [0] TBD-_Family Cluster Targets2 14 81" xfId="34951"/>
    <cellStyle name="Comma [0] TBD_Family Cluster Targets2 14 82" xfId="34952"/>
    <cellStyle name="Comma [0] TBD-_Family Cluster Targets2 14 82" xfId="34953"/>
    <cellStyle name="Comma [0] TBD_Family Cluster Targets2 14 83" xfId="34954"/>
    <cellStyle name="Comma [0] TBD-_Family Cluster Targets2 14 83" xfId="34955"/>
    <cellStyle name="Comma [0] TBD_Family Cluster Targets2 14 84" xfId="34956"/>
    <cellStyle name="Comma [0] TBD-_Family Cluster Targets2 14 84" xfId="34957"/>
    <cellStyle name="Comma [0] TBD_Family Cluster Targets2 14 85" xfId="34958"/>
    <cellStyle name="Comma [0] TBD-_Family Cluster Targets2 14 85" xfId="34959"/>
    <cellStyle name="Comma [0] TBD_Family Cluster Targets2 14 86" xfId="34960"/>
    <cellStyle name="Comma [0] TBD-_Family Cluster Targets2 14 86" xfId="34961"/>
    <cellStyle name="Comma [0] TBD_Family Cluster Targets2 14 87" xfId="34962"/>
    <cellStyle name="Comma [0] TBD-_Family Cluster Targets2 14 87" xfId="34963"/>
    <cellStyle name="Comma [0] TBD_Family Cluster Targets2 14 88" xfId="34964"/>
    <cellStyle name="Comma [0] TBD-_Family Cluster Targets2 14 88" xfId="34965"/>
    <cellStyle name="Comma [0] TBD_Family Cluster Targets2 14 89" xfId="34966"/>
    <cellStyle name="Comma [0] TBD-_Family Cluster Targets2 14 89" xfId="34967"/>
    <cellStyle name="Comma [0] TBD_Family Cluster Targets2 14 9" xfId="34968"/>
    <cellStyle name="Comma [0] TBD-_Family Cluster Targets2 14 9" xfId="34969"/>
    <cellStyle name="Comma [0] TBD_Family Cluster Targets2 14 90" xfId="34970"/>
    <cellStyle name="Comma [0] TBD-_Family Cluster Targets2 14 90" xfId="34971"/>
    <cellStyle name="Comma [0] TBD_Family Cluster Targets2 14 91" xfId="34972"/>
    <cellStyle name="Comma [0] TBD-_Family Cluster Targets2 14 91" xfId="34973"/>
    <cellStyle name="Comma [0] TBD_Family Cluster Targets2 14 92" xfId="34974"/>
    <cellStyle name="Comma [0] TBD-_Family Cluster Targets2 14 92" xfId="34975"/>
    <cellStyle name="Comma [0] TBD_Family Cluster Targets2 14 93" xfId="34976"/>
    <cellStyle name="Comma [0] TBD-_Family Cluster Targets2 14 93" xfId="34977"/>
    <cellStyle name="Comma [0] TBD_Family Cluster Targets2 14 94" xfId="34978"/>
    <cellStyle name="Comma [0] TBD-_Family Cluster Targets2 14 94" xfId="34979"/>
    <cellStyle name="Comma [0] TBD_Family Cluster Targets2 14 95" xfId="34980"/>
    <cellStyle name="Comma [0] TBD-_Family Cluster Targets2 14 95" xfId="34981"/>
    <cellStyle name="Comma [0] TBD_Family Cluster Targets2 14 96" xfId="34982"/>
    <cellStyle name="Comma [0] TBD-_Family Cluster Targets2 14 96" xfId="34983"/>
    <cellStyle name="Comma [0] TBD_Family Cluster Targets2 14 97" xfId="34984"/>
    <cellStyle name="Comma [0] TBD-_Family Cluster Targets2 14 97" xfId="34985"/>
    <cellStyle name="Comma [0] TBD_Family Cluster Targets2 14 98" xfId="34986"/>
    <cellStyle name="Comma [0] TBD-_Family Cluster Targets2 14 98" xfId="34987"/>
    <cellStyle name="Comma [0] TBD_Family Cluster Targets2 14 99" xfId="34988"/>
    <cellStyle name="Comma [0] TBD-_Family Cluster Targets2 14 99" xfId="34989"/>
    <cellStyle name="Comma [0] TBD_Family Cluster Targets2 2" xfId="34990"/>
    <cellStyle name="Comma [0] TBD-_Family Cluster Targets2 2" xfId="34991"/>
    <cellStyle name="Comma [0] TBD_Family Cluster Targets2 2 10" xfId="34992"/>
    <cellStyle name="Comma [0] TBD-_Family Cluster Targets2 2 10" xfId="34993"/>
    <cellStyle name="Comma [0] TBD_Family Cluster Targets2 2 100" xfId="34994"/>
    <cellStyle name="Comma [0] TBD-_Family Cluster Targets2 2 100" xfId="34995"/>
    <cellStyle name="Comma [0] TBD_Family Cluster Targets2 2 101" xfId="34996"/>
    <cellStyle name="Comma [0] TBD-_Family Cluster Targets2 2 101" xfId="34997"/>
    <cellStyle name="Comma [0] TBD_Family Cluster Targets2 2 102" xfId="34998"/>
    <cellStyle name="Comma [0] TBD-_Family Cluster Targets2 2 102" xfId="34999"/>
    <cellStyle name="Comma [0] TBD_Family Cluster Targets2 2 103" xfId="35000"/>
    <cellStyle name="Comma [0] TBD-_Family Cluster Targets2 2 103" xfId="35001"/>
    <cellStyle name="Comma [0] TBD_Family Cluster Targets2 2 104" xfId="35002"/>
    <cellStyle name="Comma [0] TBD-_Family Cluster Targets2 2 104" xfId="35003"/>
    <cellStyle name="Comma [0] TBD_Family Cluster Targets2 2 105" xfId="35004"/>
    <cellStyle name="Comma [0] TBD-_Family Cluster Targets2 2 105" xfId="35005"/>
    <cellStyle name="Comma [0] TBD_Family Cluster Targets2 2 106" xfId="35006"/>
    <cellStyle name="Comma [0] TBD-_Family Cluster Targets2 2 106" xfId="35007"/>
    <cellStyle name="Comma [0] TBD_Family Cluster Targets2 2 107" xfId="35008"/>
    <cellStyle name="Comma [0] TBD-_Family Cluster Targets2 2 107" xfId="35009"/>
    <cellStyle name="Comma [0] TBD_Family Cluster Targets2 2 108" xfId="35010"/>
    <cellStyle name="Comma [0] TBD-_Family Cluster Targets2 2 108" xfId="35011"/>
    <cellStyle name="Comma [0] TBD_Family Cluster Targets2 2 109" xfId="35012"/>
    <cellStyle name="Comma [0] TBD-_Family Cluster Targets2 2 109" xfId="35013"/>
    <cellStyle name="Comma [0] TBD_Family Cluster Targets2 2 11" xfId="35014"/>
    <cellStyle name="Comma [0] TBD-_Family Cluster Targets2 2 11" xfId="35015"/>
    <cellStyle name="Comma [0] TBD_Family Cluster Targets2 2 110" xfId="35016"/>
    <cellStyle name="Comma [0] TBD-_Family Cluster Targets2 2 110" xfId="35017"/>
    <cellStyle name="Comma [0] TBD_Family Cluster Targets2 2 111" xfId="35018"/>
    <cellStyle name="Comma [0] TBD-_Family Cluster Targets2 2 111" xfId="35019"/>
    <cellStyle name="Comma [0] TBD_Family Cluster Targets2 2 112" xfId="35020"/>
    <cellStyle name="Comma [0] TBD-_Family Cluster Targets2 2 112" xfId="35021"/>
    <cellStyle name="Comma [0] TBD_Family Cluster Targets2 2 113" xfId="35022"/>
    <cellStyle name="Comma [0] TBD-_Family Cluster Targets2 2 113" xfId="35023"/>
    <cellStyle name="Comma [0] TBD_Family Cluster Targets2 2 114" xfId="35024"/>
    <cellStyle name="Comma [0] TBD-_Family Cluster Targets2 2 114" xfId="35025"/>
    <cellStyle name="Comma [0] TBD_Family Cluster Targets2 2 115" xfId="35026"/>
    <cellStyle name="Comma [0] TBD-_Family Cluster Targets2 2 115" xfId="35027"/>
    <cellStyle name="Comma [0] TBD_Family Cluster Targets2 2 116" xfId="35028"/>
    <cellStyle name="Comma [0] TBD-_Family Cluster Targets2 2 116" xfId="35029"/>
    <cellStyle name="Comma [0] TBD_Family Cluster Targets2 2 117" xfId="35030"/>
    <cellStyle name="Comma [0] TBD-_Family Cluster Targets2 2 117" xfId="35031"/>
    <cellStyle name="Comma [0] TBD_Family Cluster Targets2 2 118" xfId="35032"/>
    <cellStyle name="Comma [0] TBD-_Family Cluster Targets2 2 118" xfId="35033"/>
    <cellStyle name="Comma [0] TBD_Family Cluster Targets2 2 119" xfId="35034"/>
    <cellStyle name="Comma [0] TBD-_Family Cluster Targets2 2 119" xfId="35035"/>
    <cellStyle name="Comma [0] TBD_Family Cluster Targets2 2 12" xfId="35036"/>
    <cellStyle name="Comma [0] TBD-_Family Cluster Targets2 2 12" xfId="35037"/>
    <cellStyle name="Comma [0] TBD_Family Cluster Targets2 2 120" xfId="35038"/>
    <cellStyle name="Comma [0] TBD-_Family Cluster Targets2 2 120" xfId="35039"/>
    <cellStyle name="Comma [0] TBD_Family Cluster Targets2 2 121" xfId="35040"/>
    <cellStyle name="Comma [0] TBD-_Family Cluster Targets2 2 121" xfId="35041"/>
    <cellStyle name="Comma [0] TBD_Family Cluster Targets2 2 122" xfId="35042"/>
    <cellStyle name="Comma [0] TBD-_Family Cluster Targets2 2 122" xfId="35043"/>
    <cellStyle name="Comma [0] TBD_Family Cluster Targets2 2 123" xfId="35044"/>
    <cellStyle name="Comma [0] TBD-_Family Cluster Targets2 2 123" xfId="35045"/>
    <cellStyle name="Comma [0] TBD_Family Cluster Targets2 2 124" xfId="35046"/>
    <cellStyle name="Comma [0] TBD-_Family Cluster Targets2 2 124" xfId="35047"/>
    <cellStyle name="Comma [0] TBD_Family Cluster Targets2 2 125" xfId="35048"/>
    <cellStyle name="Comma [0] TBD-_Family Cluster Targets2 2 125" xfId="35049"/>
    <cellStyle name="Comma [0] TBD_Family Cluster Targets2 2 126" xfId="35050"/>
    <cellStyle name="Comma [0] TBD-_Family Cluster Targets2 2 126" xfId="35051"/>
    <cellStyle name="Comma [0] TBD_Family Cluster Targets2 2 127" xfId="35052"/>
    <cellStyle name="Comma [0] TBD-_Family Cluster Targets2 2 127" xfId="35053"/>
    <cellStyle name="Comma [0] TBD_Family Cluster Targets2 2 128" xfId="35054"/>
    <cellStyle name="Comma [0] TBD-_Family Cluster Targets2 2 128" xfId="35055"/>
    <cellStyle name="Comma [0] TBD_Family Cluster Targets2 2 129" xfId="35056"/>
    <cellStyle name="Comma [0] TBD-_Family Cluster Targets2 2 129" xfId="35057"/>
    <cellStyle name="Comma [0] TBD_Family Cluster Targets2 2 13" xfId="35058"/>
    <cellStyle name="Comma [0] TBD-_Family Cluster Targets2 2 13" xfId="35059"/>
    <cellStyle name="Comma [0] TBD_Family Cluster Targets2 2 130" xfId="35060"/>
    <cellStyle name="Comma [0] TBD-_Family Cluster Targets2 2 130" xfId="35061"/>
    <cellStyle name="Comma [0] TBD_Family Cluster Targets2 2 131" xfId="35062"/>
    <cellStyle name="Comma [0] TBD-_Family Cluster Targets2 2 131" xfId="35063"/>
    <cellStyle name="Comma [0] TBD_Family Cluster Targets2 2 132" xfId="35064"/>
    <cellStyle name="Comma [0] TBD-_Family Cluster Targets2 2 132" xfId="35065"/>
    <cellStyle name="Comma [0] TBD_Family Cluster Targets2 2 133" xfId="35066"/>
    <cellStyle name="Comma [0] TBD-_Family Cluster Targets2 2 133" xfId="35067"/>
    <cellStyle name="Comma [0] TBD_Family Cluster Targets2 2 134" xfId="35068"/>
    <cellStyle name="Comma [0] TBD-_Family Cluster Targets2 2 134" xfId="35069"/>
    <cellStyle name="Comma [0] TBD_Family Cluster Targets2 2 135" xfId="35070"/>
    <cellStyle name="Comma [0] TBD-_Family Cluster Targets2 2 135" xfId="35071"/>
    <cellStyle name="Comma [0] TBD_Family Cluster Targets2 2 136" xfId="35072"/>
    <cellStyle name="Comma [0] TBD-_Family Cluster Targets2 2 136" xfId="35073"/>
    <cellStyle name="Comma [0] TBD_Family Cluster Targets2 2 137" xfId="35074"/>
    <cellStyle name="Comma [0] TBD-_Family Cluster Targets2 2 137" xfId="35075"/>
    <cellStyle name="Comma [0] TBD_Family Cluster Targets2 2 138" xfId="35076"/>
    <cellStyle name="Comma [0] TBD-_Family Cluster Targets2 2 138" xfId="35077"/>
    <cellStyle name="Comma [0] TBD_Family Cluster Targets2 2 139" xfId="35078"/>
    <cellStyle name="Comma [0] TBD-_Family Cluster Targets2 2 139" xfId="35079"/>
    <cellStyle name="Comma [0] TBD_Family Cluster Targets2 2 14" xfId="35080"/>
    <cellStyle name="Comma [0] TBD-_Family Cluster Targets2 2 14" xfId="35081"/>
    <cellStyle name="Comma [0] TBD_Family Cluster Targets2 2 140" xfId="35082"/>
    <cellStyle name="Comma [0] TBD-_Family Cluster Targets2 2 140" xfId="35083"/>
    <cellStyle name="Comma [0] TBD_Family Cluster Targets2 2 141" xfId="35084"/>
    <cellStyle name="Comma [0] TBD-_Family Cluster Targets2 2 141" xfId="35085"/>
    <cellStyle name="Comma [0] TBD_Family Cluster Targets2 2 142" xfId="35086"/>
    <cellStyle name="Comma [0] TBD-_Family Cluster Targets2 2 142" xfId="35087"/>
    <cellStyle name="Comma [0] TBD_Family Cluster Targets2 2 143" xfId="35088"/>
    <cellStyle name="Comma [0] TBD-_Family Cluster Targets2 2 143" xfId="35089"/>
    <cellStyle name="Comma [0] TBD_Family Cluster Targets2 2 144" xfId="35090"/>
    <cellStyle name="Comma [0] TBD-_Family Cluster Targets2 2 144" xfId="35091"/>
    <cellStyle name="Comma [0] TBD_Family Cluster Targets2 2 145" xfId="35092"/>
    <cellStyle name="Comma [0] TBD-_Family Cluster Targets2 2 145" xfId="35093"/>
    <cellStyle name="Comma [0] TBD_Family Cluster Targets2 2 146" xfId="35094"/>
    <cellStyle name="Comma [0] TBD-_Family Cluster Targets2 2 146" xfId="35095"/>
    <cellStyle name="Comma [0] TBD_Family Cluster Targets2 2 147" xfId="35096"/>
    <cellStyle name="Comma [0] TBD-_Family Cluster Targets2 2 147" xfId="35097"/>
    <cellStyle name="Comma [0] TBD_Family Cluster Targets2 2 148" xfId="35098"/>
    <cellStyle name="Comma [0] TBD-_Family Cluster Targets2 2 148" xfId="35099"/>
    <cellStyle name="Comma [0] TBD_Family Cluster Targets2 2 149" xfId="35100"/>
    <cellStyle name="Comma [0] TBD-_Family Cluster Targets2 2 149" xfId="35101"/>
    <cellStyle name="Comma [0] TBD_Family Cluster Targets2 2 15" xfId="35102"/>
    <cellStyle name="Comma [0] TBD-_Family Cluster Targets2 2 15" xfId="35103"/>
    <cellStyle name="Comma [0] TBD_Family Cluster Targets2 2 150" xfId="35104"/>
    <cellStyle name="Comma [0] TBD-_Family Cluster Targets2 2 150" xfId="35105"/>
    <cellStyle name="Comma [0] TBD_Family Cluster Targets2 2 151" xfId="35106"/>
    <cellStyle name="Comma [0] TBD-_Family Cluster Targets2 2 151" xfId="35107"/>
    <cellStyle name="Comma [0] TBD_Family Cluster Targets2 2 152" xfId="35108"/>
    <cellStyle name="Comma [0] TBD-_Family Cluster Targets2 2 152" xfId="35109"/>
    <cellStyle name="Comma [0] TBD_Family Cluster Targets2 2 153" xfId="35110"/>
    <cellStyle name="Comma [0] TBD-_Family Cluster Targets2 2 153" xfId="35111"/>
    <cellStyle name="Comma [0] TBD_Family Cluster Targets2 2 16" xfId="35112"/>
    <cellStyle name="Comma [0] TBD-_Family Cluster Targets2 2 16" xfId="35113"/>
    <cellStyle name="Comma [0] TBD_Family Cluster Targets2 2 17" xfId="35114"/>
    <cellStyle name="Comma [0] TBD-_Family Cluster Targets2 2 17" xfId="35115"/>
    <cellStyle name="Comma [0] TBD_Family Cluster Targets2 2 18" xfId="35116"/>
    <cellStyle name="Comma [0] TBD-_Family Cluster Targets2 2 18" xfId="35117"/>
    <cellStyle name="Comma [0] TBD_Family Cluster Targets2 2 19" xfId="35118"/>
    <cellStyle name="Comma [0] TBD-_Family Cluster Targets2 2 19" xfId="35119"/>
    <cellStyle name="Comma [0] TBD_Family Cluster Targets2 2 2" xfId="35120"/>
    <cellStyle name="Comma [0] TBD-_Family Cluster Targets2 2 2" xfId="35121"/>
    <cellStyle name="Comma [0] TBD_Family Cluster Targets2 2 20" xfId="35122"/>
    <cellStyle name="Comma [0] TBD-_Family Cluster Targets2 2 20" xfId="35123"/>
    <cellStyle name="Comma [0] TBD_Family Cluster Targets2 2 21" xfId="35124"/>
    <cellStyle name="Comma [0] TBD-_Family Cluster Targets2 2 21" xfId="35125"/>
    <cellStyle name="Comma [0] TBD_Family Cluster Targets2 2 22" xfId="35126"/>
    <cellStyle name="Comma [0] TBD-_Family Cluster Targets2 2 22" xfId="35127"/>
    <cellStyle name="Comma [0] TBD_Family Cluster Targets2 2 23" xfId="35128"/>
    <cellStyle name="Comma [0] TBD-_Family Cluster Targets2 2 23" xfId="35129"/>
    <cellStyle name="Comma [0] TBD_Family Cluster Targets2 2 24" xfId="35130"/>
    <cellStyle name="Comma [0] TBD-_Family Cluster Targets2 2 24" xfId="35131"/>
    <cellStyle name="Comma [0] TBD_Family Cluster Targets2 2 25" xfId="35132"/>
    <cellStyle name="Comma [0] TBD-_Family Cluster Targets2 2 25" xfId="35133"/>
    <cellStyle name="Comma [0] TBD_Family Cluster Targets2 2 26" xfId="35134"/>
    <cellStyle name="Comma [0] TBD-_Family Cluster Targets2 2 26" xfId="35135"/>
    <cellStyle name="Comma [0] TBD_Family Cluster Targets2 2 27" xfId="35136"/>
    <cellStyle name="Comma [0] TBD-_Family Cluster Targets2 2 27" xfId="35137"/>
    <cellStyle name="Comma [0] TBD_Family Cluster Targets2 2 28" xfId="35138"/>
    <cellStyle name="Comma [0] TBD-_Family Cluster Targets2 2 28" xfId="35139"/>
    <cellStyle name="Comma [0] TBD_Family Cluster Targets2 2 29" xfId="35140"/>
    <cellStyle name="Comma [0] TBD-_Family Cluster Targets2 2 29" xfId="35141"/>
    <cellStyle name="Comma [0] TBD_Family Cluster Targets2 2 3" xfId="35142"/>
    <cellStyle name="Comma [0] TBD-_Family Cluster Targets2 2 3" xfId="35143"/>
    <cellStyle name="Comma [0] TBD_Family Cluster Targets2 2 30" xfId="35144"/>
    <cellStyle name="Comma [0] TBD-_Family Cluster Targets2 2 30" xfId="35145"/>
    <cellStyle name="Comma [0] TBD_Family Cluster Targets2 2 31" xfId="35146"/>
    <cellStyle name="Comma [0] TBD-_Family Cluster Targets2 2 31" xfId="35147"/>
    <cellStyle name="Comma [0] TBD_Family Cluster Targets2 2 32" xfId="35148"/>
    <cellStyle name="Comma [0] TBD-_Family Cluster Targets2 2 32" xfId="35149"/>
    <cellStyle name="Comma [0] TBD_Family Cluster Targets2 2 33" xfId="35150"/>
    <cellStyle name="Comma [0] TBD-_Family Cluster Targets2 2 33" xfId="35151"/>
    <cellStyle name="Comma [0] TBD_Family Cluster Targets2 2 34" xfId="35152"/>
    <cellStyle name="Comma [0] TBD-_Family Cluster Targets2 2 34" xfId="35153"/>
    <cellStyle name="Comma [0] TBD_Family Cluster Targets2 2 35" xfId="35154"/>
    <cellStyle name="Comma [0] TBD-_Family Cluster Targets2 2 35" xfId="35155"/>
    <cellStyle name="Comma [0] TBD_Family Cluster Targets2 2 36" xfId="35156"/>
    <cellStyle name="Comma [0] TBD-_Family Cluster Targets2 2 36" xfId="35157"/>
    <cellStyle name="Comma [0] TBD_Family Cluster Targets2 2 37" xfId="35158"/>
    <cellStyle name="Comma [0] TBD-_Family Cluster Targets2 2 37" xfId="35159"/>
    <cellStyle name="Comma [0] TBD_Family Cluster Targets2 2 38" xfId="35160"/>
    <cellStyle name="Comma [0] TBD-_Family Cluster Targets2 2 38" xfId="35161"/>
    <cellStyle name="Comma [0] TBD_Family Cluster Targets2 2 39" xfId="35162"/>
    <cellStyle name="Comma [0] TBD-_Family Cluster Targets2 2 39" xfId="35163"/>
    <cellStyle name="Comma [0] TBD_Family Cluster Targets2 2 4" xfId="35164"/>
    <cellStyle name="Comma [0] TBD-_Family Cluster Targets2 2 4" xfId="35165"/>
    <cellStyle name="Comma [0] TBD_Family Cluster Targets2 2 40" xfId="35166"/>
    <cellStyle name="Comma [0] TBD-_Family Cluster Targets2 2 40" xfId="35167"/>
    <cellStyle name="Comma [0] TBD_Family Cluster Targets2 2 41" xfId="35168"/>
    <cellStyle name="Comma [0] TBD-_Family Cluster Targets2 2 41" xfId="35169"/>
    <cellStyle name="Comma [0] TBD_Family Cluster Targets2 2 42" xfId="35170"/>
    <cellStyle name="Comma [0] TBD-_Family Cluster Targets2 2 42" xfId="35171"/>
    <cellStyle name="Comma [0] TBD_Family Cluster Targets2 2 43" xfId="35172"/>
    <cellStyle name="Comma [0] TBD-_Family Cluster Targets2 2 43" xfId="35173"/>
    <cellStyle name="Comma [0] TBD_Family Cluster Targets2 2 44" xfId="35174"/>
    <cellStyle name="Comma [0] TBD-_Family Cluster Targets2 2 44" xfId="35175"/>
    <cellStyle name="Comma [0] TBD_Family Cluster Targets2 2 45" xfId="35176"/>
    <cellStyle name="Comma [0] TBD-_Family Cluster Targets2 2 45" xfId="35177"/>
    <cellStyle name="Comma [0] TBD_Family Cluster Targets2 2 46" xfId="35178"/>
    <cellStyle name="Comma [0] TBD-_Family Cluster Targets2 2 46" xfId="35179"/>
    <cellStyle name="Comma [0] TBD_Family Cluster Targets2 2 47" xfId="35180"/>
    <cellStyle name="Comma [0] TBD-_Family Cluster Targets2 2 47" xfId="35181"/>
    <cellStyle name="Comma [0] TBD_Family Cluster Targets2 2 48" xfId="35182"/>
    <cellStyle name="Comma [0] TBD-_Family Cluster Targets2 2 48" xfId="35183"/>
    <cellStyle name="Comma [0] TBD_Family Cluster Targets2 2 49" xfId="35184"/>
    <cellStyle name="Comma [0] TBD-_Family Cluster Targets2 2 49" xfId="35185"/>
    <cellStyle name="Comma [0] TBD_Family Cluster Targets2 2 5" xfId="35186"/>
    <cellStyle name="Comma [0] TBD-_Family Cluster Targets2 2 5" xfId="35187"/>
    <cellStyle name="Comma [0] TBD_Family Cluster Targets2 2 50" xfId="35188"/>
    <cellStyle name="Comma [0] TBD-_Family Cluster Targets2 2 50" xfId="35189"/>
    <cellStyle name="Comma [0] TBD_Family Cluster Targets2 2 51" xfId="35190"/>
    <cellStyle name="Comma [0] TBD-_Family Cluster Targets2 2 51" xfId="35191"/>
    <cellStyle name="Comma [0] TBD_Family Cluster Targets2 2 52" xfId="35192"/>
    <cellStyle name="Comma [0] TBD-_Family Cluster Targets2 2 52" xfId="35193"/>
    <cellStyle name="Comma [0] TBD_Family Cluster Targets2 2 53" xfId="35194"/>
    <cellStyle name="Comma [0] TBD-_Family Cluster Targets2 2 53" xfId="35195"/>
    <cellStyle name="Comma [0] TBD_Family Cluster Targets2 2 54" xfId="35196"/>
    <cellStyle name="Comma [0] TBD-_Family Cluster Targets2 2 54" xfId="35197"/>
    <cellStyle name="Comma [0] TBD_Family Cluster Targets2 2 55" xfId="35198"/>
    <cellStyle name="Comma [0] TBD-_Family Cluster Targets2 2 55" xfId="35199"/>
    <cellStyle name="Comma [0] TBD_Family Cluster Targets2 2 56" xfId="35200"/>
    <cellStyle name="Comma [0] TBD-_Family Cluster Targets2 2 56" xfId="35201"/>
    <cellStyle name="Comma [0] TBD_Family Cluster Targets2 2 57" xfId="35202"/>
    <cellStyle name="Comma [0] TBD-_Family Cluster Targets2 2 57" xfId="35203"/>
    <cellStyle name="Comma [0] TBD_Family Cluster Targets2 2 58" xfId="35204"/>
    <cellStyle name="Comma [0] TBD-_Family Cluster Targets2 2 58" xfId="35205"/>
    <cellStyle name="Comma [0] TBD_Family Cluster Targets2 2 59" xfId="35206"/>
    <cellStyle name="Comma [0] TBD-_Family Cluster Targets2 2 59" xfId="35207"/>
    <cellStyle name="Comma [0] TBD_Family Cluster Targets2 2 6" xfId="35208"/>
    <cellStyle name="Comma [0] TBD-_Family Cluster Targets2 2 6" xfId="35209"/>
    <cellStyle name="Comma [0] TBD_Family Cluster Targets2 2 60" xfId="35210"/>
    <cellStyle name="Comma [0] TBD-_Family Cluster Targets2 2 60" xfId="35211"/>
    <cellStyle name="Comma [0] TBD_Family Cluster Targets2 2 61" xfId="35212"/>
    <cellStyle name="Comma [0] TBD-_Family Cluster Targets2 2 61" xfId="35213"/>
    <cellStyle name="Comma [0] TBD_Family Cluster Targets2 2 62" xfId="35214"/>
    <cellStyle name="Comma [0] TBD-_Family Cluster Targets2 2 62" xfId="35215"/>
    <cellStyle name="Comma [0] TBD_Family Cluster Targets2 2 63" xfId="35216"/>
    <cellStyle name="Comma [0] TBD-_Family Cluster Targets2 2 63" xfId="35217"/>
    <cellStyle name="Comma [0] TBD_Family Cluster Targets2 2 64" xfId="35218"/>
    <cellStyle name="Comma [0] TBD-_Family Cluster Targets2 2 64" xfId="35219"/>
    <cellStyle name="Comma [0] TBD_Family Cluster Targets2 2 65" xfId="35220"/>
    <cellStyle name="Comma [0] TBD-_Family Cluster Targets2 2 65" xfId="35221"/>
    <cellStyle name="Comma [0] TBD_Family Cluster Targets2 2 66" xfId="35222"/>
    <cellStyle name="Comma [0] TBD-_Family Cluster Targets2 2 66" xfId="35223"/>
    <cellStyle name="Comma [0] TBD_Family Cluster Targets2 2 67" xfId="35224"/>
    <cellStyle name="Comma [0] TBD-_Family Cluster Targets2 2 67" xfId="35225"/>
    <cellStyle name="Comma [0] TBD_Family Cluster Targets2 2 68" xfId="35226"/>
    <cellStyle name="Comma [0] TBD-_Family Cluster Targets2 2 68" xfId="35227"/>
    <cellStyle name="Comma [0] TBD_Family Cluster Targets2 2 69" xfId="35228"/>
    <cellStyle name="Comma [0] TBD-_Family Cluster Targets2 2 69" xfId="35229"/>
    <cellStyle name="Comma [0] TBD_Family Cluster Targets2 2 7" xfId="35230"/>
    <cellStyle name="Comma [0] TBD-_Family Cluster Targets2 2 7" xfId="35231"/>
    <cellStyle name="Comma [0] TBD_Family Cluster Targets2 2 70" xfId="35232"/>
    <cellStyle name="Comma [0] TBD-_Family Cluster Targets2 2 70" xfId="35233"/>
    <cellStyle name="Comma [0] TBD_Family Cluster Targets2 2 71" xfId="35234"/>
    <cellStyle name="Comma [0] TBD-_Family Cluster Targets2 2 71" xfId="35235"/>
    <cellStyle name="Comma [0] TBD_Family Cluster Targets2 2 72" xfId="35236"/>
    <cellStyle name="Comma [0] TBD-_Family Cluster Targets2 2 72" xfId="35237"/>
    <cellStyle name="Comma [0] TBD_Family Cluster Targets2 2 73" xfId="35238"/>
    <cellStyle name="Comma [0] TBD-_Family Cluster Targets2 2 73" xfId="35239"/>
    <cellStyle name="Comma [0] TBD_Family Cluster Targets2 2 74" xfId="35240"/>
    <cellStyle name="Comma [0] TBD-_Family Cluster Targets2 2 74" xfId="35241"/>
    <cellStyle name="Comma [0] TBD_Family Cluster Targets2 2 75" xfId="35242"/>
    <cellStyle name="Comma [0] TBD-_Family Cluster Targets2 2 75" xfId="35243"/>
    <cellStyle name="Comma [0] TBD_Family Cluster Targets2 2 76" xfId="35244"/>
    <cellStyle name="Comma [0] TBD-_Family Cluster Targets2 2 76" xfId="35245"/>
    <cellStyle name="Comma [0] TBD_Family Cluster Targets2 2 77" xfId="35246"/>
    <cellStyle name="Comma [0] TBD-_Family Cluster Targets2 2 77" xfId="35247"/>
    <cellStyle name="Comma [0] TBD_Family Cluster Targets2 2 78" xfId="35248"/>
    <cellStyle name="Comma [0] TBD-_Family Cluster Targets2 2 78" xfId="35249"/>
    <cellStyle name="Comma [0] TBD_Family Cluster Targets2 2 79" xfId="35250"/>
    <cellStyle name="Comma [0] TBD-_Family Cluster Targets2 2 79" xfId="35251"/>
    <cellStyle name="Comma [0] TBD_Family Cluster Targets2 2 8" xfId="35252"/>
    <cellStyle name="Comma [0] TBD-_Family Cluster Targets2 2 8" xfId="35253"/>
    <cellStyle name="Comma [0] TBD_Family Cluster Targets2 2 80" xfId="35254"/>
    <cellStyle name="Comma [0] TBD-_Family Cluster Targets2 2 80" xfId="35255"/>
    <cellStyle name="Comma [0] TBD_Family Cluster Targets2 2 81" xfId="35256"/>
    <cellStyle name="Comma [0] TBD-_Family Cluster Targets2 2 81" xfId="35257"/>
    <cellStyle name="Comma [0] TBD_Family Cluster Targets2 2 82" xfId="35258"/>
    <cellStyle name="Comma [0] TBD-_Family Cluster Targets2 2 82" xfId="35259"/>
    <cellStyle name="Comma [0] TBD_Family Cluster Targets2 2 83" xfId="35260"/>
    <cellStyle name="Comma [0] TBD-_Family Cluster Targets2 2 83" xfId="35261"/>
    <cellStyle name="Comma [0] TBD_Family Cluster Targets2 2 84" xfId="35262"/>
    <cellStyle name="Comma [0] TBD-_Family Cluster Targets2 2 84" xfId="35263"/>
    <cellStyle name="Comma [0] TBD_Family Cluster Targets2 2 85" xfId="35264"/>
    <cellStyle name="Comma [0] TBD-_Family Cluster Targets2 2 85" xfId="35265"/>
    <cellStyle name="Comma [0] TBD_Family Cluster Targets2 2 86" xfId="35266"/>
    <cellStyle name="Comma [0] TBD-_Family Cluster Targets2 2 86" xfId="35267"/>
    <cellStyle name="Comma [0] TBD_Family Cluster Targets2 2 87" xfId="35268"/>
    <cellStyle name="Comma [0] TBD-_Family Cluster Targets2 2 87" xfId="35269"/>
    <cellStyle name="Comma [0] TBD_Family Cluster Targets2 2 88" xfId="35270"/>
    <cellStyle name="Comma [0] TBD-_Family Cluster Targets2 2 88" xfId="35271"/>
    <cellStyle name="Comma [0] TBD_Family Cluster Targets2 2 89" xfId="35272"/>
    <cellStyle name="Comma [0] TBD-_Family Cluster Targets2 2 89" xfId="35273"/>
    <cellStyle name="Comma [0] TBD_Family Cluster Targets2 2 9" xfId="35274"/>
    <cellStyle name="Comma [0] TBD-_Family Cluster Targets2 2 9" xfId="35275"/>
    <cellStyle name="Comma [0] TBD_Family Cluster Targets2 2 90" xfId="35276"/>
    <cellStyle name="Comma [0] TBD-_Family Cluster Targets2 2 90" xfId="35277"/>
    <cellStyle name="Comma [0] TBD_Family Cluster Targets2 2 91" xfId="35278"/>
    <cellStyle name="Comma [0] TBD-_Family Cluster Targets2 2 91" xfId="35279"/>
    <cellStyle name="Comma [0] TBD_Family Cluster Targets2 2 92" xfId="35280"/>
    <cellStyle name="Comma [0] TBD-_Family Cluster Targets2 2 92" xfId="35281"/>
    <cellStyle name="Comma [0] TBD_Family Cluster Targets2 2 93" xfId="35282"/>
    <cellStyle name="Comma [0] TBD-_Family Cluster Targets2 2 93" xfId="35283"/>
    <cellStyle name="Comma [0] TBD_Family Cluster Targets2 2 94" xfId="35284"/>
    <cellStyle name="Comma [0] TBD-_Family Cluster Targets2 2 94" xfId="35285"/>
    <cellStyle name="Comma [0] TBD_Family Cluster Targets2 2 95" xfId="35286"/>
    <cellStyle name="Comma [0] TBD-_Family Cluster Targets2 2 95" xfId="35287"/>
    <cellStyle name="Comma [0] TBD_Family Cluster Targets2 2 96" xfId="35288"/>
    <cellStyle name="Comma [0] TBD-_Family Cluster Targets2 2 96" xfId="35289"/>
    <cellStyle name="Comma [0] TBD_Family Cluster Targets2 2 97" xfId="35290"/>
    <cellStyle name="Comma [0] TBD-_Family Cluster Targets2 2 97" xfId="35291"/>
    <cellStyle name="Comma [0] TBD_Family Cluster Targets2 2 98" xfId="35292"/>
    <cellStyle name="Comma [0] TBD-_Family Cluster Targets2 2 98" xfId="35293"/>
    <cellStyle name="Comma [0] TBD_Family Cluster Targets2 2 99" xfId="35294"/>
    <cellStyle name="Comma [0] TBD-_Family Cluster Targets2 2 99" xfId="35295"/>
    <cellStyle name="Comma [0] TBD_Family Cluster Targets2 3" xfId="35296"/>
    <cellStyle name="Comma [0] TBD-_Family Cluster Targets2 3" xfId="35297"/>
    <cellStyle name="Comma [0] TBD_Family Cluster Targets2 3 10" xfId="35298"/>
    <cellStyle name="Comma [0] TBD-_Family Cluster Targets2 3 10" xfId="35299"/>
    <cellStyle name="Comma [0] TBD_Family Cluster Targets2 3 100" xfId="35300"/>
    <cellStyle name="Comma [0] TBD-_Family Cluster Targets2 3 100" xfId="35301"/>
    <cellStyle name="Comma [0] TBD_Family Cluster Targets2 3 101" xfId="35302"/>
    <cellStyle name="Comma [0] TBD-_Family Cluster Targets2 3 101" xfId="35303"/>
    <cellStyle name="Comma [0] TBD_Family Cluster Targets2 3 102" xfId="35304"/>
    <cellStyle name="Comma [0] TBD-_Family Cluster Targets2 3 102" xfId="35305"/>
    <cellStyle name="Comma [0] TBD_Family Cluster Targets2 3 103" xfId="35306"/>
    <cellStyle name="Comma [0] TBD-_Family Cluster Targets2 3 103" xfId="35307"/>
    <cellStyle name="Comma [0] TBD_Family Cluster Targets2 3 104" xfId="35308"/>
    <cellStyle name="Comma [0] TBD-_Family Cluster Targets2 3 104" xfId="35309"/>
    <cellStyle name="Comma [0] TBD_Family Cluster Targets2 3 105" xfId="35310"/>
    <cellStyle name="Comma [0] TBD-_Family Cluster Targets2 3 105" xfId="35311"/>
    <cellStyle name="Comma [0] TBD_Family Cluster Targets2 3 106" xfId="35312"/>
    <cellStyle name="Comma [0] TBD-_Family Cluster Targets2 3 106" xfId="35313"/>
    <cellStyle name="Comma [0] TBD_Family Cluster Targets2 3 107" xfId="35314"/>
    <cellStyle name="Comma [0] TBD-_Family Cluster Targets2 3 107" xfId="35315"/>
    <cellStyle name="Comma [0] TBD_Family Cluster Targets2 3 108" xfId="35316"/>
    <cellStyle name="Comma [0] TBD-_Family Cluster Targets2 3 108" xfId="35317"/>
    <cellStyle name="Comma [0] TBD_Family Cluster Targets2 3 109" xfId="35318"/>
    <cellStyle name="Comma [0] TBD-_Family Cluster Targets2 3 109" xfId="35319"/>
    <cellStyle name="Comma [0] TBD_Family Cluster Targets2 3 11" xfId="35320"/>
    <cellStyle name="Comma [0] TBD-_Family Cluster Targets2 3 11" xfId="35321"/>
    <cellStyle name="Comma [0] TBD_Family Cluster Targets2 3 110" xfId="35322"/>
    <cellStyle name="Comma [0] TBD-_Family Cluster Targets2 3 110" xfId="35323"/>
    <cellStyle name="Comma [0] TBD_Family Cluster Targets2 3 111" xfId="35324"/>
    <cellStyle name="Comma [0] TBD-_Family Cluster Targets2 3 111" xfId="35325"/>
    <cellStyle name="Comma [0] TBD_Family Cluster Targets2 3 112" xfId="35326"/>
    <cellStyle name="Comma [0] TBD-_Family Cluster Targets2 3 112" xfId="35327"/>
    <cellStyle name="Comma [0] TBD_Family Cluster Targets2 3 113" xfId="35328"/>
    <cellStyle name="Comma [0] TBD-_Family Cluster Targets2 3 113" xfId="35329"/>
    <cellStyle name="Comma [0] TBD_Family Cluster Targets2 3 114" xfId="35330"/>
    <cellStyle name="Comma [0] TBD-_Family Cluster Targets2 3 114" xfId="35331"/>
    <cellStyle name="Comma [0] TBD_Family Cluster Targets2 3 115" xfId="35332"/>
    <cellStyle name="Comma [0] TBD-_Family Cluster Targets2 3 115" xfId="35333"/>
    <cellStyle name="Comma [0] TBD_Family Cluster Targets2 3 116" xfId="35334"/>
    <cellStyle name="Comma [0] TBD-_Family Cluster Targets2 3 116" xfId="35335"/>
    <cellStyle name="Comma [0] TBD_Family Cluster Targets2 3 117" xfId="35336"/>
    <cellStyle name="Comma [0] TBD-_Family Cluster Targets2 3 117" xfId="35337"/>
    <cellStyle name="Comma [0] TBD_Family Cluster Targets2 3 118" xfId="35338"/>
    <cellStyle name="Comma [0] TBD-_Family Cluster Targets2 3 118" xfId="35339"/>
    <cellStyle name="Comma [0] TBD_Family Cluster Targets2 3 119" xfId="35340"/>
    <cellStyle name="Comma [0] TBD-_Family Cluster Targets2 3 119" xfId="35341"/>
    <cellStyle name="Comma [0] TBD_Family Cluster Targets2 3 12" xfId="35342"/>
    <cellStyle name="Comma [0] TBD-_Family Cluster Targets2 3 12" xfId="35343"/>
    <cellStyle name="Comma [0] TBD_Family Cluster Targets2 3 120" xfId="35344"/>
    <cellStyle name="Comma [0] TBD-_Family Cluster Targets2 3 120" xfId="35345"/>
    <cellStyle name="Comma [0] TBD_Family Cluster Targets2 3 121" xfId="35346"/>
    <cellStyle name="Comma [0] TBD-_Family Cluster Targets2 3 121" xfId="35347"/>
    <cellStyle name="Comma [0] TBD_Family Cluster Targets2 3 122" xfId="35348"/>
    <cellStyle name="Comma [0] TBD-_Family Cluster Targets2 3 122" xfId="35349"/>
    <cellStyle name="Comma [0] TBD_Family Cluster Targets2 3 123" xfId="35350"/>
    <cellStyle name="Comma [0] TBD-_Family Cluster Targets2 3 123" xfId="35351"/>
    <cellStyle name="Comma [0] TBD_Family Cluster Targets2 3 124" xfId="35352"/>
    <cellStyle name="Comma [0] TBD-_Family Cluster Targets2 3 124" xfId="35353"/>
    <cellStyle name="Comma [0] TBD_Family Cluster Targets2 3 125" xfId="35354"/>
    <cellStyle name="Comma [0] TBD-_Family Cluster Targets2 3 125" xfId="35355"/>
    <cellStyle name="Comma [0] TBD_Family Cluster Targets2 3 126" xfId="35356"/>
    <cellStyle name="Comma [0] TBD-_Family Cluster Targets2 3 126" xfId="35357"/>
    <cellStyle name="Comma [0] TBD_Family Cluster Targets2 3 127" xfId="35358"/>
    <cellStyle name="Comma [0] TBD-_Family Cluster Targets2 3 127" xfId="35359"/>
    <cellStyle name="Comma [0] TBD_Family Cluster Targets2 3 128" xfId="35360"/>
    <cellStyle name="Comma [0] TBD-_Family Cluster Targets2 3 128" xfId="35361"/>
    <cellStyle name="Comma [0] TBD_Family Cluster Targets2 3 129" xfId="35362"/>
    <cellStyle name="Comma [0] TBD-_Family Cluster Targets2 3 129" xfId="35363"/>
    <cellStyle name="Comma [0] TBD_Family Cluster Targets2 3 13" xfId="35364"/>
    <cellStyle name="Comma [0] TBD-_Family Cluster Targets2 3 13" xfId="35365"/>
    <cellStyle name="Comma [0] TBD_Family Cluster Targets2 3 130" xfId="35366"/>
    <cellStyle name="Comma [0] TBD-_Family Cluster Targets2 3 130" xfId="35367"/>
    <cellStyle name="Comma [0] TBD_Family Cluster Targets2 3 131" xfId="35368"/>
    <cellStyle name="Comma [0] TBD-_Family Cluster Targets2 3 131" xfId="35369"/>
    <cellStyle name="Comma [0] TBD_Family Cluster Targets2 3 132" xfId="35370"/>
    <cellStyle name="Comma [0] TBD-_Family Cluster Targets2 3 132" xfId="35371"/>
    <cellStyle name="Comma [0] TBD_Family Cluster Targets2 3 133" xfId="35372"/>
    <cellStyle name="Comma [0] TBD-_Family Cluster Targets2 3 133" xfId="35373"/>
    <cellStyle name="Comma [0] TBD_Family Cluster Targets2 3 134" xfId="35374"/>
    <cellStyle name="Comma [0] TBD-_Family Cluster Targets2 3 134" xfId="35375"/>
    <cellStyle name="Comma [0] TBD_Family Cluster Targets2 3 135" xfId="35376"/>
    <cellStyle name="Comma [0] TBD-_Family Cluster Targets2 3 135" xfId="35377"/>
    <cellStyle name="Comma [0] TBD_Family Cluster Targets2 3 136" xfId="35378"/>
    <cellStyle name="Comma [0] TBD-_Family Cluster Targets2 3 136" xfId="35379"/>
    <cellStyle name="Comma [0] TBD_Family Cluster Targets2 3 137" xfId="35380"/>
    <cellStyle name="Comma [0] TBD-_Family Cluster Targets2 3 137" xfId="35381"/>
    <cellStyle name="Comma [0] TBD_Family Cluster Targets2 3 138" xfId="35382"/>
    <cellStyle name="Comma [0] TBD-_Family Cluster Targets2 3 138" xfId="35383"/>
    <cellStyle name="Comma [0] TBD_Family Cluster Targets2 3 139" xfId="35384"/>
    <cellStyle name="Comma [0] TBD-_Family Cluster Targets2 3 139" xfId="35385"/>
    <cellStyle name="Comma [0] TBD_Family Cluster Targets2 3 14" xfId="35386"/>
    <cellStyle name="Comma [0] TBD-_Family Cluster Targets2 3 14" xfId="35387"/>
    <cellStyle name="Comma [0] TBD_Family Cluster Targets2 3 140" xfId="35388"/>
    <cellStyle name="Comma [0] TBD-_Family Cluster Targets2 3 140" xfId="35389"/>
    <cellStyle name="Comma [0] TBD_Family Cluster Targets2 3 141" xfId="35390"/>
    <cellStyle name="Comma [0] TBD-_Family Cluster Targets2 3 141" xfId="35391"/>
    <cellStyle name="Comma [0] TBD_Family Cluster Targets2 3 142" xfId="35392"/>
    <cellStyle name="Comma [0] TBD-_Family Cluster Targets2 3 142" xfId="35393"/>
    <cellStyle name="Comma [0] TBD_Family Cluster Targets2 3 143" xfId="35394"/>
    <cellStyle name="Comma [0] TBD-_Family Cluster Targets2 3 143" xfId="35395"/>
    <cellStyle name="Comma [0] TBD_Family Cluster Targets2 3 144" xfId="35396"/>
    <cellStyle name="Comma [0] TBD-_Family Cluster Targets2 3 144" xfId="35397"/>
    <cellStyle name="Comma [0] TBD_Family Cluster Targets2 3 145" xfId="35398"/>
    <cellStyle name="Comma [0] TBD-_Family Cluster Targets2 3 145" xfId="35399"/>
    <cellStyle name="Comma [0] TBD_Family Cluster Targets2 3 146" xfId="35400"/>
    <cellStyle name="Comma [0] TBD-_Family Cluster Targets2 3 146" xfId="35401"/>
    <cellStyle name="Comma [0] TBD_Family Cluster Targets2 3 147" xfId="35402"/>
    <cellStyle name="Comma [0] TBD-_Family Cluster Targets2 3 147" xfId="35403"/>
    <cellStyle name="Comma [0] TBD_Family Cluster Targets2 3 148" xfId="35404"/>
    <cellStyle name="Comma [0] TBD-_Family Cluster Targets2 3 148" xfId="35405"/>
    <cellStyle name="Comma [0] TBD_Family Cluster Targets2 3 149" xfId="35406"/>
    <cellStyle name="Comma [0] TBD-_Family Cluster Targets2 3 149" xfId="35407"/>
    <cellStyle name="Comma [0] TBD_Family Cluster Targets2 3 15" xfId="35408"/>
    <cellStyle name="Comma [0] TBD-_Family Cluster Targets2 3 15" xfId="35409"/>
    <cellStyle name="Comma [0] TBD_Family Cluster Targets2 3 150" xfId="35410"/>
    <cellStyle name="Comma [0] TBD-_Family Cluster Targets2 3 150" xfId="35411"/>
    <cellStyle name="Comma [0] TBD_Family Cluster Targets2 3 151" xfId="35412"/>
    <cellStyle name="Comma [0] TBD-_Family Cluster Targets2 3 151" xfId="35413"/>
    <cellStyle name="Comma [0] TBD_Family Cluster Targets2 3 152" xfId="35414"/>
    <cellStyle name="Comma [0] TBD-_Family Cluster Targets2 3 152" xfId="35415"/>
    <cellStyle name="Comma [0] TBD_Family Cluster Targets2 3 153" xfId="35416"/>
    <cellStyle name="Comma [0] TBD-_Family Cluster Targets2 3 153" xfId="35417"/>
    <cellStyle name="Comma [0] TBD_Family Cluster Targets2 3 16" xfId="35418"/>
    <cellStyle name="Comma [0] TBD-_Family Cluster Targets2 3 16" xfId="35419"/>
    <cellStyle name="Comma [0] TBD_Family Cluster Targets2 3 17" xfId="35420"/>
    <cellStyle name="Comma [0] TBD-_Family Cluster Targets2 3 17" xfId="35421"/>
    <cellStyle name="Comma [0] TBD_Family Cluster Targets2 3 18" xfId="35422"/>
    <cellStyle name="Comma [0] TBD-_Family Cluster Targets2 3 18" xfId="35423"/>
    <cellStyle name="Comma [0] TBD_Family Cluster Targets2 3 19" xfId="35424"/>
    <cellStyle name="Comma [0] TBD-_Family Cluster Targets2 3 19" xfId="35425"/>
    <cellStyle name="Comma [0] TBD_Family Cluster Targets2 3 2" xfId="35426"/>
    <cellStyle name="Comma [0] TBD-_Family Cluster Targets2 3 2" xfId="35427"/>
    <cellStyle name="Comma [0] TBD_Family Cluster Targets2 3 20" xfId="35428"/>
    <cellStyle name="Comma [0] TBD-_Family Cluster Targets2 3 20" xfId="35429"/>
    <cellStyle name="Comma [0] TBD_Family Cluster Targets2 3 21" xfId="35430"/>
    <cellStyle name="Comma [0] TBD-_Family Cluster Targets2 3 21" xfId="35431"/>
    <cellStyle name="Comma [0] TBD_Family Cluster Targets2 3 22" xfId="35432"/>
    <cellStyle name="Comma [0] TBD-_Family Cluster Targets2 3 22" xfId="35433"/>
    <cellStyle name="Comma [0] TBD_Family Cluster Targets2 3 23" xfId="35434"/>
    <cellStyle name="Comma [0] TBD-_Family Cluster Targets2 3 23" xfId="35435"/>
    <cellStyle name="Comma [0] TBD_Family Cluster Targets2 3 24" xfId="35436"/>
    <cellStyle name="Comma [0] TBD-_Family Cluster Targets2 3 24" xfId="35437"/>
    <cellStyle name="Comma [0] TBD_Family Cluster Targets2 3 25" xfId="35438"/>
    <cellStyle name="Comma [0] TBD-_Family Cluster Targets2 3 25" xfId="35439"/>
    <cellStyle name="Comma [0] TBD_Family Cluster Targets2 3 26" xfId="35440"/>
    <cellStyle name="Comma [0] TBD-_Family Cluster Targets2 3 26" xfId="35441"/>
    <cellStyle name="Comma [0] TBD_Family Cluster Targets2 3 27" xfId="35442"/>
    <cellStyle name="Comma [0] TBD-_Family Cluster Targets2 3 27" xfId="35443"/>
    <cellStyle name="Comma [0] TBD_Family Cluster Targets2 3 28" xfId="35444"/>
    <cellStyle name="Comma [0] TBD-_Family Cluster Targets2 3 28" xfId="35445"/>
    <cellStyle name="Comma [0] TBD_Family Cluster Targets2 3 29" xfId="35446"/>
    <cellStyle name="Comma [0] TBD-_Family Cluster Targets2 3 29" xfId="35447"/>
    <cellStyle name="Comma [0] TBD_Family Cluster Targets2 3 3" xfId="35448"/>
    <cellStyle name="Comma [0] TBD-_Family Cluster Targets2 3 3" xfId="35449"/>
    <cellStyle name="Comma [0] TBD_Family Cluster Targets2 3 30" xfId="35450"/>
    <cellStyle name="Comma [0] TBD-_Family Cluster Targets2 3 30" xfId="35451"/>
    <cellStyle name="Comma [0] TBD_Family Cluster Targets2 3 31" xfId="35452"/>
    <cellStyle name="Comma [0] TBD-_Family Cluster Targets2 3 31" xfId="35453"/>
    <cellStyle name="Comma [0] TBD_Family Cluster Targets2 3 32" xfId="35454"/>
    <cellStyle name="Comma [0] TBD-_Family Cluster Targets2 3 32" xfId="35455"/>
    <cellStyle name="Comma [0] TBD_Family Cluster Targets2 3 33" xfId="35456"/>
    <cellStyle name="Comma [0] TBD-_Family Cluster Targets2 3 33" xfId="35457"/>
    <cellStyle name="Comma [0] TBD_Family Cluster Targets2 3 34" xfId="35458"/>
    <cellStyle name="Comma [0] TBD-_Family Cluster Targets2 3 34" xfId="35459"/>
    <cellStyle name="Comma [0] TBD_Family Cluster Targets2 3 35" xfId="35460"/>
    <cellStyle name="Comma [0] TBD-_Family Cluster Targets2 3 35" xfId="35461"/>
    <cellStyle name="Comma [0] TBD_Family Cluster Targets2 3 36" xfId="35462"/>
    <cellStyle name="Comma [0] TBD-_Family Cluster Targets2 3 36" xfId="35463"/>
    <cellStyle name="Comma [0] TBD_Family Cluster Targets2 3 37" xfId="35464"/>
    <cellStyle name="Comma [0] TBD-_Family Cluster Targets2 3 37" xfId="35465"/>
    <cellStyle name="Comma [0] TBD_Family Cluster Targets2 3 38" xfId="35466"/>
    <cellStyle name="Comma [0] TBD-_Family Cluster Targets2 3 38" xfId="35467"/>
    <cellStyle name="Comma [0] TBD_Family Cluster Targets2 3 39" xfId="35468"/>
    <cellStyle name="Comma [0] TBD-_Family Cluster Targets2 3 39" xfId="35469"/>
    <cellStyle name="Comma [0] TBD_Family Cluster Targets2 3 4" xfId="35470"/>
    <cellStyle name="Comma [0] TBD-_Family Cluster Targets2 3 4" xfId="35471"/>
    <cellStyle name="Comma [0] TBD_Family Cluster Targets2 3 40" xfId="35472"/>
    <cellStyle name="Comma [0] TBD-_Family Cluster Targets2 3 40" xfId="35473"/>
    <cellStyle name="Comma [0] TBD_Family Cluster Targets2 3 41" xfId="35474"/>
    <cellStyle name="Comma [0] TBD-_Family Cluster Targets2 3 41" xfId="35475"/>
    <cellStyle name="Comma [0] TBD_Family Cluster Targets2 3 42" xfId="35476"/>
    <cellStyle name="Comma [0] TBD-_Family Cluster Targets2 3 42" xfId="35477"/>
    <cellStyle name="Comma [0] TBD_Family Cluster Targets2 3 43" xfId="35478"/>
    <cellStyle name="Comma [0] TBD-_Family Cluster Targets2 3 43" xfId="35479"/>
    <cellStyle name="Comma [0] TBD_Family Cluster Targets2 3 44" xfId="35480"/>
    <cellStyle name="Comma [0] TBD-_Family Cluster Targets2 3 44" xfId="35481"/>
    <cellStyle name="Comma [0] TBD_Family Cluster Targets2 3 45" xfId="35482"/>
    <cellStyle name="Comma [0] TBD-_Family Cluster Targets2 3 45" xfId="35483"/>
    <cellStyle name="Comma [0] TBD_Family Cluster Targets2 3 46" xfId="35484"/>
    <cellStyle name="Comma [0] TBD-_Family Cluster Targets2 3 46" xfId="35485"/>
    <cellStyle name="Comma [0] TBD_Family Cluster Targets2 3 47" xfId="35486"/>
    <cellStyle name="Comma [0] TBD-_Family Cluster Targets2 3 47" xfId="35487"/>
    <cellStyle name="Comma [0] TBD_Family Cluster Targets2 3 48" xfId="35488"/>
    <cellStyle name="Comma [0] TBD-_Family Cluster Targets2 3 48" xfId="35489"/>
    <cellStyle name="Comma [0] TBD_Family Cluster Targets2 3 49" xfId="35490"/>
    <cellStyle name="Comma [0] TBD-_Family Cluster Targets2 3 49" xfId="35491"/>
    <cellStyle name="Comma [0] TBD_Family Cluster Targets2 3 5" xfId="35492"/>
    <cellStyle name="Comma [0] TBD-_Family Cluster Targets2 3 5" xfId="35493"/>
    <cellStyle name="Comma [0] TBD_Family Cluster Targets2 3 50" xfId="35494"/>
    <cellStyle name="Comma [0] TBD-_Family Cluster Targets2 3 50" xfId="35495"/>
    <cellStyle name="Comma [0] TBD_Family Cluster Targets2 3 51" xfId="35496"/>
    <cellStyle name="Comma [0] TBD-_Family Cluster Targets2 3 51" xfId="35497"/>
    <cellStyle name="Comma [0] TBD_Family Cluster Targets2 3 52" xfId="35498"/>
    <cellStyle name="Comma [0] TBD-_Family Cluster Targets2 3 52" xfId="35499"/>
    <cellStyle name="Comma [0] TBD_Family Cluster Targets2 3 53" xfId="35500"/>
    <cellStyle name="Comma [0] TBD-_Family Cluster Targets2 3 53" xfId="35501"/>
    <cellStyle name="Comma [0] TBD_Family Cluster Targets2 3 54" xfId="35502"/>
    <cellStyle name="Comma [0] TBD-_Family Cluster Targets2 3 54" xfId="35503"/>
    <cellStyle name="Comma [0] TBD_Family Cluster Targets2 3 55" xfId="35504"/>
    <cellStyle name="Comma [0] TBD-_Family Cluster Targets2 3 55" xfId="35505"/>
    <cellStyle name="Comma [0] TBD_Family Cluster Targets2 3 56" xfId="35506"/>
    <cellStyle name="Comma [0] TBD-_Family Cluster Targets2 3 56" xfId="35507"/>
    <cellStyle name="Comma [0] TBD_Family Cluster Targets2 3 57" xfId="35508"/>
    <cellStyle name="Comma [0] TBD-_Family Cluster Targets2 3 57" xfId="35509"/>
    <cellStyle name="Comma [0] TBD_Family Cluster Targets2 3 58" xfId="35510"/>
    <cellStyle name="Comma [0] TBD-_Family Cluster Targets2 3 58" xfId="35511"/>
    <cellStyle name="Comma [0] TBD_Family Cluster Targets2 3 59" xfId="35512"/>
    <cellStyle name="Comma [0] TBD-_Family Cluster Targets2 3 59" xfId="35513"/>
    <cellStyle name="Comma [0] TBD_Family Cluster Targets2 3 6" xfId="35514"/>
    <cellStyle name="Comma [0] TBD-_Family Cluster Targets2 3 6" xfId="35515"/>
    <cellStyle name="Comma [0] TBD_Family Cluster Targets2 3 60" xfId="35516"/>
    <cellStyle name="Comma [0] TBD-_Family Cluster Targets2 3 60" xfId="35517"/>
    <cellStyle name="Comma [0] TBD_Family Cluster Targets2 3 61" xfId="35518"/>
    <cellStyle name="Comma [0] TBD-_Family Cluster Targets2 3 61" xfId="35519"/>
    <cellStyle name="Comma [0] TBD_Family Cluster Targets2 3 62" xfId="35520"/>
    <cellStyle name="Comma [0] TBD-_Family Cluster Targets2 3 62" xfId="35521"/>
    <cellStyle name="Comma [0] TBD_Family Cluster Targets2 3 63" xfId="35522"/>
    <cellStyle name="Comma [0] TBD-_Family Cluster Targets2 3 63" xfId="35523"/>
    <cellStyle name="Comma [0] TBD_Family Cluster Targets2 3 64" xfId="35524"/>
    <cellStyle name="Comma [0] TBD-_Family Cluster Targets2 3 64" xfId="35525"/>
    <cellStyle name="Comma [0] TBD_Family Cluster Targets2 3 65" xfId="35526"/>
    <cellStyle name="Comma [0] TBD-_Family Cluster Targets2 3 65" xfId="35527"/>
    <cellStyle name="Comma [0] TBD_Family Cluster Targets2 3 66" xfId="35528"/>
    <cellStyle name="Comma [0] TBD-_Family Cluster Targets2 3 66" xfId="35529"/>
    <cellStyle name="Comma [0] TBD_Family Cluster Targets2 3 67" xfId="35530"/>
    <cellStyle name="Comma [0] TBD-_Family Cluster Targets2 3 67" xfId="35531"/>
    <cellStyle name="Comma [0] TBD_Family Cluster Targets2 3 68" xfId="35532"/>
    <cellStyle name="Comma [0] TBD-_Family Cluster Targets2 3 68" xfId="35533"/>
    <cellStyle name="Comma [0] TBD_Family Cluster Targets2 3 69" xfId="35534"/>
    <cellStyle name="Comma [0] TBD-_Family Cluster Targets2 3 69" xfId="35535"/>
    <cellStyle name="Comma [0] TBD_Family Cluster Targets2 3 7" xfId="35536"/>
    <cellStyle name="Comma [0] TBD-_Family Cluster Targets2 3 7" xfId="35537"/>
    <cellStyle name="Comma [0] TBD_Family Cluster Targets2 3 70" xfId="35538"/>
    <cellStyle name="Comma [0] TBD-_Family Cluster Targets2 3 70" xfId="35539"/>
    <cellStyle name="Comma [0] TBD_Family Cluster Targets2 3 71" xfId="35540"/>
    <cellStyle name="Comma [0] TBD-_Family Cluster Targets2 3 71" xfId="35541"/>
    <cellStyle name="Comma [0] TBD_Family Cluster Targets2 3 72" xfId="35542"/>
    <cellStyle name="Comma [0] TBD-_Family Cluster Targets2 3 72" xfId="35543"/>
    <cellStyle name="Comma [0] TBD_Family Cluster Targets2 3 73" xfId="35544"/>
    <cellStyle name="Comma [0] TBD-_Family Cluster Targets2 3 73" xfId="35545"/>
    <cellStyle name="Comma [0] TBD_Family Cluster Targets2 3 74" xfId="35546"/>
    <cellStyle name="Comma [0] TBD-_Family Cluster Targets2 3 74" xfId="35547"/>
    <cellStyle name="Comma [0] TBD_Family Cluster Targets2 3 75" xfId="35548"/>
    <cellStyle name="Comma [0] TBD-_Family Cluster Targets2 3 75" xfId="35549"/>
    <cellStyle name="Comma [0] TBD_Family Cluster Targets2 3 76" xfId="35550"/>
    <cellStyle name="Comma [0] TBD-_Family Cluster Targets2 3 76" xfId="35551"/>
    <cellStyle name="Comma [0] TBD_Family Cluster Targets2 3 77" xfId="35552"/>
    <cellStyle name="Comma [0] TBD-_Family Cluster Targets2 3 77" xfId="35553"/>
    <cellStyle name="Comma [0] TBD_Family Cluster Targets2 3 78" xfId="35554"/>
    <cellStyle name="Comma [0] TBD-_Family Cluster Targets2 3 78" xfId="35555"/>
    <cellStyle name="Comma [0] TBD_Family Cluster Targets2 3 79" xfId="35556"/>
    <cellStyle name="Comma [0] TBD-_Family Cluster Targets2 3 79" xfId="35557"/>
    <cellStyle name="Comma [0] TBD_Family Cluster Targets2 3 8" xfId="35558"/>
    <cellStyle name="Comma [0] TBD-_Family Cluster Targets2 3 8" xfId="35559"/>
    <cellStyle name="Comma [0] TBD_Family Cluster Targets2 3 80" xfId="35560"/>
    <cellStyle name="Comma [0] TBD-_Family Cluster Targets2 3 80" xfId="35561"/>
    <cellStyle name="Comma [0] TBD_Family Cluster Targets2 3 81" xfId="35562"/>
    <cellStyle name="Comma [0] TBD-_Family Cluster Targets2 3 81" xfId="35563"/>
    <cellStyle name="Comma [0] TBD_Family Cluster Targets2 3 82" xfId="35564"/>
    <cellStyle name="Comma [0] TBD-_Family Cluster Targets2 3 82" xfId="35565"/>
    <cellStyle name="Comma [0] TBD_Family Cluster Targets2 3 83" xfId="35566"/>
    <cellStyle name="Comma [0] TBD-_Family Cluster Targets2 3 83" xfId="35567"/>
    <cellStyle name="Comma [0] TBD_Family Cluster Targets2 3 84" xfId="35568"/>
    <cellStyle name="Comma [0] TBD-_Family Cluster Targets2 3 84" xfId="35569"/>
    <cellStyle name="Comma [0] TBD_Family Cluster Targets2 3 85" xfId="35570"/>
    <cellStyle name="Comma [0] TBD-_Family Cluster Targets2 3 85" xfId="35571"/>
    <cellStyle name="Comma [0] TBD_Family Cluster Targets2 3 86" xfId="35572"/>
    <cellStyle name="Comma [0] TBD-_Family Cluster Targets2 3 86" xfId="35573"/>
    <cellStyle name="Comma [0] TBD_Family Cluster Targets2 3 87" xfId="35574"/>
    <cellStyle name="Comma [0] TBD-_Family Cluster Targets2 3 87" xfId="35575"/>
    <cellStyle name="Comma [0] TBD_Family Cluster Targets2 3 88" xfId="35576"/>
    <cellStyle name="Comma [0] TBD-_Family Cluster Targets2 3 88" xfId="35577"/>
    <cellStyle name="Comma [0] TBD_Family Cluster Targets2 3 89" xfId="35578"/>
    <cellStyle name="Comma [0] TBD-_Family Cluster Targets2 3 89" xfId="35579"/>
    <cellStyle name="Comma [0] TBD_Family Cluster Targets2 3 9" xfId="35580"/>
    <cellStyle name="Comma [0] TBD-_Family Cluster Targets2 3 9" xfId="35581"/>
    <cellStyle name="Comma [0] TBD_Family Cluster Targets2 3 90" xfId="35582"/>
    <cellStyle name="Comma [0] TBD-_Family Cluster Targets2 3 90" xfId="35583"/>
    <cellStyle name="Comma [0] TBD_Family Cluster Targets2 3 91" xfId="35584"/>
    <cellStyle name="Comma [0] TBD-_Family Cluster Targets2 3 91" xfId="35585"/>
    <cellStyle name="Comma [0] TBD_Family Cluster Targets2 3 92" xfId="35586"/>
    <cellStyle name="Comma [0] TBD-_Family Cluster Targets2 3 92" xfId="35587"/>
    <cellStyle name="Comma [0] TBD_Family Cluster Targets2 3 93" xfId="35588"/>
    <cellStyle name="Comma [0] TBD-_Family Cluster Targets2 3 93" xfId="35589"/>
    <cellStyle name="Comma [0] TBD_Family Cluster Targets2 3 94" xfId="35590"/>
    <cellStyle name="Comma [0] TBD-_Family Cluster Targets2 3 94" xfId="35591"/>
    <cellStyle name="Comma [0] TBD_Family Cluster Targets2 3 95" xfId="35592"/>
    <cellStyle name="Comma [0] TBD-_Family Cluster Targets2 3 95" xfId="35593"/>
    <cellStyle name="Comma [0] TBD_Family Cluster Targets2 3 96" xfId="35594"/>
    <cellStyle name="Comma [0] TBD-_Family Cluster Targets2 3 96" xfId="35595"/>
    <cellStyle name="Comma [0] TBD_Family Cluster Targets2 3 97" xfId="35596"/>
    <cellStyle name="Comma [0] TBD-_Family Cluster Targets2 3 97" xfId="35597"/>
    <cellStyle name="Comma [0] TBD_Family Cluster Targets2 3 98" xfId="35598"/>
    <cellStyle name="Comma [0] TBD-_Family Cluster Targets2 3 98" xfId="35599"/>
    <cellStyle name="Comma [0] TBD_Family Cluster Targets2 3 99" xfId="35600"/>
    <cellStyle name="Comma [0] TBD-_Family Cluster Targets2 3 99" xfId="35601"/>
    <cellStyle name="Comma [0] TBD_Family Cluster Targets2 4" xfId="35602"/>
    <cellStyle name="Comma [0] TBD-_Family Cluster Targets2 4" xfId="35603"/>
    <cellStyle name="Comma [0] TBD_Family Cluster Targets2 4 10" xfId="35604"/>
    <cellStyle name="Comma [0] TBD-_Family Cluster Targets2 4 10" xfId="35605"/>
    <cellStyle name="Comma [0] TBD_Family Cluster Targets2 4 100" xfId="35606"/>
    <cellStyle name="Comma [0] TBD-_Family Cluster Targets2 4 100" xfId="35607"/>
    <cellStyle name="Comma [0] TBD_Family Cluster Targets2 4 101" xfId="35608"/>
    <cellStyle name="Comma [0] TBD-_Family Cluster Targets2 4 101" xfId="35609"/>
    <cellStyle name="Comma [0] TBD_Family Cluster Targets2 4 102" xfId="35610"/>
    <cellStyle name="Comma [0] TBD-_Family Cluster Targets2 4 102" xfId="35611"/>
    <cellStyle name="Comma [0] TBD_Family Cluster Targets2 4 103" xfId="35612"/>
    <cellStyle name="Comma [0] TBD-_Family Cluster Targets2 4 103" xfId="35613"/>
    <cellStyle name="Comma [0] TBD_Family Cluster Targets2 4 104" xfId="35614"/>
    <cellStyle name="Comma [0] TBD-_Family Cluster Targets2 4 104" xfId="35615"/>
    <cellStyle name="Comma [0] TBD_Family Cluster Targets2 4 105" xfId="35616"/>
    <cellStyle name="Comma [0] TBD-_Family Cluster Targets2 4 105" xfId="35617"/>
    <cellStyle name="Comma [0] TBD_Family Cluster Targets2 4 106" xfId="35618"/>
    <cellStyle name="Comma [0] TBD-_Family Cluster Targets2 4 106" xfId="35619"/>
    <cellStyle name="Comma [0] TBD_Family Cluster Targets2 4 107" xfId="35620"/>
    <cellStyle name="Comma [0] TBD-_Family Cluster Targets2 4 107" xfId="35621"/>
    <cellStyle name="Comma [0] TBD_Family Cluster Targets2 4 108" xfId="35622"/>
    <cellStyle name="Comma [0] TBD-_Family Cluster Targets2 4 108" xfId="35623"/>
    <cellStyle name="Comma [0] TBD_Family Cluster Targets2 4 109" xfId="35624"/>
    <cellStyle name="Comma [0] TBD-_Family Cluster Targets2 4 109" xfId="35625"/>
    <cellStyle name="Comma [0] TBD_Family Cluster Targets2 4 11" xfId="35626"/>
    <cellStyle name="Comma [0] TBD-_Family Cluster Targets2 4 11" xfId="35627"/>
    <cellStyle name="Comma [0] TBD_Family Cluster Targets2 4 110" xfId="35628"/>
    <cellStyle name="Comma [0] TBD-_Family Cluster Targets2 4 110" xfId="35629"/>
    <cellStyle name="Comma [0] TBD_Family Cluster Targets2 4 111" xfId="35630"/>
    <cellStyle name="Comma [0] TBD-_Family Cluster Targets2 4 111" xfId="35631"/>
    <cellStyle name="Comma [0] TBD_Family Cluster Targets2 4 112" xfId="35632"/>
    <cellStyle name="Comma [0] TBD-_Family Cluster Targets2 4 112" xfId="35633"/>
    <cellStyle name="Comma [0] TBD_Family Cluster Targets2 4 113" xfId="35634"/>
    <cellStyle name="Comma [0] TBD-_Family Cluster Targets2 4 113" xfId="35635"/>
    <cellStyle name="Comma [0] TBD_Family Cluster Targets2 4 114" xfId="35636"/>
    <cellStyle name="Comma [0] TBD-_Family Cluster Targets2 4 114" xfId="35637"/>
    <cellStyle name="Comma [0] TBD_Family Cluster Targets2 4 115" xfId="35638"/>
    <cellStyle name="Comma [0] TBD-_Family Cluster Targets2 4 115" xfId="35639"/>
    <cellStyle name="Comma [0] TBD_Family Cluster Targets2 4 116" xfId="35640"/>
    <cellStyle name="Comma [0] TBD-_Family Cluster Targets2 4 116" xfId="35641"/>
    <cellStyle name="Comma [0] TBD_Family Cluster Targets2 4 117" xfId="35642"/>
    <cellStyle name="Comma [0] TBD-_Family Cluster Targets2 4 117" xfId="35643"/>
    <cellStyle name="Comma [0] TBD_Family Cluster Targets2 4 118" xfId="35644"/>
    <cellStyle name="Comma [0] TBD-_Family Cluster Targets2 4 118" xfId="35645"/>
    <cellStyle name="Comma [0] TBD_Family Cluster Targets2 4 119" xfId="35646"/>
    <cellStyle name="Comma [0] TBD-_Family Cluster Targets2 4 119" xfId="35647"/>
    <cellStyle name="Comma [0] TBD_Family Cluster Targets2 4 12" xfId="35648"/>
    <cellStyle name="Comma [0] TBD-_Family Cluster Targets2 4 12" xfId="35649"/>
    <cellStyle name="Comma [0] TBD_Family Cluster Targets2 4 120" xfId="35650"/>
    <cellStyle name="Comma [0] TBD-_Family Cluster Targets2 4 120" xfId="35651"/>
    <cellStyle name="Comma [0] TBD_Family Cluster Targets2 4 121" xfId="35652"/>
    <cellStyle name="Comma [0] TBD-_Family Cluster Targets2 4 121" xfId="35653"/>
    <cellStyle name="Comma [0] TBD_Family Cluster Targets2 4 122" xfId="35654"/>
    <cellStyle name="Comma [0] TBD-_Family Cluster Targets2 4 122" xfId="35655"/>
    <cellStyle name="Comma [0] TBD_Family Cluster Targets2 4 123" xfId="35656"/>
    <cellStyle name="Comma [0] TBD-_Family Cluster Targets2 4 123" xfId="35657"/>
    <cellStyle name="Comma [0] TBD_Family Cluster Targets2 4 124" xfId="35658"/>
    <cellStyle name="Comma [0] TBD-_Family Cluster Targets2 4 124" xfId="35659"/>
    <cellStyle name="Comma [0] TBD_Family Cluster Targets2 4 125" xfId="35660"/>
    <cellStyle name="Comma [0] TBD-_Family Cluster Targets2 4 125" xfId="35661"/>
    <cellStyle name="Comma [0] TBD_Family Cluster Targets2 4 126" xfId="35662"/>
    <cellStyle name="Comma [0] TBD-_Family Cluster Targets2 4 126" xfId="35663"/>
    <cellStyle name="Comma [0] TBD_Family Cluster Targets2 4 127" xfId="35664"/>
    <cellStyle name="Comma [0] TBD-_Family Cluster Targets2 4 127" xfId="35665"/>
    <cellStyle name="Comma [0] TBD_Family Cluster Targets2 4 128" xfId="35666"/>
    <cellStyle name="Comma [0] TBD-_Family Cluster Targets2 4 128" xfId="35667"/>
    <cellStyle name="Comma [0] TBD_Family Cluster Targets2 4 129" xfId="35668"/>
    <cellStyle name="Comma [0] TBD-_Family Cluster Targets2 4 129" xfId="35669"/>
    <cellStyle name="Comma [0] TBD_Family Cluster Targets2 4 13" xfId="35670"/>
    <cellStyle name="Comma [0] TBD-_Family Cluster Targets2 4 13" xfId="35671"/>
    <cellStyle name="Comma [0] TBD_Family Cluster Targets2 4 130" xfId="35672"/>
    <cellStyle name="Comma [0] TBD-_Family Cluster Targets2 4 130" xfId="35673"/>
    <cellStyle name="Comma [0] TBD_Family Cluster Targets2 4 131" xfId="35674"/>
    <cellStyle name="Comma [0] TBD-_Family Cluster Targets2 4 131" xfId="35675"/>
    <cellStyle name="Comma [0] TBD_Family Cluster Targets2 4 132" xfId="35676"/>
    <cellStyle name="Comma [0] TBD-_Family Cluster Targets2 4 132" xfId="35677"/>
    <cellStyle name="Comma [0] TBD_Family Cluster Targets2 4 133" xfId="35678"/>
    <cellStyle name="Comma [0] TBD-_Family Cluster Targets2 4 133" xfId="35679"/>
    <cellStyle name="Comma [0] TBD_Family Cluster Targets2 4 134" xfId="35680"/>
    <cellStyle name="Comma [0] TBD-_Family Cluster Targets2 4 134" xfId="35681"/>
    <cellStyle name="Comma [0] TBD_Family Cluster Targets2 4 135" xfId="35682"/>
    <cellStyle name="Comma [0] TBD-_Family Cluster Targets2 4 135" xfId="35683"/>
    <cellStyle name="Comma [0] TBD_Family Cluster Targets2 4 136" xfId="35684"/>
    <cellStyle name="Comma [0] TBD-_Family Cluster Targets2 4 136" xfId="35685"/>
    <cellStyle name="Comma [0] TBD_Family Cluster Targets2 4 137" xfId="35686"/>
    <cellStyle name="Comma [0] TBD-_Family Cluster Targets2 4 137" xfId="35687"/>
    <cellStyle name="Comma [0] TBD_Family Cluster Targets2 4 138" xfId="35688"/>
    <cellStyle name="Comma [0] TBD-_Family Cluster Targets2 4 138" xfId="35689"/>
    <cellStyle name="Comma [0] TBD_Family Cluster Targets2 4 139" xfId="35690"/>
    <cellStyle name="Comma [0] TBD-_Family Cluster Targets2 4 139" xfId="35691"/>
    <cellStyle name="Comma [0] TBD_Family Cluster Targets2 4 14" xfId="35692"/>
    <cellStyle name="Comma [0] TBD-_Family Cluster Targets2 4 14" xfId="35693"/>
    <cellStyle name="Comma [0] TBD_Family Cluster Targets2 4 140" xfId="35694"/>
    <cellStyle name="Comma [0] TBD-_Family Cluster Targets2 4 140" xfId="35695"/>
    <cellStyle name="Comma [0] TBD_Family Cluster Targets2 4 141" xfId="35696"/>
    <cellStyle name="Comma [0] TBD-_Family Cluster Targets2 4 141" xfId="35697"/>
    <cellStyle name="Comma [0] TBD_Family Cluster Targets2 4 142" xfId="35698"/>
    <cellStyle name="Comma [0] TBD-_Family Cluster Targets2 4 142" xfId="35699"/>
    <cellStyle name="Comma [0] TBD_Family Cluster Targets2 4 143" xfId="35700"/>
    <cellStyle name="Comma [0] TBD-_Family Cluster Targets2 4 143" xfId="35701"/>
    <cellStyle name="Comma [0] TBD_Family Cluster Targets2 4 144" xfId="35702"/>
    <cellStyle name="Comma [0] TBD-_Family Cluster Targets2 4 144" xfId="35703"/>
    <cellStyle name="Comma [0] TBD_Family Cluster Targets2 4 145" xfId="35704"/>
    <cellStyle name="Comma [0] TBD-_Family Cluster Targets2 4 145" xfId="35705"/>
    <cellStyle name="Comma [0] TBD_Family Cluster Targets2 4 146" xfId="35706"/>
    <cellStyle name="Comma [0] TBD-_Family Cluster Targets2 4 146" xfId="35707"/>
    <cellStyle name="Comma [0] TBD_Family Cluster Targets2 4 147" xfId="35708"/>
    <cellStyle name="Comma [0] TBD-_Family Cluster Targets2 4 147" xfId="35709"/>
    <cellStyle name="Comma [0] TBD_Family Cluster Targets2 4 148" xfId="35710"/>
    <cellStyle name="Comma [0] TBD-_Family Cluster Targets2 4 148" xfId="35711"/>
    <cellStyle name="Comma [0] TBD_Family Cluster Targets2 4 149" xfId="35712"/>
    <cellStyle name="Comma [0] TBD-_Family Cluster Targets2 4 149" xfId="35713"/>
    <cellStyle name="Comma [0] TBD_Family Cluster Targets2 4 15" xfId="35714"/>
    <cellStyle name="Comma [0] TBD-_Family Cluster Targets2 4 15" xfId="35715"/>
    <cellStyle name="Comma [0] TBD_Family Cluster Targets2 4 150" xfId="35716"/>
    <cellStyle name="Comma [0] TBD-_Family Cluster Targets2 4 150" xfId="35717"/>
    <cellStyle name="Comma [0] TBD_Family Cluster Targets2 4 151" xfId="35718"/>
    <cellStyle name="Comma [0] TBD-_Family Cluster Targets2 4 151" xfId="35719"/>
    <cellStyle name="Comma [0] TBD_Family Cluster Targets2 4 152" xfId="35720"/>
    <cellStyle name="Comma [0] TBD-_Family Cluster Targets2 4 152" xfId="35721"/>
    <cellStyle name="Comma [0] TBD_Family Cluster Targets2 4 153" xfId="35722"/>
    <cellStyle name="Comma [0] TBD-_Family Cluster Targets2 4 153" xfId="35723"/>
    <cellStyle name="Comma [0] TBD_Family Cluster Targets2 4 16" xfId="35724"/>
    <cellStyle name="Comma [0] TBD-_Family Cluster Targets2 4 16" xfId="35725"/>
    <cellStyle name="Comma [0] TBD_Family Cluster Targets2 4 17" xfId="35726"/>
    <cellStyle name="Comma [0] TBD-_Family Cluster Targets2 4 17" xfId="35727"/>
    <cellStyle name="Comma [0] TBD_Family Cluster Targets2 4 18" xfId="35728"/>
    <cellStyle name="Comma [0] TBD-_Family Cluster Targets2 4 18" xfId="35729"/>
    <cellStyle name="Comma [0] TBD_Family Cluster Targets2 4 19" xfId="35730"/>
    <cellStyle name="Comma [0] TBD-_Family Cluster Targets2 4 19" xfId="35731"/>
    <cellStyle name="Comma [0] TBD_Family Cluster Targets2 4 2" xfId="35732"/>
    <cellStyle name="Comma [0] TBD-_Family Cluster Targets2 4 2" xfId="35733"/>
    <cellStyle name="Comma [0] TBD_Family Cluster Targets2 4 20" xfId="35734"/>
    <cellStyle name="Comma [0] TBD-_Family Cluster Targets2 4 20" xfId="35735"/>
    <cellStyle name="Comma [0] TBD_Family Cluster Targets2 4 21" xfId="35736"/>
    <cellStyle name="Comma [0] TBD-_Family Cluster Targets2 4 21" xfId="35737"/>
    <cellStyle name="Comma [0] TBD_Family Cluster Targets2 4 22" xfId="35738"/>
    <cellStyle name="Comma [0] TBD-_Family Cluster Targets2 4 22" xfId="35739"/>
    <cellStyle name="Comma [0] TBD_Family Cluster Targets2 4 23" xfId="35740"/>
    <cellStyle name="Comma [0] TBD-_Family Cluster Targets2 4 23" xfId="35741"/>
    <cellStyle name="Comma [0] TBD_Family Cluster Targets2 4 24" xfId="35742"/>
    <cellStyle name="Comma [0] TBD-_Family Cluster Targets2 4 24" xfId="35743"/>
    <cellStyle name="Comma [0] TBD_Family Cluster Targets2 4 25" xfId="35744"/>
    <cellStyle name="Comma [0] TBD-_Family Cluster Targets2 4 25" xfId="35745"/>
    <cellStyle name="Comma [0] TBD_Family Cluster Targets2 4 26" xfId="35746"/>
    <cellStyle name="Comma [0] TBD-_Family Cluster Targets2 4 26" xfId="35747"/>
    <cellStyle name="Comma [0] TBD_Family Cluster Targets2 4 27" xfId="35748"/>
    <cellStyle name="Comma [0] TBD-_Family Cluster Targets2 4 27" xfId="35749"/>
    <cellStyle name="Comma [0] TBD_Family Cluster Targets2 4 28" xfId="35750"/>
    <cellStyle name="Comma [0] TBD-_Family Cluster Targets2 4 28" xfId="35751"/>
    <cellStyle name="Comma [0] TBD_Family Cluster Targets2 4 29" xfId="35752"/>
    <cellStyle name="Comma [0] TBD-_Family Cluster Targets2 4 29" xfId="35753"/>
    <cellStyle name="Comma [0] TBD_Family Cluster Targets2 4 3" xfId="35754"/>
    <cellStyle name="Comma [0] TBD-_Family Cluster Targets2 4 3" xfId="35755"/>
    <cellStyle name="Comma [0] TBD_Family Cluster Targets2 4 30" xfId="35756"/>
    <cellStyle name="Comma [0] TBD-_Family Cluster Targets2 4 30" xfId="35757"/>
    <cellStyle name="Comma [0] TBD_Family Cluster Targets2 4 31" xfId="35758"/>
    <cellStyle name="Comma [0] TBD-_Family Cluster Targets2 4 31" xfId="35759"/>
    <cellStyle name="Comma [0] TBD_Family Cluster Targets2 4 32" xfId="35760"/>
    <cellStyle name="Comma [0] TBD-_Family Cluster Targets2 4 32" xfId="35761"/>
    <cellStyle name="Comma [0] TBD_Family Cluster Targets2 4 33" xfId="35762"/>
    <cellStyle name="Comma [0] TBD-_Family Cluster Targets2 4 33" xfId="35763"/>
    <cellStyle name="Comma [0] TBD_Family Cluster Targets2 4 34" xfId="35764"/>
    <cellStyle name="Comma [0] TBD-_Family Cluster Targets2 4 34" xfId="35765"/>
    <cellStyle name="Comma [0] TBD_Family Cluster Targets2 4 35" xfId="35766"/>
    <cellStyle name="Comma [0] TBD-_Family Cluster Targets2 4 35" xfId="35767"/>
    <cellStyle name="Comma [0] TBD_Family Cluster Targets2 4 36" xfId="35768"/>
    <cellStyle name="Comma [0] TBD-_Family Cluster Targets2 4 36" xfId="35769"/>
    <cellStyle name="Comma [0] TBD_Family Cluster Targets2 4 37" xfId="35770"/>
    <cellStyle name="Comma [0] TBD-_Family Cluster Targets2 4 37" xfId="35771"/>
    <cellStyle name="Comma [0] TBD_Family Cluster Targets2 4 38" xfId="35772"/>
    <cellStyle name="Comma [0] TBD-_Family Cluster Targets2 4 38" xfId="35773"/>
    <cellStyle name="Comma [0] TBD_Family Cluster Targets2 4 39" xfId="35774"/>
    <cellStyle name="Comma [0] TBD-_Family Cluster Targets2 4 39" xfId="35775"/>
    <cellStyle name="Comma [0] TBD_Family Cluster Targets2 4 4" xfId="35776"/>
    <cellStyle name="Comma [0] TBD-_Family Cluster Targets2 4 4" xfId="35777"/>
    <cellStyle name="Comma [0] TBD_Family Cluster Targets2 4 40" xfId="35778"/>
    <cellStyle name="Comma [0] TBD-_Family Cluster Targets2 4 40" xfId="35779"/>
    <cellStyle name="Comma [0] TBD_Family Cluster Targets2 4 41" xfId="35780"/>
    <cellStyle name="Comma [0] TBD-_Family Cluster Targets2 4 41" xfId="35781"/>
    <cellStyle name="Comma [0] TBD_Family Cluster Targets2 4 42" xfId="35782"/>
    <cellStyle name="Comma [0] TBD-_Family Cluster Targets2 4 42" xfId="35783"/>
    <cellStyle name="Comma [0] TBD_Family Cluster Targets2 4 43" xfId="35784"/>
    <cellStyle name="Comma [0] TBD-_Family Cluster Targets2 4 43" xfId="35785"/>
    <cellStyle name="Comma [0] TBD_Family Cluster Targets2 4 44" xfId="35786"/>
    <cellStyle name="Comma [0] TBD-_Family Cluster Targets2 4 44" xfId="35787"/>
    <cellStyle name="Comma [0] TBD_Family Cluster Targets2 4 45" xfId="35788"/>
    <cellStyle name="Comma [0] TBD-_Family Cluster Targets2 4 45" xfId="35789"/>
    <cellStyle name="Comma [0] TBD_Family Cluster Targets2 4 46" xfId="35790"/>
    <cellStyle name="Comma [0] TBD-_Family Cluster Targets2 4 46" xfId="35791"/>
    <cellStyle name="Comma [0] TBD_Family Cluster Targets2 4 47" xfId="35792"/>
    <cellStyle name="Comma [0] TBD-_Family Cluster Targets2 4 47" xfId="35793"/>
    <cellStyle name="Comma [0] TBD_Family Cluster Targets2 4 48" xfId="35794"/>
    <cellStyle name="Comma [0] TBD-_Family Cluster Targets2 4 48" xfId="35795"/>
    <cellStyle name="Comma [0] TBD_Family Cluster Targets2 4 49" xfId="35796"/>
    <cellStyle name="Comma [0] TBD-_Family Cluster Targets2 4 49" xfId="35797"/>
    <cellStyle name="Comma [0] TBD_Family Cluster Targets2 4 5" xfId="35798"/>
    <cellStyle name="Comma [0] TBD-_Family Cluster Targets2 4 5" xfId="35799"/>
    <cellStyle name="Comma [0] TBD_Family Cluster Targets2 4 50" xfId="35800"/>
    <cellStyle name="Comma [0] TBD-_Family Cluster Targets2 4 50" xfId="35801"/>
    <cellStyle name="Comma [0] TBD_Family Cluster Targets2 4 51" xfId="35802"/>
    <cellStyle name="Comma [0] TBD-_Family Cluster Targets2 4 51" xfId="35803"/>
    <cellStyle name="Comma [0] TBD_Family Cluster Targets2 4 52" xfId="35804"/>
    <cellStyle name="Comma [0] TBD-_Family Cluster Targets2 4 52" xfId="35805"/>
    <cellStyle name="Comma [0] TBD_Family Cluster Targets2 4 53" xfId="35806"/>
    <cellStyle name="Comma [0] TBD-_Family Cluster Targets2 4 53" xfId="35807"/>
    <cellStyle name="Comma [0] TBD_Family Cluster Targets2 4 54" xfId="35808"/>
    <cellStyle name="Comma [0] TBD-_Family Cluster Targets2 4 54" xfId="35809"/>
    <cellStyle name="Comma [0] TBD_Family Cluster Targets2 4 55" xfId="35810"/>
    <cellStyle name="Comma [0] TBD-_Family Cluster Targets2 4 55" xfId="35811"/>
    <cellStyle name="Comma [0] TBD_Family Cluster Targets2 4 56" xfId="35812"/>
    <cellStyle name="Comma [0] TBD-_Family Cluster Targets2 4 56" xfId="35813"/>
    <cellStyle name="Comma [0] TBD_Family Cluster Targets2 4 57" xfId="35814"/>
    <cellStyle name="Comma [0] TBD-_Family Cluster Targets2 4 57" xfId="35815"/>
    <cellStyle name="Comma [0] TBD_Family Cluster Targets2 4 58" xfId="35816"/>
    <cellStyle name="Comma [0] TBD-_Family Cluster Targets2 4 58" xfId="35817"/>
    <cellStyle name="Comma [0] TBD_Family Cluster Targets2 4 59" xfId="35818"/>
    <cellStyle name="Comma [0] TBD-_Family Cluster Targets2 4 59" xfId="35819"/>
    <cellStyle name="Comma [0] TBD_Family Cluster Targets2 4 6" xfId="35820"/>
    <cellStyle name="Comma [0] TBD-_Family Cluster Targets2 4 6" xfId="35821"/>
    <cellStyle name="Comma [0] TBD_Family Cluster Targets2 4 60" xfId="35822"/>
    <cellStyle name="Comma [0] TBD-_Family Cluster Targets2 4 60" xfId="35823"/>
    <cellStyle name="Comma [0] TBD_Family Cluster Targets2 4 61" xfId="35824"/>
    <cellStyle name="Comma [0] TBD-_Family Cluster Targets2 4 61" xfId="35825"/>
    <cellStyle name="Comma [0] TBD_Family Cluster Targets2 4 62" xfId="35826"/>
    <cellStyle name="Comma [0] TBD-_Family Cluster Targets2 4 62" xfId="35827"/>
    <cellStyle name="Comma [0] TBD_Family Cluster Targets2 4 63" xfId="35828"/>
    <cellStyle name="Comma [0] TBD-_Family Cluster Targets2 4 63" xfId="35829"/>
    <cellStyle name="Comma [0] TBD_Family Cluster Targets2 4 64" xfId="35830"/>
    <cellStyle name="Comma [0] TBD-_Family Cluster Targets2 4 64" xfId="35831"/>
    <cellStyle name="Comma [0] TBD_Family Cluster Targets2 4 65" xfId="35832"/>
    <cellStyle name="Comma [0] TBD-_Family Cluster Targets2 4 65" xfId="35833"/>
    <cellStyle name="Comma [0] TBD_Family Cluster Targets2 4 66" xfId="35834"/>
    <cellStyle name="Comma [0] TBD-_Family Cluster Targets2 4 66" xfId="35835"/>
    <cellStyle name="Comma [0] TBD_Family Cluster Targets2 4 67" xfId="35836"/>
    <cellStyle name="Comma [0] TBD-_Family Cluster Targets2 4 67" xfId="35837"/>
    <cellStyle name="Comma [0] TBD_Family Cluster Targets2 4 68" xfId="35838"/>
    <cellStyle name="Comma [0] TBD-_Family Cluster Targets2 4 68" xfId="35839"/>
    <cellStyle name="Comma [0] TBD_Family Cluster Targets2 4 69" xfId="35840"/>
    <cellStyle name="Comma [0] TBD-_Family Cluster Targets2 4 69" xfId="35841"/>
    <cellStyle name="Comma [0] TBD_Family Cluster Targets2 4 7" xfId="35842"/>
    <cellStyle name="Comma [0] TBD-_Family Cluster Targets2 4 7" xfId="35843"/>
    <cellStyle name="Comma [0] TBD_Family Cluster Targets2 4 70" xfId="35844"/>
    <cellStyle name="Comma [0] TBD-_Family Cluster Targets2 4 70" xfId="35845"/>
    <cellStyle name="Comma [0] TBD_Family Cluster Targets2 4 71" xfId="35846"/>
    <cellStyle name="Comma [0] TBD-_Family Cluster Targets2 4 71" xfId="35847"/>
    <cellStyle name="Comma [0] TBD_Family Cluster Targets2 4 72" xfId="35848"/>
    <cellStyle name="Comma [0] TBD-_Family Cluster Targets2 4 72" xfId="35849"/>
    <cellStyle name="Comma [0] TBD_Family Cluster Targets2 4 73" xfId="35850"/>
    <cellStyle name="Comma [0] TBD-_Family Cluster Targets2 4 73" xfId="35851"/>
    <cellStyle name="Comma [0] TBD_Family Cluster Targets2 4 74" xfId="35852"/>
    <cellStyle name="Comma [0] TBD-_Family Cluster Targets2 4 74" xfId="35853"/>
    <cellStyle name="Comma [0] TBD_Family Cluster Targets2 4 75" xfId="35854"/>
    <cellStyle name="Comma [0] TBD-_Family Cluster Targets2 4 75" xfId="35855"/>
    <cellStyle name="Comma [0] TBD_Family Cluster Targets2 4 76" xfId="35856"/>
    <cellStyle name="Comma [0] TBD-_Family Cluster Targets2 4 76" xfId="35857"/>
    <cellStyle name="Comma [0] TBD_Family Cluster Targets2 4 77" xfId="35858"/>
    <cellStyle name="Comma [0] TBD-_Family Cluster Targets2 4 77" xfId="35859"/>
    <cellStyle name="Comma [0] TBD_Family Cluster Targets2 4 78" xfId="35860"/>
    <cellStyle name="Comma [0] TBD-_Family Cluster Targets2 4 78" xfId="35861"/>
    <cellStyle name="Comma [0] TBD_Family Cluster Targets2 4 79" xfId="35862"/>
    <cellStyle name="Comma [0] TBD-_Family Cluster Targets2 4 79" xfId="35863"/>
    <cellStyle name="Comma [0] TBD_Family Cluster Targets2 4 8" xfId="35864"/>
    <cellStyle name="Comma [0] TBD-_Family Cluster Targets2 4 8" xfId="35865"/>
    <cellStyle name="Comma [0] TBD_Family Cluster Targets2 4 80" xfId="35866"/>
    <cellStyle name="Comma [0] TBD-_Family Cluster Targets2 4 80" xfId="35867"/>
    <cellStyle name="Comma [0] TBD_Family Cluster Targets2 4 81" xfId="35868"/>
    <cellStyle name="Comma [0] TBD-_Family Cluster Targets2 4 81" xfId="35869"/>
    <cellStyle name="Comma [0] TBD_Family Cluster Targets2 4 82" xfId="35870"/>
    <cellStyle name="Comma [0] TBD-_Family Cluster Targets2 4 82" xfId="35871"/>
    <cellStyle name="Comma [0] TBD_Family Cluster Targets2 4 83" xfId="35872"/>
    <cellStyle name="Comma [0] TBD-_Family Cluster Targets2 4 83" xfId="35873"/>
    <cellStyle name="Comma [0] TBD_Family Cluster Targets2 4 84" xfId="35874"/>
    <cellStyle name="Comma [0] TBD-_Family Cluster Targets2 4 84" xfId="35875"/>
    <cellStyle name="Comma [0] TBD_Family Cluster Targets2 4 85" xfId="35876"/>
    <cellStyle name="Comma [0] TBD-_Family Cluster Targets2 4 85" xfId="35877"/>
    <cellStyle name="Comma [0] TBD_Family Cluster Targets2 4 86" xfId="35878"/>
    <cellStyle name="Comma [0] TBD-_Family Cluster Targets2 4 86" xfId="35879"/>
    <cellStyle name="Comma [0] TBD_Family Cluster Targets2 4 87" xfId="35880"/>
    <cellStyle name="Comma [0] TBD-_Family Cluster Targets2 4 87" xfId="35881"/>
    <cellStyle name="Comma [0] TBD_Family Cluster Targets2 4 88" xfId="35882"/>
    <cellStyle name="Comma [0] TBD-_Family Cluster Targets2 4 88" xfId="35883"/>
    <cellStyle name="Comma [0] TBD_Family Cluster Targets2 4 89" xfId="35884"/>
    <cellStyle name="Comma [0] TBD-_Family Cluster Targets2 4 89" xfId="35885"/>
    <cellStyle name="Comma [0] TBD_Family Cluster Targets2 4 9" xfId="35886"/>
    <cellStyle name="Comma [0] TBD-_Family Cluster Targets2 4 9" xfId="35887"/>
    <cellStyle name="Comma [0] TBD_Family Cluster Targets2 4 90" xfId="35888"/>
    <cellStyle name="Comma [0] TBD-_Family Cluster Targets2 4 90" xfId="35889"/>
    <cellStyle name="Comma [0] TBD_Family Cluster Targets2 4 91" xfId="35890"/>
    <cellStyle name="Comma [0] TBD-_Family Cluster Targets2 4 91" xfId="35891"/>
    <cellStyle name="Comma [0] TBD_Family Cluster Targets2 4 92" xfId="35892"/>
    <cellStyle name="Comma [0] TBD-_Family Cluster Targets2 4 92" xfId="35893"/>
    <cellStyle name="Comma [0] TBD_Family Cluster Targets2 4 93" xfId="35894"/>
    <cellStyle name="Comma [0] TBD-_Family Cluster Targets2 4 93" xfId="35895"/>
    <cellStyle name="Comma [0] TBD_Family Cluster Targets2 4 94" xfId="35896"/>
    <cellStyle name="Comma [0] TBD-_Family Cluster Targets2 4 94" xfId="35897"/>
    <cellStyle name="Comma [0] TBD_Family Cluster Targets2 4 95" xfId="35898"/>
    <cellStyle name="Comma [0] TBD-_Family Cluster Targets2 4 95" xfId="35899"/>
    <cellStyle name="Comma [0] TBD_Family Cluster Targets2 4 96" xfId="35900"/>
    <cellStyle name="Comma [0] TBD-_Family Cluster Targets2 4 96" xfId="35901"/>
    <cellStyle name="Comma [0] TBD_Family Cluster Targets2 4 97" xfId="35902"/>
    <cellStyle name="Comma [0] TBD-_Family Cluster Targets2 4 97" xfId="35903"/>
    <cellStyle name="Comma [0] TBD_Family Cluster Targets2 4 98" xfId="35904"/>
    <cellStyle name="Comma [0] TBD-_Family Cluster Targets2 4 98" xfId="35905"/>
    <cellStyle name="Comma [0] TBD_Family Cluster Targets2 4 99" xfId="35906"/>
    <cellStyle name="Comma [0] TBD-_Family Cluster Targets2 4 99" xfId="35907"/>
    <cellStyle name="Comma [0] TBD_Family Cluster Targets2 5" xfId="35908"/>
    <cellStyle name="Comma [0] TBD-_Family Cluster Targets2 5" xfId="35909"/>
    <cellStyle name="Comma [0] TBD_Family Cluster Targets2 5 10" xfId="35910"/>
    <cellStyle name="Comma [0] TBD-_Family Cluster Targets2 5 10" xfId="35911"/>
    <cellStyle name="Comma [0] TBD_Family Cluster Targets2 5 100" xfId="35912"/>
    <cellStyle name="Comma [0] TBD-_Family Cluster Targets2 5 100" xfId="35913"/>
    <cellStyle name="Comma [0] TBD_Family Cluster Targets2 5 101" xfId="35914"/>
    <cellStyle name="Comma [0] TBD-_Family Cluster Targets2 5 101" xfId="35915"/>
    <cellStyle name="Comma [0] TBD_Family Cluster Targets2 5 102" xfId="35916"/>
    <cellStyle name="Comma [0] TBD-_Family Cluster Targets2 5 102" xfId="35917"/>
    <cellStyle name="Comma [0] TBD_Family Cluster Targets2 5 103" xfId="35918"/>
    <cellStyle name="Comma [0] TBD-_Family Cluster Targets2 5 103" xfId="35919"/>
    <cellStyle name="Comma [0] TBD_Family Cluster Targets2 5 104" xfId="35920"/>
    <cellStyle name="Comma [0] TBD-_Family Cluster Targets2 5 104" xfId="35921"/>
    <cellStyle name="Comma [0] TBD_Family Cluster Targets2 5 105" xfId="35922"/>
    <cellStyle name="Comma [0] TBD-_Family Cluster Targets2 5 105" xfId="35923"/>
    <cellStyle name="Comma [0] TBD_Family Cluster Targets2 5 106" xfId="35924"/>
    <cellStyle name="Comma [0] TBD-_Family Cluster Targets2 5 106" xfId="35925"/>
    <cellStyle name="Comma [0] TBD_Family Cluster Targets2 5 107" xfId="35926"/>
    <cellStyle name="Comma [0] TBD-_Family Cluster Targets2 5 107" xfId="35927"/>
    <cellStyle name="Comma [0] TBD_Family Cluster Targets2 5 108" xfId="35928"/>
    <cellStyle name="Comma [0] TBD-_Family Cluster Targets2 5 108" xfId="35929"/>
    <cellStyle name="Comma [0] TBD_Family Cluster Targets2 5 109" xfId="35930"/>
    <cellStyle name="Comma [0] TBD-_Family Cluster Targets2 5 109" xfId="35931"/>
    <cellStyle name="Comma [0] TBD_Family Cluster Targets2 5 11" xfId="35932"/>
    <cellStyle name="Comma [0] TBD-_Family Cluster Targets2 5 11" xfId="35933"/>
    <cellStyle name="Comma [0] TBD_Family Cluster Targets2 5 110" xfId="35934"/>
    <cellStyle name="Comma [0] TBD-_Family Cluster Targets2 5 110" xfId="35935"/>
    <cellStyle name="Comma [0] TBD_Family Cluster Targets2 5 111" xfId="35936"/>
    <cellStyle name="Comma [0] TBD-_Family Cluster Targets2 5 111" xfId="35937"/>
    <cellStyle name="Comma [0] TBD_Family Cluster Targets2 5 112" xfId="35938"/>
    <cellStyle name="Comma [0] TBD-_Family Cluster Targets2 5 112" xfId="35939"/>
    <cellStyle name="Comma [0] TBD_Family Cluster Targets2 5 113" xfId="35940"/>
    <cellStyle name="Comma [0] TBD-_Family Cluster Targets2 5 113" xfId="35941"/>
    <cellStyle name="Comma [0] TBD_Family Cluster Targets2 5 114" xfId="35942"/>
    <cellStyle name="Comma [0] TBD-_Family Cluster Targets2 5 114" xfId="35943"/>
    <cellStyle name="Comma [0] TBD_Family Cluster Targets2 5 115" xfId="35944"/>
    <cellStyle name="Comma [0] TBD-_Family Cluster Targets2 5 115" xfId="35945"/>
    <cellStyle name="Comma [0] TBD_Family Cluster Targets2 5 116" xfId="35946"/>
    <cellStyle name="Comma [0] TBD-_Family Cluster Targets2 5 116" xfId="35947"/>
    <cellStyle name="Comma [0] TBD_Family Cluster Targets2 5 117" xfId="35948"/>
    <cellStyle name="Comma [0] TBD-_Family Cluster Targets2 5 117" xfId="35949"/>
    <cellStyle name="Comma [0] TBD_Family Cluster Targets2 5 118" xfId="35950"/>
    <cellStyle name="Comma [0] TBD-_Family Cluster Targets2 5 118" xfId="35951"/>
    <cellStyle name="Comma [0] TBD_Family Cluster Targets2 5 119" xfId="35952"/>
    <cellStyle name="Comma [0] TBD-_Family Cluster Targets2 5 119" xfId="35953"/>
    <cellStyle name="Comma [0] TBD_Family Cluster Targets2 5 12" xfId="35954"/>
    <cellStyle name="Comma [0] TBD-_Family Cluster Targets2 5 12" xfId="35955"/>
    <cellStyle name="Comma [0] TBD_Family Cluster Targets2 5 120" xfId="35956"/>
    <cellStyle name="Comma [0] TBD-_Family Cluster Targets2 5 120" xfId="35957"/>
    <cellStyle name="Comma [0] TBD_Family Cluster Targets2 5 121" xfId="35958"/>
    <cellStyle name="Comma [0] TBD-_Family Cluster Targets2 5 121" xfId="35959"/>
    <cellStyle name="Comma [0] TBD_Family Cluster Targets2 5 122" xfId="35960"/>
    <cellStyle name="Comma [0] TBD-_Family Cluster Targets2 5 122" xfId="35961"/>
    <cellStyle name="Comma [0] TBD_Family Cluster Targets2 5 123" xfId="35962"/>
    <cellStyle name="Comma [0] TBD-_Family Cluster Targets2 5 123" xfId="35963"/>
    <cellStyle name="Comma [0] TBD_Family Cluster Targets2 5 124" xfId="35964"/>
    <cellStyle name="Comma [0] TBD-_Family Cluster Targets2 5 124" xfId="35965"/>
    <cellStyle name="Comma [0] TBD_Family Cluster Targets2 5 125" xfId="35966"/>
    <cellStyle name="Comma [0] TBD-_Family Cluster Targets2 5 125" xfId="35967"/>
    <cellStyle name="Comma [0] TBD_Family Cluster Targets2 5 126" xfId="35968"/>
    <cellStyle name="Comma [0] TBD-_Family Cluster Targets2 5 126" xfId="35969"/>
    <cellStyle name="Comma [0] TBD_Family Cluster Targets2 5 127" xfId="35970"/>
    <cellStyle name="Comma [0] TBD-_Family Cluster Targets2 5 127" xfId="35971"/>
    <cellStyle name="Comma [0] TBD_Family Cluster Targets2 5 128" xfId="35972"/>
    <cellStyle name="Comma [0] TBD-_Family Cluster Targets2 5 128" xfId="35973"/>
    <cellStyle name="Comma [0] TBD_Family Cluster Targets2 5 129" xfId="35974"/>
    <cellStyle name="Comma [0] TBD-_Family Cluster Targets2 5 129" xfId="35975"/>
    <cellStyle name="Comma [0] TBD_Family Cluster Targets2 5 13" xfId="35976"/>
    <cellStyle name="Comma [0] TBD-_Family Cluster Targets2 5 13" xfId="35977"/>
    <cellStyle name="Comma [0] TBD_Family Cluster Targets2 5 130" xfId="35978"/>
    <cellStyle name="Comma [0] TBD-_Family Cluster Targets2 5 130" xfId="35979"/>
    <cellStyle name="Comma [0] TBD_Family Cluster Targets2 5 131" xfId="35980"/>
    <cellStyle name="Comma [0] TBD-_Family Cluster Targets2 5 131" xfId="35981"/>
    <cellStyle name="Comma [0] TBD_Family Cluster Targets2 5 132" xfId="35982"/>
    <cellStyle name="Comma [0] TBD-_Family Cluster Targets2 5 132" xfId="35983"/>
    <cellStyle name="Comma [0] TBD_Family Cluster Targets2 5 133" xfId="35984"/>
    <cellStyle name="Comma [0] TBD-_Family Cluster Targets2 5 133" xfId="35985"/>
    <cellStyle name="Comma [0] TBD_Family Cluster Targets2 5 134" xfId="35986"/>
    <cellStyle name="Comma [0] TBD-_Family Cluster Targets2 5 134" xfId="35987"/>
    <cellStyle name="Comma [0] TBD_Family Cluster Targets2 5 135" xfId="35988"/>
    <cellStyle name="Comma [0] TBD-_Family Cluster Targets2 5 135" xfId="35989"/>
    <cellStyle name="Comma [0] TBD_Family Cluster Targets2 5 136" xfId="35990"/>
    <cellStyle name="Comma [0] TBD-_Family Cluster Targets2 5 136" xfId="35991"/>
    <cellStyle name="Comma [0] TBD_Family Cluster Targets2 5 137" xfId="35992"/>
    <cellStyle name="Comma [0] TBD-_Family Cluster Targets2 5 137" xfId="35993"/>
    <cellStyle name="Comma [0] TBD_Family Cluster Targets2 5 138" xfId="35994"/>
    <cellStyle name="Comma [0] TBD-_Family Cluster Targets2 5 138" xfId="35995"/>
    <cellStyle name="Comma [0] TBD_Family Cluster Targets2 5 139" xfId="35996"/>
    <cellStyle name="Comma [0] TBD-_Family Cluster Targets2 5 139" xfId="35997"/>
    <cellStyle name="Comma [0] TBD_Family Cluster Targets2 5 14" xfId="35998"/>
    <cellStyle name="Comma [0] TBD-_Family Cluster Targets2 5 14" xfId="35999"/>
    <cellStyle name="Comma [0] TBD_Family Cluster Targets2 5 140" xfId="36000"/>
    <cellStyle name="Comma [0] TBD-_Family Cluster Targets2 5 140" xfId="36001"/>
    <cellStyle name="Comma [0] TBD_Family Cluster Targets2 5 141" xfId="36002"/>
    <cellStyle name="Comma [0] TBD-_Family Cluster Targets2 5 141" xfId="36003"/>
    <cellStyle name="Comma [0] TBD_Family Cluster Targets2 5 142" xfId="36004"/>
    <cellStyle name="Comma [0] TBD-_Family Cluster Targets2 5 142" xfId="36005"/>
    <cellStyle name="Comma [0] TBD_Family Cluster Targets2 5 143" xfId="36006"/>
    <cellStyle name="Comma [0] TBD-_Family Cluster Targets2 5 143" xfId="36007"/>
    <cellStyle name="Comma [0] TBD_Family Cluster Targets2 5 144" xfId="36008"/>
    <cellStyle name="Comma [0] TBD-_Family Cluster Targets2 5 144" xfId="36009"/>
    <cellStyle name="Comma [0] TBD_Family Cluster Targets2 5 145" xfId="36010"/>
    <cellStyle name="Comma [0] TBD-_Family Cluster Targets2 5 145" xfId="36011"/>
    <cellStyle name="Comma [0] TBD_Family Cluster Targets2 5 146" xfId="36012"/>
    <cellStyle name="Comma [0] TBD-_Family Cluster Targets2 5 146" xfId="36013"/>
    <cellStyle name="Comma [0] TBD_Family Cluster Targets2 5 147" xfId="36014"/>
    <cellStyle name="Comma [0] TBD-_Family Cluster Targets2 5 147" xfId="36015"/>
    <cellStyle name="Comma [0] TBD_Family Cluster Targets2 5 148" xfId="36016"/>
    <cellStyle name="Comma [0] TBD-_Family Cluster Targets2 5 148" xfId="36017"/>
    <cellStyle name="Comma [0] TBD_Family Cluster Targets2 5 149" xfId="36018"/>
    <cellStyle name="Comma [0] TBD-_Family Cluster Targets2 5 149" xfId="36019"/>
    <cellStyle name="Comma [0] TBD_Family Cluster Targets2 5 15" xfId="36020"/>
    <cellStyle name="Comma [0] TBD-_Family Cluster Targets2 5 15" xfId="36021"/>
    <cellStyle name="Comma [0] TBD_Family Cluster Targets2 5 150" xfId="36022"/>
    <cellStyle name="Comma [0] TBD-_Family Cluster Targets2 5 150" xfId="36023"/>
    <cellStyle name="Comma [0] TBD_Family Cluster Targets2 5 151" xfId="36024"/>
    <cellStyle name="Comma [0] TBD-_Family Cluster Targets2 5 151" xfId="36025"/>
    <cellStyle name="Comma [0] TBD_Family Cluster Targets2 5 152" xfId="36026"/>
    <cellStyle name="Comma [0] TBD-_Family Cluster Targets2 5 152" xfId="36027"/>
    <cellStyle name="Comma [0] TBD_Family Cluster Targets2 5 153" xfId="36028"/>
    <cellStyle name="Comma [0] TBD-_Family Cluster Targets2 5 153" xfId="36029"/>
    <cellStyle name="Comma [0] TBD_Family Cluster Targets2 5 16" xfId="36030"/>
    <cellStyle name="Comma [0] TBD-_Family Cluster Targets2 5 16" xfId="36031"/>
    <cellStyle name="Comma [0] TBD_Family Cluster Targets2 5 17" xfId="36032"/>
    <cellStyle name="Comma [0] TBD-_Family Cluster Targets2 5 17" xfId="36033"/>
    <cellStyle name="Comma [0] TBD_Family Cluster Targets2 5 18" xfId="36034"/>
    <cellStyle name="Comma [0] TBD-_Family Cluster Targets2 5 18" xfId="36035"/>
    <cellStyle name="Comma [0] TBD_Family Cluster Targets2 5 19" xfId="36036"/>
    <cellStyle name="Comma [0] TBD-_Family Cluster Targets2 5 19" xfId="36037"/>
    <cellStyle name="Comma [0] TBD_Family Cluster Targets2 5 2" xfId="36038"/>
    <cellStyle name="Comma [0] TBD-_Family Cluster Targets2 5 2" xfId="36039"/>
    <cellStyle name="Comma [0] TBD_Family Cluster Targets2 5 20" xfId="36040"/>
    <cellStyle name="Comma [0] TBD-_Family Cluster Targets2 5 20" xfId="36041"/>
    <cellStyle name="Comma [0] TBD_Family Cluster Targets2 5 21" xfId="36042"/>
    <cellStyle name="Comma [0] TBD-_Family Cluster Targets2 5 21" xfId="36043"/>
    <cellStyle name="Comma [0] TBD_Family Cluster Targets2 5 22" xfId="36044"/>
    <cellStyle name="Comma [0] TBD-_Family Cluster Targets2 5 22" xfId="36045"/>
    <cellStyle name="Comma [0] TBD_Family Cluster Targets2 5 23" xfId="36046"/>
    <cellStyle name="Comma [0] TBD-_Family Cluster Targets2 5 23" xfId="36047"/>
    <cellStyle name="Comma [0] TBD_Family Cluster Targets2 5 24" xfId="36048"/>
    <cellStyle name="Comma [0] TBD-_Family Cluster Targets2 5 24" xfId="36049"/>
    <cellStyle name="Comma [0] TBD_Family Cluster Targets2 5 25" xfId="36050"/>
    <cellStyle name="Comma [0] TBD-_Family Cluster Targets2 5 25" xfId="36051"/>
    <cellStyle name="Comma [0] TBD_Family Cluster Targets2 5 26" xfId="36052"/>
    <cellStyle name="Comma [0] TBD-_Family Cluster Targets2 5 26" xfId="36053"/>
    <cellStyle name="Comma [0] TBD_Family Cluster Targets2 5 27" xfId="36054"/>
    <cellStyle name="Comma [0] TBD-_Family Cluster Targets2 5 27" xfId="36055"/>
    <cellStyle name="Comma [0] TBD_Family Cluster Targets2 5 28" xfId="36056"/>
    <cellStyle name="Comma [0] TBD-_Family Cluster Targets2 5 28" xfId="36057"/>
    <cellStyle name="Comma [0] TBD_Family Cluster Targets2 5 29" xfId="36058"/>
    <cellStyle name="Comma [0] TBD-_Family Cluster Targets2 5 29" xfId="36059"/>
    <cellStyle name="Comma [0] TBD_Family Cluster Targets2 5 3" xfId="36060"/>
    <cellStyle name="Comma [0] TBD-_Family Cluster Targets2 5 3" xfId="36061"/>
    <cellStyle name="Comma [0] TBD_Family Cluster Targets2 5 30" xfId="36062"/>
    <cellStyle name="Comma [0] TBD-_Family Cluster Targets2 5 30" xfId="36063"/>
    <cellStyle name="Comma [0] TBD_Family Cluster Targets2 5 31" xfId="36064"/>
    <cellStyle name="Comma [0] TBD-_Family Cluster Targets2 5 31" xfId="36065"/>
    <cellStyle name="Comma [0] TBD_Family Cluster Targets2 5 32" xfId="36066"/>
    <cellStyle name="Comma [0] TBD-_Family Cluster Targets2 5 32" xfId="36067"/>
    <cellStyle name="Comma [0] TBD_Family Cluster Targets2 5 33" xfId="36068"/>
    <cellStyle name="Comma [0] TBD-_Family Cluster Targets2 5 33" xfId="36069"/>
    <cellStyle name="Comma [0] TBD_Family Cluster Targets2 5 34" xfId="36070"/>
    <cellStyle name="Comma [0] TBD-_Family Cluster Targets2 5 34" xfId="36071"/>
    <cellStyle name="Comma [0] TBD_Family Cluster Targets2 5 35" xfId="36072"/>
    <cellStyle name="Comma [0] TBD-_Family Cluster Targets2 5 35" xfId="36073"/>
    <cellStyle name="Comma [0] TBD_Family Cluster Targets2 5 36" xfId="36074"/>
    <cellStyle name="Comma [0] TBD-_Family Cluster Targets2 5 36" xfId="36075"/>
    <cellStyle name="Comma [0] TBD_Family Cluster Targets2 5 37" xfId="36076"/>
    <cellStyle name="Comma [0] TBD-_Family Cluster Targets2 5 37" xfId="36077"/>
    <cellStyle name="Comma [0] TBD_Family Cluster Targets2 5 38" xfId="36078"/>
    <cellStyle name="Comma [0] TBD-_Family Cluster Targets2 5 38" xfId="36079"/>
    <cellStyle name="Comma [0] TBD_Family Cluster Targets2 5 39" xfId="36080"/>
    <cellStyle name="Comma [0] TBD-_Family Cluster Targets2 5 39" xfId="36081"/>
    <cellStyle name="Comma [0] TBD_Family Cluster Targets2 5 4" xfId="36082"/>
    <cellStyle name="Comma [0] TBD-_Family Cluster Targets2 5 4" xfId="36083"/>
    <cellStyle name="Comma [0] TBD_Family Cluster Targets2 5 40" xfId="36084"/>
    <cellStyle name="Comma [0] TBD-_Family Cluster Targets2 5 40" xfId="36085"/>
    <cellStyle name="Comma [0] TBD_Family Cluster Targets2 5 41" xfId="36086"/>
    <cellStyle name="Comma [0] TBD-_Family Cluster Targets2 5 41" xfId="36087"/>
    <cellStyle name="Comma [0] TBD_Family Cluster Targets2 5 42" xfId="36088"/>
    <cellStyle name="Comma [0] TBD-_Family Cluster Targets2 5 42" xfId="36089"/>
    <cellStyle name="Comma [0] TBD_Family Cluster Targets2 5 43" xfId="36090"/>
    <cellStyle name="Comma [0] TBD-_Family Cluster Targets2 5 43" xfId="36091"/>
    <cellStyle name="Comma [0] TBD_Family Cluster Targets2 5 44" xfId="36092"/>
    <cellStyle name="Comma [0] TBD-_Family Cluster Targets2 5 44" xfId="36093"/>
    <cellStyle name="Comma [0] TBD_Family Cluster Targets2 5 45" xfId="36094"/>
    <cellStyle name="Comma [0] TBD-_Family Cluster Targets2 5 45" xfId="36095"/>
    <cellStyle name="Comma [0] TBD_Family Cluster Targets2 5 46" xfId="36096"/>
    <cellStyle name="Comma [0] TBD-_Family Cluster Targets2 5 46" xfId="36097"/>
    <cellStyle name="Comma [0] TBD_Family Cluster Targets2 5 47" xfId="36098"/>
    <cellStyle name="Comma [0] TBD-_Family Cluster Targets2 5 47" xfId="36099"/>
    <cellStyle name="Comma [0] TBD_Family Cluster Targets2 5 48" xfId="36100"/>
    <cellStyle name="Comma [0] TBD-_Family Cluster Targets2 5 48" xfId="36101"/>
    <cellStyle name="Comma [0] TBD_Family Cluster Targets2 5 49" xfId="36102"/>
    <cellStyle name="Comma [0] TBD-_Family Cluster Targets2 5 49" xfId="36103"/>
    <cellStyle name="Comma [0] TBD_Family Cluster Targets2 5 5" xfId="36104"/>
    <cellStyle name="Comma [0] TBD-_Family Cluster Targets2 5 5" xfId="36105"/>
    <cellStyle name="Comma [0] TBD_Family Cluster Targets2 5 50" xfId="36106"/>
    <cellStyle name="Comma [0] TBD-_Family Cluster Targets2 5 50" xfId="36107"/>
    <cellStyle name="Comma [0] TBD_Family Cluster Targets2 5 51" xfId="36108"/>
    <cellStyle name="Comma [0] TBD-_Family Cluster Targets2 5 51" xfId="36109"/>
    <cellStyle name="Comma [0] TBD_Family Cluster Targets2 5 52" xfId="36110"/>
    <cellStyle name="Comma [0] TBD-_Family Cluster Targets2 5 52" xfId="36111"/>
    <cellStyle name="Comma [0] TBD_Family Cluster Targets2 5 53" xfId="36112"/>
    <cellStyle name="Comma [0] TBD-_Family Cluster Targets2 5 53" xfId="36113"/>
    <cellStyle name="Comma [0] TBD_Family Cluster Targets2 5 54" xfId="36114"/>
    <cellStyle name="Comma [0] TBD-_Family Cluster Targets2 5 54" xfId="36115"/>
    <cellStyle name="Comma [0] TBD_Family Cluster Targets2 5 55" xfId="36116"/>
    <cellStyle name="Comma [0] TBD-_Family Cluster Targets2 5 55" xfId="36117"/>
    <cellStyle name="Comma [0] TBD_Family Cluster Targets2 5 56" xfId="36118"/>
    <cellStyle name="Comma [0] TBD-_Family Cluster Targets2 5 56" xfId="36119"/>
    <cellStyle name="Comma [0] TBD_Family Cluster Targets2 5 57" xfId="36120"/>
    <cellStyle name="Comma [0] TBD-_Family Cluster Targets2 5 57" xfId="36121"/>
    <cellStyle name="Comma [0] TBD_Family Cluster Targets2 5 58" xfId="36122"/>
    <cellStyle name="Comma [0] TBD-_Family Cluster Targets2 5 58" xfId="36123"/>
    <cellStyle name="Comma [0] TBD_Family Cluster Targets2 5 59" xfId="36124"/>
    <cellStyle name="Comma [0] TBD-_Family Cluster Targets2 5 59" xfId="36125"/>
    <cellStyle name="Comma [0] TBD_Family Cluster Targets2 5 6" xfId="36126"/>
    <cellStyle name="Comma [0] TBD-_Family Cluster Targets2 5 6" xfId="36127"/>
    <cellStyle name="Comma [0] TBD_Family Cluster Targets2 5 60" xfId="36128"/>
    <cellStyle name="Comma [0] TBD-_Family Cluster Targets2 5 60" xfId="36129"/>
    <cellStyle name="Comma [0] TBD_Family Cluster Targets2 5 61" xfId="36130"/>
    <cellStyle name="Comma [0] TBD-_Family Cluster Targets2 5 61" xfId="36131"/>
    <cellStyle name="Comma [0] TBD_Family Cluster Targets2 5 62" xfId="36132"/>
    <cellStyle name="Comma [0] TBD-_Family Cluster Targets2 5 62" xfId="36133"/>
    <cellStyle name="Comma [0] TBD_Family Cluster Targets2 5 63" xfId="36134"/>
    <cellStyle name="Comma [0] TBD-_Family Cluster Targets2 5 63" xfId="36135"/>
    <cellStyle name="Comma [0] TBD_Family Cluster Targets2 5 64" xfId="36136"/>
    <cellStyle name="Comma [0] TBD-_Family Cluster Targets2 5 64" xfId="36137"/>
    <cellStyle name="Comma [0] TBD_Family Cluster Targets2 5 65" xfId="36138"/>
    <cellStyle name="Comma [0] TBD-_Family Cluster Targets2 5 65" xfId="36139"/>
    <cellStyle name="Comma [0] TBD_Family Cluster Targets2 5 66" xfId="36140"/>
    <cellStyle name="Comma [0] TBD-_Family Cluster Targets2 5 66" xfId="36141"/>
    <cellStyle name="Comma [0] TBD_Family Cluster Targets2 5 67" xfId="36142"/>
    <cellStyle name="Comma [0] TBD-_Family Cluster Targets2 5 67" xfId="36143"/>
    <cellStyle name="Comma [0] TBD_Family Cluster Targets2 5 68" xfId="36144"/>
    <cellStyle name="Comma [0] TBD-_Family Cluster Targets2 5 68" xfId="36145"/>
    <cellStyle name="Comma [0] TBD_Family Cluster Targets2 5 69" xfId="36146"/>
    <cellStyle name="Comma [0] TBD-_Family Cluster Targets2 5 69" xfId="36147"/>
    <cellStyle name="Comma [0] TBD_Family Cluster Targets2 5 7" xfId="36148"/>
    <cellStyle name="Comma [0] TBD-_Family Cluster Targets2 5 7" xfId="36149"/>
    <cellStyle name="Comma [0] TBD_Family Cluster Targets2 5 70" xfId="36150"/>
    <cellStyle name="Comma [0] TBD-_Family Cluster Targets2 5 70" xfId="36151"/>
    <cellStyle name="Comma [0] TBD_Family Cluster Targets2 5 71" xfId="36152"/>
    <cellStyle name="Comma [0] TBD-_Family Cluster Targets2 5 71" xfId="36153"/>
    <cellStyle name="Comma [0] TBD_Family Cluster Targets2 5 72" xfId="36154"/>
    <cellStyle name="Comma [0] TBD-_Family Cluster Targets2 5 72" xfId="36155"/>
    <cellStyle name="Comma [0] TBD_Family Cluster Targets2 5 73" xfId="36156"/>
    <cellStyle name="Comma [0] TBD-_Family Cluster Targets2 5 73" xfId="36157"/>
    <cellStyle name="Comma [0] TBD_Family Cluster Targets2 5 74" xfId="36158"/>
    <cellStyle name="Comma [0] TBD-_Family Cluster Targets2 5 74" xfId="36159"/>
    <cellStyle name="Comma [0] TBD_Family Cluster Targets2 5 75" xfId="36160"/>
    <cellStyle name="Comma [0] TBD-_Family Cluster Targets2 5 75" xfId="36161"/>
    <cellStyle name="Comma [0] TBD_Family Cluster Targets2 5 76" xfId="36162"/>
    <cellStyle name="Comma [0] TBD-_Family Cluster Targets2 5 76" xfId="36163"/>
    <cellStyle name="Comma [0] TBD_Family Cluster Targets2 5 77" xfId="36164"/>
    <cellStyle name="Comma [0] TBD-_Family Cluster Targets2 5 77" xfId="36165"/>
    <cellStyle name="Comma [0] TBD_Family Cluster Targets2 5 78" xfId="36166"/>
    <cellStyle name="Comma [0] TBD-_Family Cluster Targets2 5 78" xfId="36167"/>
    <cellStyle name="Comma [0] TBD_Family Cluster Targets2 5 79" xfId="36168"/>
    <cellStyle name="Comma [0] TBD-_Family Cluster Targets2 5 79" xfId="36169"/>
    <cellStyle name="Comma [0] TBD_Family Cluster Targets2 5 8" xfId="36170"/>
    <cellStyle name="Comma [0] TBD-_Family Cluster Targets2 5 8" xfId="36171"/>
    <cellStyle name="Comma [0] TBD_Family Cluster Targets2 5 80" xfId="36172"/>
    <cellStyle name="Comma [0] TBD-_Family Cluster Targets2 5 80" xfId="36173"/>
    <cellStyle name="Comma [0] TBD_Family Cluster Targets2 5 81" xfId="36174"/>
    <cellStyle name="Comma [0] TBD-_Family Cluster Targets2 5 81" xfId="36175"/>
    <cellStyle name="Comma [0] TBD_Family Cluster Targets2 5 82" xfId="36176"/>
    <cellStyle name="Comma [0] TBD-_Family Cluster Targets2 5 82" xfId="36177"/>
    <cellStyle name="Comma [0] TBD_Family Cluster Targets2 5 83" xfId="36178"/>
    <cellStyle name="Comma [0] TBD-_Family Cluster Targets2 5 83" xfId="36179"/>
    <cellStyle name="Comma [0] TBD_Family Cluster Targets2 5 84" xfId="36180"/>
    <cellStyle name="Comma [0] TBD-_Family Cluster Targets2 5 84" xfId="36181"/>
    <cellStyle name="Comma [0] TBD_Family Cluster Targets2 5 85" xfId="36182"/>
    <cellStyle name="Comma [0] TBD-_Family Cluster Targets2 5 85" xfId="36183"/>
    <cellStyle name="Comma [0] TBD_Family Cluster Targets2 5 86" xfId="36184"/>
    <cellStyle name="Comma [0] TBD-_Family Cluster Targets2 5 86" xfId="36185"/>
    <cellStyle name="Comma [0] TBD_Family Cluster Targets2 5 87" xfId="36186"/>
    <cellStyle name="Comma [0] TBD-_Family Cluster Targets2 5 87" xfId="36187"/>
    <cellStyle name="Comma [0] TBD_Family Cluster Targets2 5 88" xfId="36188"/>
    <cellStyle name="Comma [0] TBD-_Family Cluster Targets2 5 88" xfId="36189"/>
    <cellStyle name="Comma [0] TBD_Family Cluster Targets2 5 89" xfId="36190"/>
    <cellStyle name="Comma [0] TBD-_Family Cluster Targets2 5 89" xfId="36191"/>
    <cellStyle name="Comma [0] TBD_Family Cluster Targets2 5 9" xfId="36192"/>
    <cellStyle name="Comma [0] TBD-_Family Cluster Targets2 5 9" xfId="36193"/>
    <cellStyle name="Comma [0] TBD_Family Cluster Targets2 5 90" xfId="36194"/>
    <cellStyle name="Comma [0] TBD-_Family Cluster Targets2 5 90" xfId="36195"/>
    <cellStyle name="Comma [0] TBD_Family Cluster Targets2 5 91" xfId="36196"/>
    <cellStyle name="Comma [0] TBD-_Family Cluster Targets2 5 91" xfId="36197"/>
    <cellStyle name="Comma [0] TBD_Family Cluster Targets2 5 92" xfId="36198"/>
    <cellStyle name="Comma [0] TBD-_Family Cluster Targets2 5 92" xfId="36199"/>
    <cellStyle name="Comma [0] TBD_Family Cluster Targets2 5 93" xfId="36200"/>
    <cellStyle name="Comma [0] TBD-_Family Cluster Targets2 5 93" xfId="36201"/>
    <cellStyle name="Comma [0] TBD_Family Cluster Targets2 5 94" xfId="36202"/>
    <cellStyle name="Comma [0] TBD-_Family Cluster Targets2 5 94" xfId="36203"/>
    <cellStyle name="Comma [0] TBD_Family Cluster Targets2 5 95" xfId="36204"/>
    <cellStyle name="Comma [0] TBD-_Family Cluster Targets2 5 95" xfId="36205"/>
    <cellStyle name="Comma [0] TBD_Family Cluster Targets2 5 96" xfId="36206"/>
    <cellStyle name="Comma [0] TBD-_Family Cluster Targets2 5 96" xfId="36207"/>
    <cellStyle name="Comma [0] TBD_Family Cluster Targets2 5 97" xfId="36208"/>
    <cellStyle name="Comma [0] TBD-_Family Cluster Targets2 5 97" xfId="36209"/>
    <cellStyle name="Comma [0] TBD_Family Cluster Targets2 5 98" xfId="36210"/>
    <cellStyle name="Comma [0] TBD-_Family Cluster Targets2 5 98" xfId="36211"/>
    <cellStyle name="Comma [0] TBD_Family Cluster Targets2 5 99" xfId="36212"/>
    <cellStyle name="Comma [0] TBD-_Family Cluster Targets2 5 99" xfId="36213"/>
    <cellStyle name="Comma [0] TBD_Family Cluster Targets2 6" xfId="36214"/>
    <cellStyle name="Comma [0] TBD-_Family Cluster Targets2 6" xfId="36215"/>
    <cellStyle name="Comma [0] TBD_Family Cluster Targets2 6 10" xfId="36216"/>
    <cellStyle name="Comma [0] TBD-_Family Cluster Targets2 6 10" xfId="36217"/>
    <cellStyle name="Comma [0] TBD_Family Cluster Targets2 6 100" xfId="36218"/>
    <cellStyle name="Comma [0] TBD-_Family Cluster Targets2 6 100" xfId="36219"/>
    <cellStyle name="Comma [0] TBD_Family Cluster Targets2 6 101" xfId="36220"/>
    <cellStyle name="Comma [0] TBD-_Family Cluster Targets2 6 101" xfId="36221"/>
    <cellStyle name="Comma [0] TBD_Family Cluster Targets2 6 102" xfId="36222"/>
    <cellStyle name="Comma [0] TBD-_Family Cluster Targets2 6 102" xfId="36223"/>
    <cellStyle name="Comma [0] TBD_Family Cluster Targets2 6 103" xfId="36224"/>
    <cellStyle name="Comma [0] TBD-_Family Cluster Targets2 6 103" xfId="36225"/>
    <cellStyle name="Comma [0] TBD_Family Cluster Targets2 6 104" xfId="36226"/>
    <cellStyle name="Comma [0] TBD-_Family Cluster Targets2 6 104" xfId="36227"/>
    <cellStyle name="Comma [0] TBD_Family Cluster Targets2 6 105" xfId="36228"/>
    <cellStyle name="Comma [0] TBD-_Family Cluster Targets2 6 105" xfId="36229"/>
    <cellStyle name="Comma [0] TBD_Family Cluster Targets2 6 106" xfId="36230"/>
    <cellStyle name="Comma [0] TBD-_Family Cluster Targets2 6 106" xfId="36231"/>
    <cellStyle name="Comma [0] TBD_Family Cluster Targets2 6 107" xfId="36232"/>
    <cellStyle name="Comma [0] TBD-_Family Cluster Targets2 6 107" xfId="36233"/>
    <cellStyle name="Comma [0] TBD_Family Cluster Targets2 6 108" xfId="36234"/>
    <cellStyle name="Comma [0] TBD-_Family Cluster Targets2 6 108" xfId="36235"/>
    <cellStyle name="Comma [0] TBD_Family Cluster Targets2 6 109" xfId="36236"/>
    <cellStyle name="Comma [0] TBD-_Family Cluster Targets2 6 109" xfId="36237"/>
    <cellStyle name="Comma [0] TBD_Family Cluster Targets2 6 11" xfId="36238"/>
    <cellStyle name="Comma [0] TBD-_Family Cluster Targets2 6 11" xfId="36239"/>
    <cellStyle name="Comma [0] TBD_Family Cluster Targets2 6 110" xfId="36240"/>
    <cellStyle name="Comma [0] TBD-_Family Cluster Targets2 6 110" xfId="36241"/>
    <cellStyle name="Comma [0] TBD_Family Cluster Targets2 6 111" xfId="36242"/>
    <cellStyle name="Comma [0] TBD-_Family Cluster Targets2 6 111" xfId="36243"/>
    <cellStyle name="Comma [0] TBD_Family Cluster Targets2 6 112" xfId="36244"/>
    <cellStyle name="Comma [0] TBD-_Family Cluster Targets2 6 112" xfId="36245"/>
    <cellStyle name="Comma [0] TBD_Family Cluster Targets2 6 113" xfId="36246"/>
    <cellStyle name="Comma [0] TBD-_Family Cluster Targets2 6 113" xfId="36247"/>
    <cellStyle name="Comma [0] TBD_Family Cluster Targets2 6 114" xfId="36248"/>
    <cellStyle name="Comma [0] TBD-_Family Cluster Targets2 6 114" xfId="36249"/>
    <cellStyle name="Comma [0] TBD_Family Cluster Targets2 6 115" xfId="36250"/>
    <cellStyle name="Comma [0] TBD-_Family Cluster Targets2 6 115" xfId="36251"/>
    <cellStyle name="Comma [0] TBD_Family Cluster Targets2 6 116" xfId="36252"/>
    <cellStyle name="Comma [0] TBD-_Family Cluster Targets2 6 116" xfId="36253"/>
    <cellStyle name="Comma [0] TBD_Family Cluster Targets2 6 117" xfId="36254"/>
    <cellStyle name="Comma [0] TBD-_Family Cluster Targets2 6 117" xfId="36255"/>
    <cellStyle name="Comma [0] TBD_Family Cluster Targets2 6 118" xfId="36256"/>
    <cellStyle name="Comma [0] TBD-_Family Cluster Targets2 6 118" xfId="36257"/>
    <cellStyle name="Comma [0] TBD_Family Cluster Targets2 6 119" xfId="36258"/>
    <cellStyle name="Comma [0] TBD-_Family Cluster Targets2 6 119" xfId="36259"/>
    <cellStyle name="Comma [0] TBD_Family Cluster Targets2 6 12" xfId="36260"/>
    <cellStyle name="Comma [0] TBD-_Family Cluster Targets2 6 12" xfId="36261"/>
    <cellStyle name="Comma [0] TBD_Family Cluster Targets2 6 120" xfId="36262"/>
    <cellStyle name="Comma [0] TBD-_Family Cluster Targets2 6 120" xfId="36263"/>
    <cellStyle name="Comma [0] TBD_Family Cluster Targets2 6 121" xfId="36264"/>
    <cellStyle name="Comma [0] TBD-_Family Cluster Targets2 6 121" xfId="36265"/>
    <cellStyle name="Comma [0] TBD_Family Cluster Targets2 6 122" xfId="36266"/>
    <cellStyle name="Comma [0] TBD-_Family Cluster Targets2 6 122" xfId="36267"/>
    <cellStyle name="Comma [0] TBD_Family Cluster Targets2 6 123" xfId="36268"/>
    <cellStyle name="Comma [0] TBD-_Family Cluster Targets2 6 123" xfId="36269"/>
    <cellStyle name="Comma [0] TBD_Family Cluster Targets2 6 124" xfId="36270"/>
    <cellStyle name="Comma [0] TBD-_Family Cluster Targets2 6 124" xfId="36271"/>
    <cellStyle name="Comma [0] TBD_Family Cluster Targets2 6 125" xfId="36272"/>
    <cellStyle name="Comma [0] TBD-_Family Cluster Targets2 6 125" xfId="36273"/>
    <cellStyle name="Comma [0] TBD_Family Cluster Targets2 6 126" xfId="36274"/>
    <cellStyle name="Comma [0] TBD-_Family Cluster Targets2 6 126" xfId="36275"/>
    <cellStyle name="Comma [0] TBD_Family Cluster Targets2 6 127" xfId="36276"/>
    <cellStyle name="Comma [0] TBD-_Family Cluster Targets2 6 127" xfId="36277"/>
    <cellStyle name="Comma [0] TBD_Family Cluster Targets2 6 128" xfId="36278"/>
    <cellStyle name="Comma [0] TBD-_Family Cluster Targets2 6 128" xfId="36279"/>
    <cellStyle name="Comma [0] TBD_Family Cluster Targets2 6 129" xfId="36280"/>
    <cellStyle name="Comma [0] TBD-_Family Cluster Targets2 6 129" xfId="36281"/>
    <cellStyle name="Comma [0] TBD_Family Cluster Targets2 6 13" xfId="36282"/>
    <cellStyle name="Comma [0] TBD-_Family Cluster Targets2 6 13" xfId="36283"/>
    <cellStyle name="Comma [0] TBD_Family Cluster Targets2 6 130" xfId="36284"/>
    <cellStyle name="Comma [0] TBD-_Family Cluster Targets2 6 130" xfId="36285"/>
    <cellStyle name="Comma [0] TBD_Family Cluster Targets2 6 131" xfId="36286"/>
    <cellStyle name="Comma [0] TBD-_Family Cluster Targets2 6 131" xfId="36287"/>
    <cellStyle name="Comma [0] TBD_Family Cluster Targets2 6 132" xfId="36288"/>
    <cellStyle name="Comma [0] TBD-_Family Cluster Targets2 6 132" xfId="36289"/>
    <cellStyle name="Comma [0] TBD_Family Cluster Targets2 6 133" xfId="36290"/>
    <cellStyle name="Comma [0] TBD-_Family Cluster Targets2 6 133" xfId="36291"/>
    <cellStyle name="Comma [0] TBD_Family Cluster Targets2 6 134" xfId="36292"/>
    <cellStyle name="Comma [0] TBD-_Family Cluster Targets2 6 134" xfId="36293"/>
    <cellStyle name="Comma [0] TBD_Family Cluster Targets2 6 135" xfId="36294"/>
    <cellStyle name="Comma [0] TBD-_Family Cluster Targets2 6 135" xfId="36295"/>
    <cellStyle name="Comma [0] TBD_Family Cluster Targets2 6 136" xfId="36296"/>
    <cellStyle name="Comma [0] TBD-_Family Cluster Targets2 6 136" xfId="36297"/>
    <cellStyle name="Comma [0] TBD_Family Cluster Targets2 6 137" xfId="36298"/>
    <cellStyle name="Comma [0] TBD-_Family Cluster Targets2 6 137" xfId="36299"/>
    <cellStyle name="Comma [0] TBD_Family Cluster Targets2 6 138" xfId="36300"/>
    <cellStyle name="Comma [0] TBD-_Family Cluster Targets2 6 138" xfId="36301"/>
    <cellStyle name="Comma [0] TBD_Family Cluster Targets2 6 139" xfId="36302"/>
    <cellStyle name="Comma [0] TBD-_Family Cluster Targets2 6 139" xfId="36303"/>
    <cellStyle name="Comma [0] TBD_Family Cluster Targets2 6 14" xfId="36304"/>
    <cellStyle name="Comma [0] TBD-_Family Cluster Targets2 6 14" xfId="36305"/>
    <cellStyle name="Comma [0] TBD_Family Cluster Targets2 6 140" xfId="36306"/>
    <cellStyle name="Comma [0] TBD-_Family Cluster Targets2 6 140" xfId="36307"/>
    <cellStyle name="Comma [0] TBD_Family Cluster Targets2 6 141" xfId="36308"/>
    <cellStyle name="Comma [0] TBD-_Family Cluster Targets2 6 141" xfId="36309"/>
    <cellStyle name="Comma [0] TBD_Family Cluster Targets2 6 142" xfId="36310"/>
    <cellStyle name="Comma [0] TBD-_Family Cluster Targets2 6 142" xfId="36311"/>
    <cellStyle name="Comma [0] TBD_Family Cluster Targets2 6 143" xfId="36312"/>
    <cellStyle name="Comma [0] TBD-_Family Cluster Targets2 6 143" xfId="36313"/>
    <cellStyle name="Comma [0] TBD_Family Cluster Targets2 6 144" xfId="36314"/>
    <cellStyle name="Comma [0] TBD-_Family Cluster Targets2 6 144" xfId="36315"/>
    <cellStyle name="Comma [0] TBD_Family Cluster Targets2 6 145" xfId="36316"/>
    <cellStyle name="Comma [0] TBD-_Family Cluster Targets2 6 145" xfId="36317"/>
    <cellStyle name="Comma [0] TBD_Family Cluster Targets2 6 146" xfId="36318"/>
    <cellStyle name="Comma [0] TBD-_Family Cluster Targets2 6 146" xfId="36319"/>
    <cellStyle name="Comma [0] TBD_Family Cluster Targets2 6 147" xfId="36320"/>
    <cellStyle name="Comma [0] TBD-_Family Cluster Targets2 6 147" xfId="36321"/>
    <cellStyle name="Comma [0] TBD_Family Cluster Targets2 6 148" xfId="36322"/>
    <cellStyle name="Comma [0] TBD-_Family Cluster Targets2 6 148" xfId="36323"/>
    <cellStyle name="Comma [0] TBD_Family Cluster Targets2 6 149" xfId="36324"/>
    <cellStyle name="Comma [0] TBD-_Family Cluster Targets2 6 149" xfId="36325"/>
    <cellStyle name="Comma [0] TBD_Family Cluster Targets2 6 15" xfId="36326"/>
    <cellStyle name="Comma [0] TBD-_Family Cluster Targets2 6 15" xfId="36327"/>
    <cellStyle name="Comma [0] TBD_Family Cluster Targets2 6 150" xfId="36328"/>
    <cellStyle name="Comma [0] TBD-_Family Cluster Targets2 6 150" xfId="36329"/>
    <cellStyle name="Comma [0] TBD_Family Cluster Targets2 6 151" xfId="36330"/>
    <cellStyle name="Comma [0] TBD-_Family Cluster Targets2 6 151" xfId="36331"/>
    <cellStyle name="Comma [0] TBD_Family Cluster Targets2 6 152" xfId="36332"/>
    <cellStyle name="Comma [0] TBD-_Family Cluster Targets2 6 152" xfId="36333"/>
    <cellStyle name="Comma [0] TBD_Family Cluster Targets2 6 153" xfId="36334"/>
    <cellStyle name="Comma [0] TBD-_Family Cluster Targets2 6 153" xfId="36335"/>
    <cellStyle name="Comma [0] TBD_Family Cluster Targets2 6 16" xfId="36336"/>
    <cellStyle name="Comma [0] TBD-_Family Cluster Targets2 6 16" xfId="36337"/>
    <cellStyle name="Comma [0] TBD_Family Cluster Targets2 6 17" xfId="36338"/>
    <cellStyle name="Comma [0] TBD-_Family Cluster Targets2 6 17" xfId="36339"/>
    <cellStyle name="Comma [0] TBD_Family Cluster Targets2 6 18" xfId="36340"/>
    <cellStyle name="Comma [0] TBD-_Family Cluster Targets2 6 18" xfId="36341"/>
    <cellStyle name="Comma [0] TBD_Family Cluster Targets2 6 19" xfId="36342"/>
    <cellStyle name="Comma [0] TBD-_Family Cluster Targets2 6 19" xfId="36343"/>
    <cellStyle name="Comma [0] TBD_Family Cluster Targets2 6 2" xfId="36344"/>
    <cellStyle name="Comma [0] TBD-_Family Cluster Targets2 6 2" xfId="36345"/>
    <cellStyle name="Comma [0] TBD_Family Cluster Targets2 6 20" xfId="36346"/>
    <cellStyle name="Comma [0] TBD-_Family Cluster Targets2 6 20" xfId="36347"/>
    <cellStyle name="Comma [0] TBD_Family Cluster Targets2 6 21" xfId="36348"/>
    <cellStyle name="Comma [0] TBD-_Family Cluster Targets2 6 21" xfId="36349"/>
    <cellStyle name="Comma [0] TBD_Family Cluster Targets2 6 22" xfId="36350"/>
    <cellStyle name="Comma [0] TBD-_Family Cluster Targets2 6 22" xfId="36351"/>
    <cellStyle name="Comma [0] TBD_Family Cluster Targets2 6 23" xfId="36352"/>
    <cellStyle name="Comma [0] TBD-_Family Cluster Targets2 6 23" xfId="36353"/>
    <cellStyle name="Comma [0] TBD_Family Cluster Targets2 6 24" xfId="36354"/>
    <cellStyle name="Comma [0] TBD-_Family Cluster Targets2 6 24" xfId="36355"/>
    <cellStyle name="Comma [0] TBD_Family Cluster Targets2 6 25" xfId="36356"/>
    <cellStyle name="Comma [0] TBD-_Family Cluster Targets2 6 25" xfId="36357"/>
    <cellStyle name="Comma [0] TBD_Family Cluster Targets2 6 26" xfId="36358"/>
    <cellStyle name="Comma [0] TBD-_Family Cluster Targets2 6 26" xfId="36359"/>
    <cellStyle name="Comma [0] TBD_Family Cluster Targets2 6 27" xfId="36360"/>
    <cellStyle name="Comma [0] TBD-_Family Cluster Targets2 6 27" xfId="36361"/>
    <cellStyle name="Comma [0] TBD_Family Cluster Targets2 6 28" xfId="36362"/>
    <cellStyle name="Comma [0] TBD-_Family Cluster Targets2 6 28" xfId="36363"/>
    <cellStyle name="Comma [0] TBD_Family Cluster Targets2 6 29" xfId="36364"/>
    <cellStyle name="Comma [0] TBD-_Family Cluster Targets2 6 29" xfId="36365"/>
    <cellStyle name="Comma [0] TBD_Family Cluster Targets2 6 3" xfId="36366"/>
    <cellStyle name="Comma [0] TBD-_Family Cluster Targets2 6 3" xfId="36367"/>
    <cellStyle name="Comma [0] TBD_Family Cluster Targets2 6 30" xfId="36368"/>
    <cellStyle name="Comma [0] TBD-_Family Cluster Targets2 6 30" xfId="36369"/>
    <cellStyle name="Comma [0] TBD_Family Cluster Targets2 6 31" xfId="36370"/>
    <cellStyle name="Comma [0] TBD-_Family Cluster Targets2 6 31" xfId="36371"/>
    <cellStyle name="Comma [0] TBD_Family Cluster Targets2 6 32" xfId="36372"/>
    <cellStyle name="Comma [0] TBD-_Family Cluster Targets2 6 32" xfId="36373"/>
    <cellStyle name="Comma [0] TBD_Family Cluster Targets2 6 33" xfId="36374"/>
    <cellStyle name="Comma [0] TBD-_Family Cluster Targets2 6 33" xfId="36375"/>
    <cellStyle name="Comma [0] TBD_Family Cluster Targets2 6 34" xfId="36376"/>
    <cellStyle name="Comma [0] TBD-_Family Cluster Targets2 6 34" xfId="36377"/>
    <cellStyle name="Comma [0] TBD_Family Cluster Targets2 6 35" xfId="36378"/>
    <cellStyle name="Comma [0] TBD-_Family Cluster Targets2 6 35" xfId="36379"/>
    <cellStyle name="Comma [0] TBD_Family Cluster Targets2 6 36" xfId="36380"/>
    <cellStyle name="Comma [0] TBD-_Family Cluster Targets2 6 36" xfId="36381"/>
    <cellStyle name="Comma [0] TBD_Family Cluster Targets2 6 37" xfId="36382"/>
    <cellStyle name="Comma [0] TBD-_Family Cluster Targets2 6 37" xfId="36383"/>
    <cellStyle name="Comma [0] TBD_Family Cluster Targets2 6 38" xfId="36384"/>
    <cellStyle name="Comma [0] TBD-_Family Cluster Targets2 6 38" xfId="36385"/>
    <cellStyle name="Comma [0] TBD_Family Cluster Targets2 6 39" xfId="36386"/>
    <cellStyle name="Comma [0] TBD-_Family Cluster Targets2 6 39" xfId="36387"/>
    <cellStyle name="Comma [0] TBD_Family Cluster Targets2 6 4" xfId="36388"/>
    <cellStyle name="Comma [0] TBD-_Family Cluster Targets2 6 4" xfId="36389"/>
    <cellStyle name="Comma [0] TBD_Family Cluster Targets2 6 40" xfId="36390"/>
    <cellStyle name="Comma [0] TBD-_Family Cluster Targets2 6 40" xfId="36391"/>
    <cellStyle name="Comma [0] TBD_Family Cluster Targets2 6 41" xfId="36392"/>
    <cellStyle name="Comma [0] TBD-_Family Cluster Targets2 6 41" xfId="36393"/>
    <cellStyle name="Comma [0] TBD_Family Cluster Targets2 6 42" xfId="36394"/>
    <cellStyle name="Comma [0] TBD-_Family Cluster Targets2 6 42" xfId="36395"/>
    <cellStyle name="Comma [0] TBD_Family Cluster Targets2 6 43" xfId="36396"/>
    <cellStyle name="Comma [0] TBD-_Family Cluster Targets2 6 43" xfId="36397"/>
    <cellStyle name="Comma [0] TBD_Family Cluster Targets2 6 44" xfId="36398"/>
    <cellStyle name="Comma [0] TBD-_Family Cluster Targets2 6 44" xfId="36399"/>
    <cellStyle name="Comma [0] TBD_Family Cluster Targets2 6 45" xfId="36400"/>
    <cellStyle name="Comma [0] TBD-_Family Cluster Targets2 6 45" xfId="36401"/>
    <cellStyle name="Comma [0] TBD_Family Cluster Targets2 6 46" xfId="36402"/>
    <cellStyle name="Comma [0] TBD-_Family Cluster Targets2 6 46" xfId="36403"/>
    <cellStyle name="Comma [0] TBD_Family Cluster Targets2 6 47" xfId="36404"/>
    <cellStyle name="Comma [0] TBD-_Family Cluster Targets2 6 47" xfId="36405"/>
    <cellStyle name="Comma [0] TBD_Family Cluster Targets2 6 48" xfId="36406"/>
    <cellStyle name="Comma [0] TBD-_Family Cluster Targets2 6 48" xfId="36407"/>
    <cellStyle name="Comma [0] TBD_Family Cluster Targets2 6 49" xfId="36408"/>
    <cellStyle name="Comma [0] TBD-_Family Cluster Targets2 6 49" xfId="36409"/>
    <cellStyle name="Comma [0] TBD_Family Cluster Targets2 6 5" xfId="36410"/>
    <cellStyle name="Comma [0] TBD-_Family Cluster Targets2 6 5" xfId="36411"/>
    <cellStyle name="Comma [0] TBD_Family Cluster Targets2 6 50" xfId="36412"/>
    <cellStyle name="Comma [0] TBD-_Family Cluster Targets2 6 50" xfId="36413"/>
    <cellStyle name="Comma [0] TBD_Family Cluster Targets2 6 51" xfId="36414"/>
    <cellStyle name="Comma [0] TBD-_Family Cluster Targets2 6 51" xfId="36415"/>
    <cellStyle name="Comma [0] TBD_Family Cluster Targets2 6 52" xfId="36416"/>
    <cellStyle name="Comma [0] TBD-_Family Cluster Targets2 6 52" xfId="36417"/>
    <cellStyle name="Comma [0] TBD_Family Cluster Targets2 6 53" xfId="36418"/>
    <cellStyle name="Comma [0] TBD-_Family Cluster Targets2 6 53" xfId="36419"/>
    <cellStyle name="Comma [0] TBD_Family Cluster Targets2 6 54" xfId="36420"/>
    <cellStyle name="Comma [0] TBD-_Family Cluster Targets2 6 54" xfId="36421"/>
    <cellStyle name="Comma [0] TBD_Family Cluster Targets2 6 55" xfId="36422"/>
    <cellStyle name="Comma [0] TBD-_Family Cluster Targets2 6 55" xfId="36423"/>
    <cellStyle name="Comma [0] TBD_Family Cluster Targets2 6 56" xfId="36424"/>
    <cellStyle name="Comma [0] TBD-_Family Cluster Targets2 6 56" xfId="36425"/>
    <cellStyle name="Comma [0] TBD_Family Cluster Targets2 6 57" xfId="36426"/>
    <cellStyle name="Comma [0] TBD-_Family Cluster Targets2 6 57" xfId="36427"/>
    <cellStyle name="Comma [0] TBD_Family Cluster Targets2 6 58" xfId="36428"/>
    <cellStyle name="Comma [0] TBD-_Family Cluster Targets2 6 58" xfId="36429"/>
    <cellStyle name="Comma [0] TBD_Family Cluster Targets2 6 59" xfId="36430"/>
    <cellStyle name="Comma [0] TBD-_Family Cluster Targets2 6 59" xfId="36431"/>
    <cellStyle name="Comma [0] TBD_Family Cluster Targets2 6 6" xfId="36432"/>
    <cellStyle name="Comma [0] TBD-_Family Cluster Targets2 6 6" xfId="36433"/>
    <cellStyle name="Comma [0] TBD_Family Cluster Targets2 6 60" xfId="36434"/>
    <cellStyle name="Comma [0] TBD-_Family Cluster Targets2 6 60" xfId="36435"/>
    <cellStyle name="Comma [0] TBD_Family Cluster Targets2 6 61" xfId="36436"/>
    <cellStyle name="Comma [0] TBD-_Family Cluster Targets2 6 61" xfId="36437"/>
    <cellStyle name="Comma [0] TBD_Family Cluster Targets2 6 62" xfId="36438"/>
    <cellStyle name="Comma [0] TBD-_Family Cluster Targets2 6 62" xfId="36439"/>
    <cellStyle name="Comma [0] TBD_Family Cluster Targets2 6 63" xfId="36440"/>
    <cellStyle name="Comma [0] TBD-_Family Cluster Targets2 6 63" xfId="36441"/>
    <cellStyle name="Comma [0] TBD_Family Cluster Targets2 6 64" xfId="36442"/>
    <cellStyle name="Comma [0] TBD-_Family Cluster Targets2 6 64" xfId="36443"/>
    <cellStyle name="Comma [0] TBD_Family Cluster Targets2 6 65" xfId="36444"/>
    <cellStyle name="Comma [0] TBD-_Family Cluster Targets2 6 65" xfId="36445"/>
    <cellStyle name="Comma [0] TBD_Family Cluster Targets2 6 66" xfId="36446"/>
    <cellStyle name="Comma [0] TBD-_Family Cluster Targets2 6 66" xfId="36447"/>
    <cellStyle name="Comma [0] TBD_Family Cluster Targets2 6 67" xfId="36448"/>
    <cellStyle name="Comma [0] TBD-_Family Cluster Targets2 6 67" xfId="36449"/>
    <cellStyle name="Comma [0] TBD_Family Cluster Targets2 6 68" xfId="36450"/>
    <cellStyle name="Comma [0] TBD-_Family Cluster Targets2 6 68" xfId="36451"/>
    <cellStyle name="Comma [0] TBD_Family Cluster Targets2 6 69" xfId="36452"/>
    <cellStyle name="Comma [0] TBD-_Family Cluster Targets2 6 69" xfId="36453"/>
    <cellStyle name="Comma [0] TBD_Family Cluster Targets2 6 7" xfId="36454"/>
    <cellStyle name="Comma [0] TBD-_Family Cluster Targets2 6 7" xfId="36455"/>
    <cellStyle name="Comma [0] TBD_Family Cluster Targets2 6 70" xfId="36456"/>
    <cellStyle name="Comma [0] TBD-_Family Cluster Targets2 6 70" xfId="36457"/>
    <cellStyle name="Comma [0] TBD_Family Cluster Targets2 6 71" xfId="36458"/>
    <cellStyle name="Comma [0] TBD-_Family Cluster Targets2 6 71" xfId="36459"/>
    <cellStyle name="Comma [0] TBD_Family Cluster Targets2 6 72" xfId="36460"/>
    <cellStyle name="Comma [0] TBD-_Family Cluster Targets2 6 72" xfId="36461"/>
    <cellStyle name="Comma [0] TBD_Family Cluster Targets2 6 73" xfId="36462"/>
    <cellStyle name="Comma [0] TBD-_Family Cluster Targets2 6 73" xfId="36463"/>
    <cellStyle name="Comma [0] TBD_Family Cluster Targets2 6 74" xfId="36464"/>
    <cellStyle name="Comma [0] TBD-_Family Cluster Targets2 6 74" xfId="36465"/>
    <cellStyle name="Comma [0] TBD_Family Cluster Targets2 6 75" xfId="36466"/>
    <cellStyle name="Comma [0] TBD-_Family Cluster Targets2 6 75" xfId="36467"/>
    <cellStyle name="Comma [0] TBD_Family Cluster Targets2 6 76" xfId="36468"/>
    <cellStyle name="Comma [0] TBD-_Family Cluster Targets2 6 76" xfId="36469"/>
    <cellStyle name="Comma [0] TBD_Family Cluster Targets2 6 77" xfId="36470"/>
    <cellStyle name="Comma [0] TBD-_Family Cluster Targets2 6 77" xfId="36471"/>
    <cellStyle name="Comma [0] TBD_Family Cluster Targets2 6 78" xfId="36472"/>
    <cellStyle name="Comma [0] TBD-_Family Cluster Targets2 6 78" xfId="36473"/>
    <cellStyle name="Comma [0] TBD_Family Cluster Targets2 6 79" xfId="36474"/>
    <cellStyle name="Comma [0] TBD-_Family Cluster Targets2 6 79" xfId="36475"/>
    <cellStyle name="Comma [0] TBD_Family Cluster Targets2 6 8" xfId="36476"/>
    <cellStyle name="Comma [0] TBD-_Family Cluster Targets2 6 8" xfId="36477"/>
    <cellStyle name="Comma [0] TBD_Family Cluster Targets2 6 80" xfId="36478"/>
    <cellStyle name="Comma [0] TBD-_Family Cluster Targets2 6 80" xfId="36479"/>
    <cellStyle name="Comma [0] TBD_Family Cluster Targets2 6 81" xfId="36480"/>
    <cellStyle name="Comma [0] TBD-_Family Cluster Targets2 6 81" xfId="36481"/>
    <cellStyle name="Comma [0] TBD_Family Cluster Targets2 6 82" xfId="36482"/>
    <cellStyle name="Comma [0] TBD-_Family Cluster Targets2 6 82" xfId="36483"/>
    <cellStyle name="Comma [0] TBD_Family Cluster Targets2 6 83" xfId="36484"/>
    <cellStyle name="Comma [0] TBD-_Family Cluster Targets2 6 83" xfId="36485"/>
    <cellStyle name="Comma [0] TBD_Family Cluster Targets2 6 84" xfId="36486"/>
    <cellStyle name="Comma [0] TBD-_Family Cluster Targets2 6 84" xfId="36487"/>
    <cellStyle name="Comma [0] TBD_Family Cluster Targets2 6 85" xfId="36488"/>
    <cellStyle name="Comma [0] TBD-_Family Cluster Targets2 6 85" xfId="36489"/>
    <cellStyle name="Comma [0] TBD_Family Cluster Targets2 6 86" xfId="36490"/>
    <cellStyle name="Comma [0] TBD-_Family Cluster Targets2 6 86" xfId="36491"/>
    <cellStyle name="Comma [0] TBD_Family Cluster Targets2 6 87" xfId="36492"/>
    <cellStyle name="Comma [0] TBD-_Family Cluster Targets2 6 87" xfId="36493"/>
    <cellStyle name="Comma [0] TBD_Family Cluster Targets2 6 88" xfId="36494"/>
    <cellStyle name="Comma [0] TBD-_Family Cluster Targets2 6 88" xfId="36495"/>
    <cellStyle name="Comma [0] TBD_Family Cluster Targets2 6 89" xfId="36496"/>
    <cellStyle name="Comma [0] TBD-_Family Cluster Targets2 6 89" xfId="36497"/>
    <cellStyle name="Comma [0] TBD_Family Cluster Targets2 6 9" xfId="36498"/>
    <cellStyle name="Comma [0] TBD-_Family Cluster Targets2 6 9" xfId="36499"/>
    <cellStyle name="Comma [0] TBD_Family Cluster Targets2 6 90" xfId="36500"/>
    <cellStyle name="Comma [0] TBD-_Family Cluster Targets2 6 90" xfId="36501"/>
    <cellStyle name="Comma [0] TBD_Family Cluster Targets2 6 91" xfId="36502"/>
    <cellStyle name="Comma [0] TBD-_Family Cluster Targets2 6 91" xfId="36503"/>
    <cellStyle name="Comma [0] TBD_Family Cluster Targets2 6 92" xfId="36504"/>
    <cellStyle name="Comma [0] TBD-_Family Cluster Targets2 6 92" xfId="36505"/>
    <cellStyle name="Comma [0] TBD_Family Cluster Targets2 6 93" xfId="36506"/>
    <cellStyle name="Comma [0] TBD-_Family Cluster Targets2 6 93" xfId="36507"/>
    <cellStyle name="Comma [0] TBD_Family Cluster Targets2 6 94" xfId="36508"/>
    <cellStyle name="Comma [0] TBD-_Family Cluster Targets2 6 94" xfId="36509"/>
    <cellStyle name="Comma [0] TBD_Family Cluster Targets2 6 95" xfId="36510"/>
    <cellStyle name="Comma [0] TBD-_Family Cluster Targets2 6 95" xfId="36511"/>
    <cellStyle name="Comma [0] TBD_Family Cluster Targets2 6 96" xfId="36512"/>
    <cellStyle name="Comma [0] TBD-_Family Cluster Targets2 6 96" xfId="36513"/>
    <cellStyle name="Comma [0] TBD_Family Cluster Targets2 6 97" xfId="36514"/>
    <cellStyle name="Comma [0] TBD-_Family Cluster Targets2 6 97" xfId="36515"/>
    <cellStyle name="Comma [0] TBD_Family Cluster Targets2 6 98" xfId="36516"/>
    <cellStyle name="Comma [0] TBD-_Family Cluster Targets2 6 98" xfId="36517"/>
    <cellStyle name="Comma [0] TBD_Family Cluster Targets2 6 99" xfId="36518"/>
    <cellStyle name="Comma [0] TBD-_Family Cluster Targets2 6 99" xfId="36519"/>
    <cellStyle name="Comma [0] TBD_Family Cluster Targets2 7" xfId="36520"/>
    <cellStyle name="Comma [0] TBD-_Family Cluster Targets2 7" xfId="36521"/>
    <cellStyle name="Comma [0] TBD_Family Cluster Targets2 7 10" xfId="36522"/>
    <cellStyle name="Comma [0] TBD-_Family Cluster Targets2 7 10" xfId="36523"/>
    <cellStyle name="Comma [0] TBD_Family Cluster Targets2 7 100" xfId="36524"/>
    <cellStyle name="Comma [0] TBD-_Family Cluster Targets2 7 100" xfId="36525"/>
    <cellStyle name="Comma [0] TBD_Family Cluster Targets2 7 101" xfId="36526"/>
    <cellStyle name="Comma [0] TBD-_Family Cluster Targets2 7 101" xfId="36527"/>
    <cellStyle name="Comma [0] TBD_Family Cluster Targets2 7 102" xfId="36528"/>
    <cellStyle name="Comma [0] TBD-_Family Cluster Targets2 7 102" xfId="36529"/>
    <cellStyle name="Comma [0] TBD_Family Cluster Targets2 7 103" xfId="36530"/>
    <cellStyle name="Comma [0] TBD-_Family Cluster Targets2 7 103" xfId="36531"/>
    <cellStyle name="Comma [0] TBD_Family Cluster Targets2 7 104" xfId="36532"/>
    <cellStyle name="Comma [0] TBD-_Family Cluster Targets2 7 104" xfId="36533"/>
    <cellStyle name="Comma [0] TBD_Family Cluster Targets2 7 105" xfId="36534"/>
    <cellStyle name="Comma [0] TBD-_Family Cluster Targets2 7 105" xfId="36535"/>
    <cellStyle name="Comma [0] TBD_Family Cluster Targets2 7 106" xfId="36536"/>
    <cellStyle name="Comma [0] TBD-_Family Cluster Targets2 7 106" xfId="36537"/>
    <cellStyle name="Comma [0] TBD_Family Cluster Targets2 7 107" xfId="36538"/>
    <cellStyle name="Comma [0] TBD-_Family Cluster Targets2 7 107" xfId="36539"/>
    <cellStyle name="Comma [0] TBD_Family Cluster Targets2 7 108" xfId="36540"/>
    <cellStyle name="Comma [0] TBD-_Family Cluster Targets2 7 108" xfId="36541"/>
    <cellStyle name="Comma [0] TBD_Family Cluster Targets2 7 109" xfId="36542"/>
    <cellStyle name="Comma [0] TBD-_Family Cluster Targets2 7 109" xfId="36543"/>
    <cellStyle name="Comma [0] TBD_Family Cluster Targets2 7 11" xfId="36544"/>
    <cellStyle name="Comma [0] TBD-_Family Cluster Targets2 7 11" xfId="36545"/>
    <cellStyle name="Comma [0] TBD_Family Cluster Targets2 7 110" xfId="36546"/>
    <cellStyle name="Comma [0] TBD-_Family Cluster Targets2 7 110" xfId="36547"/>
    <cellStyle name="Comma [0] TBD_Family Cluster Targets2 7 111" xfId="36548"/>
    <cellStyle name="Comma [0] TBD-_Family Cluster Targets2 7 111" xfId="36549"/>
    <cellStyle name="Comma [0] TBD_Family Cluster Targets2 7 112" xfId="36550"/>
    <cellStyle name="Comma [0] TBD-_Family Cluster Targets2 7 112" xfId="36551"/>
    <cellStyle name="Comma [0] TBD_Family Cluster Targets2 7 113" xfId="36552"/>
    <cellStyle name="Comma [0] TBD-_Family Cluster Targets2 7 113" xfId="36553"/>
    <cellStyle name="Comma [0] TBD_Family Cluster Targets2 7 114" xfId="36554"/>
    <cellStyle name="Comma [0] TBD-_Family Cluster Targets2 7 114" xfId="36555"/>
    <cellStyle name="Comma [0] TBD_Family Cluster Targets2 7 115" xfId="36556"/>
    <cellStyle name="Comma [0] TBD-_Family Cluster Targets2 7 115" xfId="36557"/>
    <cellStyle name="Comma [0] TBD_Family Cluster Targets2 7 116" xfId="36558"/>
    <cellStyle name="Comma [0] TBD-_Family Cluster Targets2 7 116" xfId="36559"/>
    <cellStyle name="Comma [0] TBD_Family Cluster Targets2 7 117" xfId="36560"/>
    <cellStyle name="Comma [0] TBD-_Family Cluster Targets2 7 117" xfId="36561"/>
    <cellStyle name="Comma [0] TBD_Family Cluster Targets2 7 118" xfId="36562"/>
    <cellStyle name="Comma [0] TBD-_Family Cluster Targets2 7 118" xfId="36563"/>
    <cellStyle name="Comma [0] TBD_Family Cluster Targets2 7 119" xfId="36564"/>
    <cellStyle name="Comma [0] TBD-_Family Cluster Targets2 7 119" xfId="36565"/>
    <cellStyle name="Comma [0] TBD_Family Cluster Targets2 7 12" xfId="36566"/>
    <cellStyle name="Comma [0] TBD-_Family Cluster Targets2 7 12" xfId="36567"/>
    <cellStyle name="Comma [0] TBD_Family Cluster Targets2 7 120" xfId="36568"/>
    <cellStyle name="Comma [0] TBD-_Family Cluster Targets2 7 120" xfId="36569"/>
    <cellStyle name="Comma [0] TBD_Family Cluster Targets2 7 121" xfId="36570"/>
    <cellStyle name="Comma [0] TBD-_Family Cluster Targets2 7 121" xfId="36571"/>
    <cellStyle name="Comma [0] TBD_Family Cluster Targets2 7 122" xfId="36572"/>
    <cellStyle name="Comma [0] TBD-_Family Cluster Targets2 7 122" xfId="36573"/>
    <cellStyle name="Comma [0] TBD_Family Cluster Targets2 7 123" xfId="36574"/>
    <cellStyle name="Comma [0] TBD-_Family Cluster Targets2 7 123" xfId="36575"/>
    <cellStyle name="Comma [0] TBD_Family Cluster Targets2 7 124" xfId="36576"/>
    <cellStyle name="Comma [0] TBD-_Family Cluster Targets2 7 124" xfId="36577"/>
    <cellStyle name="Comma [0] TBD_Family Cluster Targets2 7 125" xfId="36578"/>
    <cellStyle name="Comma [0] TBD-_Family Cluster Targets2 7 125" xfId="36579"/>
    <cellStyle name="Comma [0] TBD_Family Cluster Targets2 7 126" xfId="36580"/>
    <cellStyle name="Comma [0] TBD-_Family Cluster Targets2 7 126" xfId="36581"/>
    <cellStyle name="Comma [0] TBD_Family Cluster Targets2 7 127" xfId="36582"/>
    <cellStyle name="Comma [0] TBD-_Family Cluster Targets2 7 127" xfId="36583"/>
    <cellStyle name="Comma [0] TBD_Family Cluster Targets2 7 128" xfId="36584"/>
    <cellStyle name="Comma [0] TBD-_Family Cluster Targets2 7 128" xfId="36585"/>
    <cellStyle name="Comma [0] TBD_Family Cluster Targets2 7 129" xfId="36586"/>
    <cellStyle name="Comma [0] TBD-_Family Cluster Targets2 7 129" xfId="36587"/>
    <cellStyle name="Comma [0] TBD_Family Cluster Targets2 7 13" xfId="36588"/>
    <cellStyle name="Comma [0] TBD-_Family Cluster Targets2 7 13" xfId="36589"/>
    <cellStyle name="Comma [0] TBD_Family Cluster Targets2 7 130" xfId="36590"/>
    <cellStyle name="Comma [0] TBD-_Family Cluster Targets2 7 130" xfId="36591"/>
    <cellStyle name="Comma [0] TBD_Family Cluster Targets2 7 131" xfId="36592"/>
    <cellStyle name="Comma [0] TBD-_Family Cluster Targets2 7 131" xfId="36593"/>
    <cellStyle name="Comma [0] TBD_Family Cluster Targets2 7 132" xfId="36594"/>
    <cellStyle name="Comma [0] TBD-_Family Cluster Targets2 7 132" xfId="36595"/>
    <cellStyle name="Comma [0] TBD_Family Cluster Targets2 7 133" xfId="36596"/>
    <cellStyle name="Comma [0] TBD-_Family Cluster Targets2 7 133" xfId="36597"/>
    <cellStyle name="Comma [0] TBD_Family Cluster Targets2 7 134" xfId="36598"/>
    <cellStyle name="Comma [0] TBD-_Family Cluster Targets2 7 134" xfId="36599"/>
    <cellStyle name="Comma [0] TBD_Family Cluster Targets2 7 135" xfId="36600"/>
    <cellStyle name="Comma [0] TBD-_Family Cluster Targets2 7 135" xfId="36601"/>
    <cellStyle name="Comma [0] TBD_Family Cluster Targets2 7 136" xfId="36602"/>
    <cellStyle name="Comma [0] TBD-_Family Cluster Targets2 7 136" xfId="36603"/>
    <cellStyle name="Comma [0] TBD_Family Cluster Targets2 7 137" xfId="36604"/>
    <cellStyle name="Comma [0] TBD-_Family Cluster Targets2 7 137" xfId="36605"/>
    <cellStyle name="Comma [0] TBD_Family Cluster Targets2 7 138" xfId="36606"/>
    <cellStyle name="Comma [0] TBD-_Family Cluster Targets2 7 138" xfId="36607"/>
    <cellStyle name="Comma [0] TBD_Family Cluster Targets2 7 139" xfId="36608"/>
    <cellStyle name="Comma [0] TBD-_Family Cluster Targets2 7 139" xfId="36609"/>
    <cellStyle name="Comma [0] TBD_Family Cluster Targets2 7 14" xfId="36610"/>
    <cellStyle name="Comma [0] TBD-_Family Cluster Targets2 7 14" xfId="36611"/>
    <cellStyle name="Comma [0] TBD_Family Cluster Targets2 7 140" xfId="36612"/>
    <cellStyle name="Comma [0] TBD-_Family Cluster Targets2 7 140" xfId="36613"/>
    <cellStyle name="Comma [0] TBD_Family Cluster Targets2 7 141" xfId="36614"/>
    <cellStyle name="Comma [0] TBD-_Family Cluster Targets2 7 141" xfId="36615"/>
    <cellStyle name="Comma [0] TBD_Family Cluster Targets2 7 142" xfId="36616"/>
    <cellStyle name="Comma [0] TBD-_Family Cluster Targets2 7 142" xfId="36617"/>
    <cellStyle name="Comma [0] TBD_Family Cluster Targets2 7 143" xfId="36618"/>
    <cellStyle name="Comma [0] TBD-_Family Cluster Targets2 7 143" xfId="36619"/>
    <cellStyle name="Comma [0] TBD_Family Cluster Targets2 7 144" xfId="36620"/>
    <cellStyle name="Comma [0] TBD-_Family Cluster Targets2 7 144" xfId="36621"/>
    <cellStyle name="Comma [0] TBD_Family Cluster Targets2 7 145" xfId="36622"/>
    <cellStyle name="Comma [0] TBD-_Family Cluster Targets2 7 145" xfId="36623"/>
    <cellStyle name="Comma [0] TBD_Family Cluster Targets2 7 146" xfId="36624"/>
    <cellStyle name="Comma [0] TBD-_Family Cluster Targets2 7 146" xfId="36625"/>
    <cellStyle name="Comma [0] TBD_Family Cluster Targets2 7 147" xfId="36626"/>
    <cellStyle name="Comma [0] TBD-_Family Cluster Targets2 7 147" xfId="36627"/>
    <cellStyle name="Comma [0] TBD_Family Cluster Targets2 7 148" xfId="36628"/>
    <cellStyle name="Comma [0] TBD-_Family Cluster Targets2 7 148" xfId="36629"/>
    <cellStyle name="Comma [0] TBD_Family Cluster Targets2 7 149" xfId="36630"/>
    <cellStyle name="Comma [0] TBD-_Family Cluster Targets2 7 149" xfId="36631"/>
    <cellStyle name="Comma [0] TBD_Family Cluster Targets2 7 15" xfId="36632"/>
    <cellStyle name="Comma [0] TBD-_Family Cluster Targets2 7 15" xfId="36633"/>
    <cellStyle name="Comma [0] TBD_Family Cluster Targets2 7 150" xfId="36634"/>
    <cellStyle name="Comma [0] TBD-_Family Cluster Targets2 7 150" xfId="36635"/>
    <cellStyle name="Comma [0] TBD_Family Cluster Targets2 7 151" xfId="36636"/>
    <cellStyle name="Comma [0] TBD-_Family Cluster Targets2 7 151" xfId="36637"/>
    <cellStyle name="Comma [0] TBD_Family Cluster Targets2 7 152" xfId="36638"/>
    <cellStyle name="Comma [0] TBD-_Family Cluster Targets2 7 152" xfId="36639"/>
    <cellStyle name="Comma [0] TBD_Family Cluster Targets2 7 153" xfId="36640"/>
    <cellStyle name="Comma [0] TBD-_Family Cluster Targets2 7 153" xfId="36641"/>
    <cellStyle name="Comma [0] TBD_Family Cluster Targets2 7 16" xfId="36642"/>
    <cellStyle name="Comma [0] TBD-_Family Cluster Targets2 7 16" xfId="36643"/>
    <cellStyle name="Comma [0] TBD_Family Cluster Targets2 7 17" xfId="36644"/>
    <cellStyle name="Comma [0] TBD-_Family Cluster Targets2 7 17" xfId="36645"/>
    <cellStyle name="Comma [0] TBD_Family Cluster Targets2 7 18" xfId="36646"/>
    <cellStyle name="Comma [0] TBD-_Family Cluster Targets2 7 18" xfId="36647"/>
    <cellStyle name="Comma [0] TBD_Family Cluster Targets2 7 19" xfId="36648"/>
    <cellStyle name="Comma [0] TBD-_Family Cluster Targets2 7 19" xfId="36649"/>
    <cellStyle name="Comma [0] TBD_Family Cluster Targets2 7 2" xfId="36650"/>
    <cellStyle name="Comma [0] TBD-_Family Cluster Targets2 7 2" xfId="36651"/>
    <cellStyle name="Comma [0] TBD_Family Cluster Targets2 7 20" xfId="36652"/>
    <cellStyle name="Comma [0] TBD-_Family Cluster Targets2 7 20" xfId="36653"/>
    <cellStyle name="Comma [0] TBD_Family Cluster Targets2 7 21" xfId="36654"/>
    <cellStyle name="Comma [0] TBD-_Family Cluster Targets2 7 21" xfId="36655"/>
    <cellStyle name="Comma [0] TBD_Family Cluster Targets2 7 22" xfId="36656"/>
    <cellStyle name="Comma [0] TBD-_Family Cluster Targets2 7 22" xfId="36657"/>
    <cellStyle name="Comma [0] TBD_Family Cluster Targets2 7 23" xfId="36658"/>
    <cellStyle name="Comma [0] TBD-_Family Cluster Targets2 7 23" xfId="36659"/>
    <cellStyle name="Comma [0] TBD_Family Cluster Targets2 7 24" xfId="36660"/>
    <cellStyle name="Comma [0] TBD-_Family Cluster Targets2 7 24" xfId="36661"/>
    <cellStyle name="Comma [0] TBD_Family Cluster Targets2 7 25" xfId="36662"/>
    <cellStyle name="Comma [0] TBD-_Family Cluster Targets2 7 25" xfId="36663"/>
    <cellStyle name="Comma [0] TBD_Family Cluster Targets2 7 26" xfId="36664"/>
    <cellStyle name="Comma [0] TBD-_Family Cluster Targets2 7 26" xfId="36665"/>
    <cellStyle name="Comma [0] TBD_Family Cluster Targets2 7 27" xfId="36666"/>
    <cellStyle name="Comma [0] TBD-_Family Cluster Targets2 7 27" xfId="36667"/>
    <cellStyle name="Comma [0] TBD_Family Cluster Targets2 7 28" xfId="36668"/>
    <cellStyle name="Comma [0] TBD-_Family Cluster Targets2 7 28" xfId="36669"/>
    <cellStyle name="Comma [0] TBD_Family Cluster Targets2 7 29" xfId="36670"/>
    <cellStyle name="Comma [0] TBD-_Family Cluster Targets2 7 29" xfId="36671"/>
    <cellStyle name="Comma [0] TBD_Family Cluster Targets2 7 3" xfId="36672"/>
    <cellStyle name="Comma [0] TBD-_Family Cluster Targets2 7 3" xfId="36673"/>
    <cellStyle name="Comma [0] TBD_Family Cluster Targets2 7 30" xfId="36674"/>
    <cellStyle name="Comma [0] TBD-_Family Cluster Targets2 7 30" xfId="36675"/>
    <cellStyle name="Comma [0] TBD_Family Cluster Targets2 7 31" xfId="36676"/>
    <cellStyle name="Comma [0] TBD-_Family Cluster Targets2 7 31" xfId="36677"/>
    <cellStyle name="Comma [0] TBD_Family Cluster Targets2 7 32" xfId="36678"/>
    <cellStyle name="Comma [0] TBD-_Family Cluster Targets2 7 32" xfId="36679"/>
    <cellStyle name="Comma [0] TBD_Family Cluster Targets2 7 33" xfId="36680"/>
    <cellStyle name="Comma [0] TBD-_Family Cluster Targets2 7 33" xfId="36681"/>
    <cellStyle name="Comma [0] TBD_Family Cluster Targets2 7 34" xfId="36682"/>
    <cellStyle name="Comma [0] TBD-_Family Cluster Targets2 7 34" xfId="36683"/>
    <cellStyle name="Comma [0] TBD_Family Cluster Targets2 7 35" xfId="36684"/>
    <cellStyle name="Comma [0] TBD-_Family Cluster Targets2 7 35" xfId="36685"/>
    <cellStyle name="Comma [0] TBD_Family Cluster Targets2 7 36" xfId="36686"/>
    <cellStyle name="Comma [0] TBD-_Family Cluster Targets2 7 36" xfId="36687"/>
    <cellStyle name="Comma [0] TBD_Family Cluster Targets2 7 37" xfId="36688"/>
    <cellStyle name="Comma [0] TBD-_Family Cluster Targets2 7 37" xfId="36689"/>
    <cellStyle name="Comma [0] TBD_Family Cluster Targets2 7 38" xfId="36690"/>
    <cellStyle name="Comma [0] TBD-_Family Cluster Targets2 7 38" xfId="36691"/>
    <cellStyle name="Comma [0] TBD_Family Cluster Targets2 7 39" xfId="36692"/>
    <cellStyle name="Comma [0] TBD-_Family Cluster Targets2 7 39" xfId="36693"/>
    <cellStyle name="Comma [0] TBD_Family Cluster Targets2 7 4" xfId="36694"/>
    <cellStyle name="Comma [0] TBD-_Family Cluster Targets2 7 4" xfId="36695"/>
    <cellStyle name="Comma [0] TBD_Family Cluster Targets2 7 40" xfId="36696"/>
    <cellStyle name="Comma [0] TBD-_Family Cluster Targets2 7 40" xfId="36697"/>
    <cellStyle name="Comma [0] TBD_Family Cluster Targets2 7 41" xfId="36698"/>
    <cellStyle name="Comma [0] TBD-_Family Cluster Targets2 7 41" xfId="36699"/>
    <cellStyle name="Comma [0] TBD_Family Cluster Targets2 7 42" xfId="36700"/>
    <cellStyle name="Comma [0] TBD-_Family Cluster Targets2 7 42" xfId="36701"/>
    <cellStyle name="Comma [0] TBD_Family Cluster Targets2 7 43" xfId="36702"/>
    <cellStyle name="Comma [0] TBD-_Family Cluster Targets2 7 43" xfId="36703"/>
    <cellStyle name="Comma [0] TBD_Family Cluster Targets2 7 44" xfId="36704"/>
    <cellStyle name="Comma [0] TBD-_Family Cluster Targets2 7 44" xfId="36705"/>
    <cellStyle name="Comma [0] TBD_Family Cluster Targets2 7 45" xfId="36706"/>
    <cellStyle name="Comma [0] TBD-_Family Cluster Targets2 7 45" xfId="36707"/>
    <cellStyle name="Comma [0] TBD_Family Cluster Targets2 7 46" xfId="36708"/>
    <cellStyle name="Comma [0] TBD-_Family Cluster Targets2 7 46" xfId="36709"/>
    <cellStyle name="Comma [0] TBD_Family Cluster Targets2 7 47" xfId="36710"/>
    <cellStyle name="Comma [0] TBD-_Family Cluster Targets2 7 47" xfId="36711"/>
    <cellStyle name="Comma [0] TBD_Family Cluster Targets2 7 48" xfId="36712"/>
    <cellStyle name="Comma [0] TBD-_Family Cluster Targets2 7 48" xfId="36713"/>
    <cellStyle name="Comma [0] TBD_Family Cluster Targets2 7 49" xfId="36714"/>
    <cellStyle name="Comma [0] TBD-_Family Cluster Targets2 7 49" xfId="36715"/>
    <cellStyle name="Comma [0] TBD_Family Cluster Targets2 7 5" xfId="36716"/>
    <cellStyle name="Comma [0] TBD-_Family Cluster Targets2 7 5" xfId="36717"/>
    <cellStyle name="Comma [0] TBD_Family Cluster Targets2 7 50" xfId="36718"/>
    <cellStyle name="Comma [0] TBD-_Family Cluster Targets2 7 50" xfId="36719"/>
    <cellStyle name="Comma [0] TBD_Family Cluster Targets2 7 51" xfId="36720"/>
    <cellStyle name="Comma [0] TBD-_Family Cluster Targets2 7 51" xfId="36721"/>
    <cellStyle name="Comma [0] TBD_Family Cluster Targets2 7 52" xfId="36722"/>
    <cellStyle name="Comma [0] TBD-_Family Cluster Targets2 7 52" xfId="36723"/>
    <cellStyle name="Comma [0] TBD_Family Cluster Targets2 7 53" xfId="36724"/>
    <cellStyle name="Comma [0] TBD-_Family Cluster Targets2 7 53" xfId="36725"/>
    <cellStyle name="Comma [0] TBD_Family Cluster Targets2 7 54" xfId="36726"/>
    <cellStyle name="Comma [0] TBD-_Family Cluster Targets2 7 54" xfId="36727"/>
    <cellStyle name="Comma [0] TBD_Family Cluster Targets2 7 55" xfId="36728"/>
    <cellStyle name="Comma [0] TBD-_Family Cluster Targets2 7 55" xfId="36729"/>
    <cellStyle name="Comma [0] TBD_Family Cluster Targets2 7 56" xfId="36730"/>
    <cellStyle name="Comma [0] TBD-_Family Cluster Targets2 7 56" xfId="36731"/>
    <cellStyle name="Comma [0] TBD_Family Cluster Targets2 7 57" xfId="36732"/>
    <cellStyle name="Comma [0] TBD-_Family Cluster Targets2 7 57" xfId="36733"/>
    <cellStyle name="Comma [0] TBD_Family Cluster Targets2 7 58" xfId="36734"/>
    <cellStyle name="Comma [0] TBD-_Family Cluster Targets2 7 58" xfId="36735"/>
    <cellStyle name="Comma [0] TBD_Family Cluster Targets2 7 59" xfId="36736"/>
    <cellStyle name="Comma [0] TBD-_Family Cluster Targets2 7 59" xfId="36737"/>
    <cellStyle name="Comma [0] TBD_Family Cluster Targets2 7 6" xfId="36738"/>
    <cellStyle name="Comma [0] TBD-_Family Cluster Targets2 7 6" xfId="36739"/>
    <cellStyle name="Comma [0] TBD_Family Cluster Targets2 7 60" xfId="36740"/>
    <cellStyle name="Comma [0] TBD-_Family Cluster Targets2 7 60" xfId="36741"/>
    <cellStyle name="Comma [0] TBD_Family Cluster Targets2 7 61" xfId="36742"/>
    <cellStyle name="Comma [0] TBD-_Family Cluster Targets2 7 61" xfId="36743"/>
    <cellStyle name="Comma [0] TBD_Family Cluster Targets2 7 62" xfId="36744"/>
    <cellStyle name="Comma [0] TBD-_Family Cluster Targets2 7 62" xfId="36745"/>
    <cellStyle name="Comma [0] TBD_Family Cluster Targets2 7 63" xfId="36746"/>
    <cellStyle name="Comma [0] TBD-_Family Cluster Targets2 7 63" xfId="36747"/>
    <cellStyle name="Comma [0] TBD_Family Cluster Targets2 7 64" xfId="36748"/>
    <cellStyle name="Comma [0] TBD-_Family Cluster Targets2 7 64" xfId="36749"/>
    <cellStyle name="Comma [0] TBD_Family Cluster Targets2 7 65" xfId="36750"/>
    <cellStyle name="Comma [0] TBD-_Family Cluster Targets2 7 65" xfId="36751"/>
    <cellStyle name="Comma [0] TBD_Family Cluster Targets2 7 66" xfId="36752"/>
    <cellStyle name="Comma [0] TBD-_Family Cluster Targets2 7 66" xfId="36753"/>
    <cellStyle name="Comma [0] TBD_Family Cluster Targets2 7 67" xfId="36754"/>
    <cellStyle name="Comma [0] TBD-_Family Cluster Targets2 7 67" xfId="36755"/>
    <cellStyle name="Comma [0] TBD_Family Cluster Targets2 7 68" xfId="36756"/>
    <cellStyle name="Comma [0] TBD-_Family Cluster Targets2 7 68" xfId="36757"/>
    <cellStyle name="Comma [0] TBD_Family Cluster Targets2 7 69" xfId="36758"/>
    <cellStyle name="Comma [0] TBD-_Family Cluster Targets2 7 69" xfId="36759"/>
    <cellStyle name="Comma [0] TBD_Family Cluster Targets2 7 7" xfId="36760"/>
    <cellStyle name="Comma [0] TBD-_Family Cluster Targets2 7 7" xfId="36761"/>
    <cellStyle name="Comma [0] TBD_Family Cluster Targets2 7 70" xfId="36762"/>
    <cellStyle name="Comma [0] TBD-_Family Cluster Targets2 7 70" xfId="36763"/>
    <cellStyle name="Comma [0] TBD_Family Cluster Targets2 7 71" xfId="36764"/>
    <cellStyle name="Comma [0] TBD-_Family Cluster Targets2 7 71" xfId="36765"/>
    <cellStyle name="Comma [0] TBD_Family Cluster Targets2 7 72" xfId="36766"/>
    <cellStyle name="Comma [0] TBD-_Family Cluster Targets2 7 72" xfId="36767"/>
    <cellStyle name="Comma [0] TBD_Family Cluster Targets2 7 73" xfId="36768"/>
    <cellStyle name="Comma [0] TBD-_Family Cluster Targets2 7 73" xfId="36769"/>
    <cellStyle name="Comma [0] TBD_Family Cluster Targets2 7 74" xfId="36770"/>
    <cellStyle name="Comma [0] TBD-_Family Cluster Targets2 7 74" xfId="36771"/>
    <cellStyle name="Comma [0] TBD_Family Cluster Targets2 7 75" xfId="36772"/>
    <cellStyle name="Comma [0] TBD-_Family Cluster Targets2 7 75" xfId="36773"/>
    <cellStyle name="Comma [0] TBD_Family Cluster Targets2 7 76" xfId="36774"/>
    <cellStyle name="Comma [0] TBD-_Family Cluster Targets2 7 76" xfId="36775"/>
    <cellStyle name="Comma [0] TBD_Family Cluster Targets2 7 77" xfId="36776"/>
    <cellStyle name="Comma [0] TBD-_Family Cluster Targets2 7 77" xfId="36777"/>
    <cellStyle name="Comma [0] TBD_Family Cluster Targets2 7 78" xfId="36778"/>
    <cellStyle name="Comma [0] TBD-_Family Cluster Targets2 7 78" xfId="36779"/>
    <cellStyle name="Comma [0] TBD_Family Cluster Targets2 7 79" xfId="36780"/>
    <cellStyle name="Comma [0] TBD-_Family Cluster Targets2 7 79" xfId="36781"/>
    <cellStyle name="Comma [0] TBD_Family Cluster Targets2 7 8" xfId="36782"/>
    <cellStyle name="Comma [0] TBD-_Family Cluster Targets2 7 8" xfId="36783"/>
    <cellStyle name="Comma [0] TBD_Family Cluster Targets2 7 80" xfId="36784"/>
    <cellStyle name="Comma [0] TBD-_Family Cluster Targets2 7 80" xfId="36785"/>
    <cellStyle name="Comma [0] TBD_Family Cluster Targets2 7 81" xfId="36786"/>
    <cellStyle name="Comma [0] TBD-_Family Cluster Targets2 7 81" xfId="36787"/>
    <cellStyle name="Comma [0] TBD_Family Cluster Targets2 7 82" xfId="36788"/>
    <cellStyle name="Comma [0] TBD-_Family Cluster Targets2 7 82" xfId="36789"/>
    <cellStyle name="Comma [0] TBD_Family Cluster Targets2 7 83" xfId="36790"/>
    <cellStyle name="Comma [0] TBD-_Family Cluster Targets2 7 83" xfId="36791"/>
    <cellStyle name="Comma [0] TBD_Family Cluster Targets2 7 84" xfId="36792"/>
    <cellStyle name="Comma [0] TBD-_Family Cluster Targets2 7 84" xfId="36793"/>
    <cellStyle name="Comma [0] TBD_Family Cluster Targets2 7 85" xfId="36794"/>
    <cellStyle name="Comma [0] TBD-_Family Cluster Targets2 7 85" xfId="36795"/>
    <cellStyle name="Comma [0] TBD_Family Cluster Targets2 7 86" xfId="36796"/>
    <cellStyle name="Comma [0] TBD-_Family Cluster Targets2 7 86" xfId="36797"/>
    <cellStyle name="Comma [0] TBD_Family Cluster Targets2 7 87" xfId="36798"/>
    <cellStyle name="Comma [0] TBD-_Family Cluster Targets2 7 87" xfId="36799"/>
    <cellStyle name="Comma [0] TBD_Family Cluster Targets2 7 88" xfId="36800"/>
    <cellStyle name="Comma [0] TBD-_Family Cluster Targets2 7 88" xfId="36801"/>
    <cellStyle name="Comma [0] TBD_Family Cluster Targets2 7 89" xfId="36802"/>
    <cellStyle name="Comma [0] TBD-_Family Cluster Targets2 7 89" xfId="36803"/>
    <cellStyle name="Comma [0] TBD_Family Cluster Targets2 7 9" xfId="36804"/>
    <cellStyle name="Comma [0] TBD-_Family Cluster Targets2 7 9" xfId="36805"/>
    <cellStyle name="Comma [0] TBD_Family Cluster Targets2 7 90" xfId="36806"/>
    <cellStyle name="Comma [0] TBD-_Family Cluster Targets2 7 90" xfId="36807"/>
    <cellStyle name="Comma [0] TBD_Family Cluster Targets2 7 91" xfId="36808"/>
    <cellStyle name="Comma [0] TBD-_Family Cluster Targets2 7 91" xfId="36809"/>
    <cellStyle name="Comma [0] TBD_Family Cluster Targets2 7 92" xfId="36810"/>
    <cellStyle name="Comma [0] TBD-_Family Cluster Targets2 7 92" xfId="36811"/>
    <cellStyle name="Comma [0] TBD_Family Cluster Targets2 7 93" xfId="36812"/>
    <cellStyle name="Comma [0] TBD-_Family Cluster Targets2 7 93" xfId="36813"/>
    <cellStyle name="Comma [0] TBD_Family Cluster Targets2 7 94" xfId="36814"/>
    <cellStyle name="Comma [0] TBD-_Family Cluster Targets2 7 94" xfId="36815"/>
    <cellStyle name="Comma [0] TBD_Family Cluster Targets2 7 95" xfId="36816"/>
    <cellStyle name="Comma [0] TBD-_Family Cluster Targets2 7 95" xfId="36817"/>
    <cellStyle name="Comma [0] TBD_Family Cluster Targets2 7 96" xfId="36818"/>
    <cellStyle name="Comma [0] TBD-_Family Cluster Targets2 7 96" xfId="36819"/>
    <cellStyle name="Comma [0] TBD_Family Cluster Targets2 7 97" xfId="36820"/>
    <cellStyle name="Comma [0] TBD-_Family Cluster Targets2 7 97" xfId="36821"/>
    <cellStyle name="Comma [0] TBD_Family Cluster Targets2 7 98" xfId="36822"/>
    <cellStyle name="Comma [0] TBD-_Family Cluster Targets2 7 98" xfId="36823"/>
    <cellStyle name="Comma [0] TBD_Family Cluster Targets2 7 99" xfId="36824"/>
    <cellStyle name="Comma [0] TBD-_Family Cluster Targets2 7 99" xfId="36825"/>
    <cellStyle name="Comma [0] TBD_Family Cluster Targets2 8" xfId="36826"/>
    <cellStyle name="Comma [0] TBD-_Family Cluster Targets2 8" xfId="36827"/>
    <cellStyle name="Comma [0] TBD_Family Cluster Targets2 8 10" xfId="36828"/>
    <cellStyle name="Comma [0] TBD-_Family Cluster Targets2 8 10" xfId="36829"/>
    <cellStyle name="Comma [0] TBD_Family Cluster Targets2 8 100" xfId="36830"/>
    <cellStyle name="Comma [0] TBD-_Family Cluster Targets2 8 100" xfId="36831"/>
    <cellStyle name="Comma [0] TBD_Family Cluster Targets2 8 101" xfId="36832"/>
    <cellStyle name="Comma [0] TBD-_Family Cluster Targets2 8 101" xfId="36833"/>
    <cellStyle name="Comma [0] TBD_Family Cluster Targets2 8 102" xfId="36834"/>
    <cellStyle name="Comma [0] TBD-_Family Cluster Targets2 8 102" xfId="36835"/>
    <cellStyle name="Comma [0] TBD_Family Cluster Targets2 8 103" xfId="36836"/>
    <cellStyle name="Comma [0] TBD-_Family Cluster Targets2 8 103" xfId="36837"/>
    <cellStyle name="Comma [0] TBD_Family Cluster Targets2 8 104" xfId="36838"/>
    <cellStyle name="Comma [0] TBD-_Family Cluster Targets2 8 104" xfId="36839"/>
    <cellStyle name="Comma [0] TBD_Family Cluster Targets2 8 105" xfId="36840"/>
    <cellStyle name="Comma [0] TBD-_Family Cluster Targets2 8 105" xfId="36841"/>
    <cellStyle name="Comma [0] TBD_Family Cluster Targets2 8 106" xfId="36842"/>
    <cellStyle name="Comma [0] TBD-_Family Cluster Targets2 8 106" xfId="36843"/>
    <cellStyle name="Comma [0] TBD_Family Cluster Targets2 8 107" xfId="36844"/>
    <cellStyle name="Comma [0] TBD-_Family Cluster Targets2 8 107" xfId="36845"/>
    <cellStyle name="Comma [0] TBD_Family Cluster Targets2 8 108" xfId="36846"/>
    <cellStyle name="Comma [0] TBD-_Family Cluster Targets2 8 108" xfId="36847"/>
    <cellStyle name="Comma [0] TBD_Family Cluster Targets2 8 109" xfId="36848"/>
    <cellStyle name="Comma [0] TBD-_Family Cluster Targets2 8 109" xfId="36849"/>
    <cellStyle name="Comma [0] TBD_Family Cluster Targets2 8 11" xfId="36850"/>
    <cellStyle name="Comma [0] TBD-_Family Cluster Targets2 8 11" xfId="36851"/>
    <cellStyle name="Comma [0] TBD_Family Cluster Targets2 8 110" xfId="36852"/>
    <cellStyle name="Comma [0] TBD-_Family Cluster Targets2 8 110" xfId="36853"/>
    <cellStyle name="Comma [0] TBD_Family Cluster Targets2 8 111" xfId="36854"/>
    <cellStyle name="Comma [0] TBD-_Family Cluster Targets2 8 111" xfId="36855"/>
    <cellStyle name="Comma [0] TBD_Family Cluster Targets2 8 112" xfId="36856"/>
    <cellStyle name="Comma [0] TBD-_Family Cluster Targets2 8 112" xfId="36857"/>
    <cellStyle name="Comma [0] TBD_Family Cluster Targets2 8 113" xfId="36858"/>
    <cellStyle name="Comma [0] TBD-_Family Cluster Targets2 8 113" xfId="36859"/>
    <cellStyle name="Comma [0] TBD_Family Cluster Targets2 8 114" xfId="36860"/>
    <cellStyle name="Comma [0] TBD-_Family Cluster Targets2 8 114" xfId="36861"/>
    <cellStyle name="Comma [0] TBD_Family Cluster Targets2 8 115" xfId="36862"/>
    <cellStyle name="Comma [0] TBD-_Family Cluster Targets2 8 115" xfId="36863"/>
    <cellStyle name="Comma [0] TBD_Family Cluster Targets2 8 116" xfId="36864"/>
    <cellStyle name="Comma [0] TBD-_Family Cluster Targets2 8 116" xfId="36865"/>
    <cellStyle name="Comma [0] TBD_Family Cluster Targets2 8 117" xfId="36866"/>
    <cellStyle name="Comma [0] TBD-_Family Cluster Targets2 8 117" xfId="36867"/>
    <cellStyle name="Comma [0] TBD_Family Cluster Targets2 8 118" xfId="36868"/>
    <cellStyle name="Comma [0] TBD-_Family Cluster Targets2 8 118" xfId="36869"/>
    <cellStyle name="Comma [0] TBD_Family Cluster Targets2 8 119" xfId="36870"/>
    <cellStyle name="Comma [0] TBD-_Family Cluster Targets2 8 119" xfId="36871"/>
    <cellStyle name="Comma [0] TBD_Family Cluster Targets2 8 12" xfId="36872"/>
    <cellStyle name="Comma [0] TBD-_Family Cluster Targets2 8 12" xfId="36873"/>
    <cellStyle name="Comma [0] TBD_Family Cluster Targets2 8 120" xfId="36874"/>
    <cellStyle name="Comma [0] TBD-_Family Cluster Targets2 8 120" xfId="36875"/>
    <cellStyle name="Comma [0] TBD_Family Cluster Targets2 8 121" xfId="36876"/>
    <cellStyle name="Comma [0] TBD-_Family Cluster Targets2 8 121" xfId="36877"/>
    <cellStyle name="Comma [0] TBD_Family Cluster Targets2 8 122" xfId="36878"/>
    <cellStyle name="Comma [0] TBD-_Family Cluster Targets2 8 122" xfId="36879"/>
    <cellStyle name="Comma [0] TBD_Family Cluster Targets2 8 123" xfId="36880"/>
    <cellStyle name="Comma [0] TBD-_Family Cluster Targets2 8 123" xfId="36881"/>
    <cellStyle name="Comma [0] TBD_Family Cluster Targets2 8 124" xfId="36882"/>
    <cellStyle name="Comma [0] TBD-_Family Cluster Targets2 8 124" xfId="36883"/>
    <cellStyle name="Comma [0] TBD_Family Cluster Targets2 8 125" xfId="36884"/>
    <cellStyle name="Comma [0] TBD-_Family Cluster Targets2 8 125" xfId="36885"/>
    <cellStyle name="Comma [0] TBD_Family Cluster Targets2 8 126" xfId="36886"/>
    <cellStyle name="Comma [0] TBD-_Family Cluster Targets2 8 126" xfId="36887"/>
    <cellStyle name="Comma [0] TBD_Family Cluster Targets2 8 127" xfId="36888"/>
    <cellStyle name="Comma [0] TBD-_Family Cluster Targets2 8 127" xfId="36889"/>
    <cellStyle name="Comma [0] TBD_Family Cluster Targets2 8 128" xfId="36890"/>
    <cellStyle name="Comma [0] TBD-_Family Cluster Targets2 8 128" xfId="36891"/>
    <cellStyle name="Comma [0] TBD_Family Cluster Targets2 8 129" xfId="36892"/>
    <cellStyle name="Comma [0] TBD-_Family Cluster Targets2 8 129" xfId="36893"/>
    <cellStyle name="Comma [0] TBD_Family Cluster Targets2 8 13" xfId="36894"/>
    <cellStyle name="Comma [0] TBD-_Family Cluster Targets2 8 13" xfId="36895"/>
    <cellStyle name="Comma [0] TBD_Family Cluster Targets2 8 130" xfId="36896"/>
    <cellStyle name="Comma [0] TBD-_Family Cluster Targets2 8 130" xfId="36897"/>
    <cellStyle name="Comma [0] TBD_Family Cluster Targets2 8 131" xfId="36898"/>
    <cellStyle name="Comma [0] TBD-_Family Cluster Targets2 8 131" xfId="36899"/>
    <cellStyle name="Comma [0] TBD_Family Cluster Targets2 8 132" xfId="36900"/>
    <cellStyle name="Comma [0] TBD-_Family Cluster Targets2 8 132" xfId="36901"/>
    <cellStyle name="Comma [0] TBD_Family Cluster Targets2 8 133" xfId="36902"/>
    <cellStyle name="Comma [0] TBD-_Family Cluster Targets2 8 133" xfId="36903"/>
    <cellStyle name="Comma [0] TBD_Family Cluster Targets2 8 134" xfId="36904"/>
    <cellStyle name="Comma [0] TBD-_Family Cluster Targets2 8 134" xfId="36905"/>
    <cellStyle name="Comma [0] TBD_Family Cluster Targets2 8 135" xfId="36906"/>
    <cellStyle name="Comma [0] TBD-_Family Cluster Targets2 8 135" xfId="36907"/>
    <cellStyle name="Comma [0] TBD_Family Cluster Targets2 8 136" xfId="36908"/>
    <cellStyle name="Comma [0] TBD-_Family Cluster Targets2 8 136" xfId="36909"/>
    <cellStyle name="Comma [0] TBD_Family Cluster Targets2 8 137" xfId="36910"/>
    <cellStyle name="Comma [0] TBD-_Family Cluster Targets2 8 137" xfId="36911"/>
    <cellStyle name="Comma [0] TBD_Family Cluster Targets2 8 138" xfId="36912"/>
    <cellStyle name="Comma [0] TBD-_Family Cluster Targets2 8 138" xfId="36913"/>
    <cellStyle name="Comma [0] TBD_Family Cluster Targets2 8 139" xfId="36914"/>
    <cellStyle name="Comma [0] TBD-_Family Cluster Targets2 8 139" xfId="36915"/>
    <cellStyle name="Comma [0] TBD_Family Cluster Targets2 8 14" xfId="36916"/>
    <cellStyle name="Comma [0] TBD-_Family Cluster Targets2 8 14" xfId="36917"/>
    <cellStyle name="Comma [0] TBD_Family Cluster Targets2 8 140" xfId="36918"/>
    <cellStyle name="Comma [0] TBD-_Family Cluster Targets2 8 140" xfId="36919"/>
    <cellStyle name="Comma [0] TBD_Family Cluster Targets2 8 141" xfId="36920"/>
    <cellStyle name="Comma [0] TBD-_Family Cluster Targets2 8 141" xfId="36921"/>
    <cellStyle name="Comma [0] TBD_Family Cluster Targets2 8 142" xfId="36922"/>
    <cellStyle name="Comma [0] TBD-_Family Cluster Targets2 8 142" xfId="36923"/>
    <cellStyle name="Comma [0] TBD_Family Cluster Targets2 8 143" xfId="36924"/>
    <cellStyle name="Comma [0] TBD-_Family Cluster Targets2 8 143" xfId="36925"/>
    <cellStyle name="Comma [0] TBD_Family Cluster Targets2 8 144" xfId="36926"/>
    <cellStyle name="Comma [0] TBD-_Family Cluster Targets2 8 144" xfId="36927"/>
    <cellStyle name="Comma [0] TBD_Family Cluster Targets2 8 145" xfId="36928"/>
    <cellStyle name="Comma [0] TBD-_Family Cluster Targets2 8 145" xfId="36929"/>
    <cellStyle name="Comma [0] TBD_Family Cluster Targets2 8 146" xfId="36930"/>
    <cellStyle name="Comma [0] TBD-_Family Cluster Targets2 8 146" xfId="36931"/>
    <cellStyle name="Comma [0] TBD_Family Cluster Targets2 8 147" xfId="36932"/>
    <cellStyle name="Comma [0] TBD-_Family Cluster Targets2 8 147" xfId="36933"/>
    <cellStyle name="Comma [0] TBD_Family Cluster Targets2 8 148" xfId="36934"/>
    <cellStyle name="Comma [0] TBD-_Family Cluster Targets2 8 148" xfId="36935"/>
    <cellStyle name="Comma [0] TBD_Family Cluster Targets2 8 149" xfId="36936"/>
    <cellStyle name="Comma [0] TBD-_Family Cluster Targets2 8 149" xfId="36937"/>
    <cellStyle name="Comma [0] TBD_Family Cluster Targets2 8 15" xfId="36938"/>
    <cellStyle name="Comma [0] TBD-_Family Cluster Targets2 8 15" xfId="36939"/>
    <cellStyle name="Comma [0] TBD_Family Cluster Targets2 8 150" xfId="36940"/>
    <cellStyle name="Comma [0] TBD-_Family Cluster Targets2 8 150" xfId="36941"/>
    <cellStyle name="Comma [0] TBD_Family Cluster Targets2 8 151" xfId="36942"/>
    <cellStyle name="Comma [0] TBD-_Family Cluster Targets2 8 151" xfId="36943"/>
    <cellStyle name="Comma [0] TBD_Family Cluster Targets2 8 152" xfId="36944"/>
    <cellStyle name="Comma [0] TBD-_Family Cluster Targets2 8 152" xfId="36945"/>
    <cellStyle name="Comma [0] TBD_Family Cluster Targets2 8 153" xfId="36946"/>
    <cellStyle name="Comma [0] TBD-_Family Cluster Targets2 8 153" xfId="36947"/>
    <cellStyle name="Comma [0] TBD_Family Cluster Targets2 8 16" xfId="36948"/>
    <cellStyle name="Comma [0] TBD-_Family Cluster Targets2 8 16" xfId="36949"/>
    <cellStyle name="Comma [0] TBD_Family Cluster Targets2 8 17" xfId="36950"/>
    <cellStyle name="Comma [0] TBD-_Family Cluster Targets2 8 17" xfId="36951"/>
    <cellStyle name="Comma [0] TBD_Family Cluster Targets2 8 18" xfId="36952"/>
    <cellStyle name="Comma [0] TBD-_Family Cluster Targets2 8 18" xfId="36953"/>
    <cellStyle name="Comma [0] TBD_Family Cluster Targets2 8 19" xfId="36954"/>
    <cellStyle name="Comma [0] TBD-_Family Cluster Targets2 8 19" xfId="36955"/>
    <cellStyle name="Comma [0] TBD_Family Cluster Targets2 8 2" xfId="36956"/>
    <cellStyle name="Comma [0] TBD-_Family Cluster Targets2 8 2" xfId="36957"/>
    <cellStyle name="Comma [0] TBD_Family Cluster Targets2 8 20" xfId="36958"/>
    <cellStyle name="Comma [0] TBD-_Family Cluster Targets2 8 20" xfId="36959"/>
    <cellStyle name="Comma [0] TBD_Family Cluster Targets2 8 21" xfId="36960"/>
    <cellStyle name="Comma [0] TBD-_Family Cluster Targets2 8 21" xfId="36961"/>
    <cellStyle name="Comma [0] TBD_Family Cluster Targets2 8 22" xfId="36962"/>
    <cellStyle name="Comma [0] TBD-_Family Cluster Targets2 8 22" xfId="36963"/>
    <cellStyle name="Comma [0] TBD_Family Cluster Targets2 8 23" xfId="36964"/>
    <cellStyle name="Comma [0] TBD-_Family Cluster Targets2 8 23" xfId="36965"/>
    <cellStyle name="Comma [0] TBD_Family Cluster Targets2 8 24" xfId="36966"/>
    <cellStyle name="Comma [0] TBD-_Family Cluster Targets2 8 24" xfId="36967"/>
    <cellStyle name="Comma [0] TBD_Family Cluster Targets2 8 25" xfId="36968"/>
    <cellStyle name="Comma [0] TBD-_Family Cluster Targets2 8 25" xfId="36969"/>
    <cellStyle name="Comma [0] TBD_Family Cluster Targets2 8 26" xfId="36970"/>
    <cellStyle name="Comma [0] TBD-_Family Cluster Targets2 8 26" xfId="36971"/>
    <cellStyle name="Comma [0] TBD_Family Cluster Targets2 8 27" xfId="36972"/>
    <cellStyle name="Comma [0] TBD-_Family Cluster Targets2 8 27" xfId="36973"/>
    <cellStyle name="Comma [0] TBD_Family Cluster Targets2 8 28" xfId="36974"/>
    <cellStyle name="Comma [0] TBD-_Family Cluster Targets2 8 28" xfId="36975"/>
    <cellStyle name="Comma [0] TBD_Family Cluster Targets2 8 29" xfId="36976"/>
    <cellStyle name="Comma [0] TBD-_Family Cluster Targets2 8 29" xfId="36977"/>
    <cellStyle name="Comma [0] TBD_Family Cluster Targets2 8 3" xfId="36978"/>
    <cellStyle name="Comma [0] TBD-_Family Cluster Targets2 8 3" xfId="36979"/>
    <cellStyle name="Comma [0] TBD_Family Cluster Targets2 8 30" xfId="36980"/>
    <cellStyle name="Comma [0] TBD-_Family Cluster Targets2 8 30" xfId="36981"/>
    <cellStyle name="Comma [0] TBD_Family Cluster Targets2 8 31" xfId="36982"/>
    <cellStyle name="Comma [0] TBD-_Family Cluster Targets2 8 31" xfId="36983"/>
    <cellStyle name="Comma [0] TBD_Family Cluster Targets2 8 32" xfId="36984"/>
    <cellStyle name="Comma [0] TBD-_Family Cluster Targets2 8 32" xfId="36985"/>
    <cellStyle name="Comma [0] TBD_Family Cluster Targets2 8 33" xfId="36986"/>
    <cellStyle name="Comma [0] TBD-_Family Cluster Targets2 8 33" xfId="36987"/>
    <cellStyle name="Comma [0] TBD_Family Cluster Targets2 8 34" xfId="36988"/>
    <cellStyle name="Comma [0] TBD-_Family Cluster Targets2 8 34" xfId="36989"/>
    <cellStyle name="Comma [0] TBD_Family Cluster Targets2 8 35" xfId="36990"/>
    <cellStyle name="Comma [0] TBD-_Family Cluster Targets2 8 35" xfId="36991"/>
    <cellStyle name="Comma [0] TBD_Family Cluster Targets2 8 36" xfId="36992"/>
    <cellStyle name="Comma [0] TBD-_Family Cluster Targets2 8 36" xfId="36993"/>
    <cellStyle name="Comma [0] TBD_Family Cluster Targets2 8 37" xfId="36994"/>
    <cellStyle name="Comma [0] TBD-_Family Cluster Targets2 8 37" xfId="36995"/>
    <cellStyle name="Comma [0] TBD_Family Cluster Targets2 8 38" xfId="36996"/>
    <cellStyle name="Comma [0] TBD-_Family Cluster Targets2 8 38" xfId="36997"/>
    <cellStyle name="Comma [0] TBD_Family Cluster Targets2 8 39" xfId="36998"/>
    <cellStyle name="Comma [0] TBD-_Family Cluster Targets2 8 39" xfId="36999"/>
    <cellStyle name="Comma [0] TBD_Family Cluster Targets2 8 4" xfId="37000"/>
    <cellStyle name="Comma [0] TBD-_Family Cluster Targets2 8 4" xfId="37001"/>
    <cellStyle name="Comma [0] TBD_Family Cluster Targets2 8 40" xfId="37002"/>
    <cellStyle name="Comma [0] TBD-_Family Cluster Targets2 8 40" xfId="37003"/>
    <cellStyle name="Comma [0] TBD_Family Cluster Targets2 8 41" xfId="37004"/>
    <cellStyle name="Comma [0] TBD-_Family Cluster Targets2 8 41" xfId="37005"/>
    <cellStyle name="Comma [0] TBD_Family Cluster Targets2 8 42" xfId="37006"/>
    <cellStyle name="Comma [0] TBD-_Family Cluster Targets2 8 42" xfId="37007"/>
    <cellStyle name="Comma [0] TBD_Family Cluster Targets2 8 43" xfId="37008"/>
    <cellStyle name="Comma [0] TBD-_Family Cluster Targets2 8 43" xfId="37009"/>
    <cellStyle name="Comma [0] TBD_Family Cluster Targets2 8 44" xfId="37010"/>
    <cellStyle name="Comma [0] TBD-_Family Cluster Targets2 8 44" xfId="37011"/>
    <cellStyle name="Comma [0] TBD_Family Cluster Targets2 8 45" xfId="37012"/>
    <cellStyle name="Comma [0] TBD-_Family Cluster Targets2 8 45" xfId="37013"/>
    <cellStyle name="Comma [0] TBD_Family Cluster Targets2 8 46" xfId="37014"/>
    <cellStyle name="Comma [0] TBD-_Family Cluster Targets2 8 46" xfId="37015"/>
    <cellStyle name="Comma [0] TBD_Family Cluster Targets2 8 47" xfId="37016"/>
    <cellStyle name="Comma [0] TBD-_Family Cluster Targets2 8 47" xfId="37017"/>
    <cellStyle name="Comma [0] TBD_Family Cluster Targets2 8 48" xfId="37018"/>
    <cellStyle name="Comma [0] TBD-_Family Cluster Targets2 8 48" xfId="37019"/>
    <cellStyle name="Comma [0] TBD_Family Cluster Targets2 8 49" xfId="37020"/>
    <cellStyle name="Comma [0] TBD-_Family Cluster Targets2 8 49" xfId="37021"/>
    <cellStyle name="Comma [0] TBD_Family Cluster Targets2 8 5" xfId="37022"/>
    <cellStyle name="Comma [0] TBD-_Family Cluster Targets2 8 5" xfId="37023"/>
    <cellStyle name="Comma [0] TBD_Family Cluster Targets2 8 50" xfId="37024"/>
    <cellStyle name="Comma [0] TBD-_Family Cluster Targets2 8 50" xfId="37025"/>
    <cellStyle name="Comma [0] TBD_Family Cluster Targets2 8 51" xfId="37026"/>
    <cellStyle name="Comma [0] TBD-_Family Cluster Targets2 8 51" xfId="37027"/>
    <cellStyle name="Comma [0] TBD_Family Cluster Targets2 8 52" xfId="37028"/>
    <cellStyle name="Comma [0] TBD-_Family Cluster Targets2 8 52" xfId="37029"/>
    <cellStyle name="Comma [0] TBD_Family Cluster Targets2 8 53" xfId="37030"/>
    <cellStyle name="Comma [0] TBD-_Family Cluster Targets2 8 53" xfId="37031"/>
    <cellStyle name="Comma [0] TBD_Family Cluster Targets2 8 54" xfId="37032"/>
    <cellStyle name="Comma [0] TBD-_Family Cluster Targets2 8 54" xfId="37033"/>
    <cellStyle name="Comma [0] TBD_Family Cluster Targets2 8 55" xfId="37034"/>
    <cellStyle name="Comma [0] TBD-_Family Cluster Targets2 8 55" xfId="37035"/>
    <cellStyle name="Comma [0] TBD_Family Cluster Targets2 8 56" xfId="37036"/>
    <cellStyle name="Comma [0] TBD-_Family Cluster Targets2 8 56" xfId="37037"/>
    <cellStyle name="Comma [0] TBD_Family Cluster Targets2 8 57" xfId="37038"/>
    <cellStyle name="Comma [0] TBD-_Family Cluster Targets2 8 57" xfId="37039"/>
    <cellStyle name="Comma [0] TBD_Family Cluster Targets2 8 58" xfId="37040"/>
    <cellStyle name="Comma [0] TBD-_Family Cluster Targets2 8 58" xfId="37041"/>
    <cellStyle name="Comma [0] TBD_Family Cluster Targets2 8 59" xfId="37042"/>
    <cellStyle name="Comma [0] TBD-_Family Cluster Targets2 8 59" xfId="37043"/>
    <cellStyle name="Comma [0] TBD_Family Cluster Targets2 8 6" xfId="37044"/>
    <cellStyle name="Comma [0] TBD-_Family Cluster Targets2 8 6" xfId="37045"/>
    <cellStyle name="Comma [0] TBD_Family Cluster Targets2 8 60" xfId="37046"/>
    <cellStyle name="Comma [0] TBD-_Family Cluster Targets2 8 60" xfId="37047"/>
    <cellStyle name="Comma [0] TBD_Family Cluster Targets2 8 61" xfId="37048"/>
    <cellStyle name="Comma [0] TBD-_Family Cluster Targets2 8 61" xfId="37049"/>
    <cellStyle name="Comma [0] TBD_Family Cluster Targets2 8 62" xfId="37050"/>
    <cellStyle name="Comma [0] TBD-_Family Cluster Targets2 8 62" xfId="37051"/>
    <cellStyle name="Comma [0] TBD_Family Cluster Targets2 8 63" xfId="37052"/>
    <cellStyle name="Comma [0] TBD-_Family Cluster Targets2 8 63" xfId="37053"/>
    <cellStyle name="Comma [0] TBD_Family Cluster Targets2 8 64" xfId="37054"/>
    <cellStyle name="Comma [0] TBD-_Family Cluster Targets2 8 64" xfId="37055"/>
    <cellStyle name="Comma [0] TBD_Family Cluster Targets2 8 65" xfId="37056"/>
    <cellStyle name="Comma [0] TBD-_Family Cluster Targets2 8 65" xfId="37057"/>
    <cellStyle name="Comma [0] TBD_Family Cluster Targets2 8 66" xfId="37058"/>
    <cellStyle name="Comma [0] TBD-_Family Cluster Targets2 8 66" xfId="37059"/>
    <cellStyle name="Comma [0] TBD_Family Cluster Targets2 8 67" xfId="37060"/>
    <cellStyle name="Comma [0] TBD-_Family Cluster Targets2 8 67" xfId="37061"/>
    <cellStyle name="Comma [0] TBD_Family Cluster Targets2 8 68" xfId="37062"/>
    <cellStyle name="Comma [0] TBD-_Family Cluster Targets2 8 68" xfId="37063"/>
    <cellStyle name="Comma [0] TBD_Family Cluster Targets2 8 69" xfId="37064"/>
    <cellStyle name="Comma [0] TBD-_Family Cluster Targets2 8 69" xfId="37065"/>
    <cellStyle name="Comma [0] TBD_Family Cluster Targets2 8 7" xfId="37066"/>
    <cellStyle name="Comma [0] TBD-_Family Cluster Targets2 8 7" xfId="37067"/>
    <cellStyle name="Comma [0] TBD_Family Cluster Targets2 8 70" xfId="37068"/>
    <cellStyle name="Comma [0] TBD-_Family Cluster Targets2 8 70" xfId="37069"/>
    <cellStyle name="Comma [0] TBD_Family Cluster Targets2 8 71" xfId="37070"/>
    <cellStyle name="Comma [0] TBD-_Family Cluster Targets2 8 71" xfId="37071"/>
    <cellStyle name="Comma [0] TBD_Family Cluster Targets2 8 72" xfId="37072"/>
    <cellStyle name="Comma [0] TBD-_Family Cluster Targets2 8 72" xfId="37073"/>
    <cellStyle name="Comma [0] TBD_Family Cluster Targets2 8 73" xfId="37074"/>
    <cellStyle name="Comma [0] TBD-_Family Cluster Targets2 8 73" xfId="37075"/>
    <cellStyle name="Comma [0] TBD_Family Cluster Targets2 8 74" xfId="37076"/>
    <cellStyle name="Comma [0] TBD-_Family Cluster Targets2 8 74" xfId="37077"/>
    <cellStyle name="Comma [0] TBD_Family Cluster Targets2 8 75" xfId="37078"/>
    <cellStyle name="Comma [0] TBD-_Family Cluster Targets2 8 75" xfId="37079"/>
    <cellStyle name="Comma [0] TBD_Family Cluster Targets2 8 76" xfId="37080"/>
    <cellStyle name="Comma [0] TBD-_Family Cluster Targets2 8 76" xfId="37081"/>
    <cellStyle name="Comma [0] TBD_Family Cluster Targets2 8 77" xfId="37082"/>
    <cellStyle name="Comma [0] TBD-_Family Cluster Targets2 8 77" xfId="37083"/>
    <cellStyle name="Comma [0] TBD_Family Cluster Targets2 8 78" xfId="37084"/>
    <cellStyle name="Comma [0] TBD-_Family Cluster Targets2 8 78" xfId="37085"/>
    <cellStyle name="Comma [0] TBD_Family Cluster Targets2 8 79" xfId="37086"/>
    <cellStyle name="Comma [0] TBD-_Family Cluster Targets2 8 79" xfId="37087"/>
    <cellStyle name="Comma [0] TBD_Family Cluster Targets2 8 8" xfId="37088"/>
    <cellStyle name="Comma [0] TBD-_Family Cluster Targets2 8 8" xfId="37089"/>
    <cellStyle name="Comma [0] TBD_Family Cluster Targets2 8 80" xfId="37090"/>
    <cellStyle name="Comma [0] TBD-_Family Cluster Targets2 8 80" xfId="37091"/>
    <cellStyle name="Comma [0] TBD_Family Cluster Targets2 8 81" xfId="37092"/>
    <cellStyle name="Comma [0] TBD-_Family Cluster Targets2 8 81" xfId="37093"/>
    <cellStyle name="Comma [0] TBD_Family Cluster Targets2 8 82" xfId="37094"/>
    <cellStyle name="Comma [0] TBD-_Family Cluster Targets2 8 82" xfId="37095"/>
    <cellStyle name="Comma [0] TBD_Family Cluster Targets2 8 83" xfId="37096"/>
    <cellStyle name="Comma [0] TBD-_Family Cluster Targets2 8 83" xfId="37097"/>
    <cellStyle name="Comma [0] TBD_Family Cluster Targets2 8 84" xfId="37098"/>
    <cellStyle name="Comma [0] TBD-_Family Cluster Targets2 8 84" xfId="37099"/>
    <cellStyle name="Comma [0] TBD_Family Cluster Targets2 8 85" xfId="37100"/>
    <cellStyle name="Comma [0] TBD-_Family Cluster Targets2 8 85" xfId="37101"/>
    <cellStyle name="Comma [0] TBD_Family Cluster Targets2 8 86" xfId="37102"/>
    <cellStyle name="Comma [0] TBD-_Family Cluster Targets2 8 86" xfId="37103"/>
    <cellStyle name="Comma [0] TBD_Family Cluster Targets2 8 87" xfId="37104"/>
    <cellStyle name="Comma [0] TBD-_Family Cluster Targets2 8 87" xfId="37105"/>
    <cellStyle name="Comma [0] TBD_Family Cluster Targets2 8 88" xfId="37106"/>
    <cellStyle name="Comma [0] TBD-_Family Cluster Targets2 8 88" xfId="37107"/>
    <cellStyle name="Comma [0] TBD_Family Cluster Targets2 8 89" xfId="37108"/>
    <cellStyle name="Comma [0] TBD-_Family Cluster Targets2 8 89" xfId="37109"/>
    <cellStyle name="Comma [0] TBD_Family Cluster Targets2 8 9" xfId="37110"/>
    <cellStyle name="Comma [0] TBD-_Family Cluster Targets2 8 9" xfId="37111"/>
    <cellStyle name="Comma [0] TBD_Family Cluster Targets2 8 90" xfId="37112"/>
    <cellStyle name="Comma [0] TBD-_Family Cluster Targets2 8 90" xfId="37113"/>
    <cellStyle name="Comma [0] TBD_Family Cluster Targets2 8 91" xfId="37114"/>
    <cellStyle name="Comma [0] TBD-_Family Cluster Targets2 8 91" xfId="37115"/>
    <cellStyle name="Comma [0] TBD_Family Cluster Targets2 8 92" xfId="37116"/>
    <cellStyle name="Comma [0] TBD-_Family Cluster Targets2 8 92" xfId="37117"/>
    <cellStyle name="Comma [0] TBD_Family Cluster Targets2 8 93" xfId="37118"/>
    <cellStyle name="Comma [0] TBD-_Family Cluster Targets2 8 93" xfId="37119"/>
    <cellStyle name="Comma [0] TBD_Family Cluster Targets2 8 94" xfId="37120"/>
    <cellStyle name="Comma [0] TBD-_Family Cluster Targets2 8 94" xfId="37121"/>
    <cellStyle name="Comma [0] TBD_Family Cluster Targets2 8 95" xfId="37122"/>
    <cellStyle name="Comma [0] TBD-_Family Cluster Targets2 8 95" xfId="37123"/>
    <cellStyle name="Comma [0] TBD_Family Cluster Targets2 8 96" xfId="37124"/>
    <cellStyle name="Comma [0] TBD-_Family Cluster Targets2 8 96" xfId="37125"/>
    <cellStyle name="Comma [0] TBD_Family Cluster Targets2 8 97" xfId="37126"/>
    <cellStyle name="Comma [0] TBD-_Family Cluster Targets2 8 97" xfId="37127"/>
    <cellStyle name="Comma [0] TBD_Family Cluster Targets2 8 98" xfId="37128"/>
    <cellStyle name="Comma [0] TBD-_Family Cluster Targets2 8 98" xfId="37129"/>
    <cellStyle name="Comma [0] TBD_Family Cluster Targets2 8 99" xfId="37130"/>
    <cellStyle name="Comma [0] TBD-_Family Cluster Targets2 8 99" xfId="37131"/>
    <cellStyle name="Comma [0] TBD_Family Cluster Targets2 9" xfId="37132"/>
    <cellStyle name="Comma [0] TBD-_Family Cluster Targets2 9" xfId="37133"/>
    <cellStyle name="Comma [0] TBD_Family Cluster Targets2 9 10" xfId="37134"/>
    <cellStyle name="Comma [0] TBD-_Family Cluster Targets2 9 10" xfId="37135"/>
    <cellStyle name="Comma [0] TBD_Family Cluster Targets2 9 100" xfId="37136"/>
    <cellStyle name="Comma [0] TBD-_Family Cluster Targets2 9 100" xfId="37137"/>
    <cellStyle name="Comma [0] TBD_Family Cluster Targets2 9 101" xfId="37138"/>
    <cellStyle name="Comma [0] TBD-_Family Cluster Targets2 9 101" xfId="37139"/>
    <cellStyle name="Comma [0] TBD_Family Cluster Targets2 9 102" xfId="37140"/>
    <cellStyle name="Comma [0] TBD-_Family Cluster Targets2 9 102" xfId="37141"/>
    <cellStyle name="Comma [0] TBD_Family Cluster Targets2 9 103" xfId="37142"/>
    <cellStyle name="Comma [0] TBD-_Family Cluster Targets2 9 103" xfId="37143"/>
    <cellStyle name="Comma [0] TBD_Family Cluster Targets2 9 104" xfId="37144"/>
    <cellStyle name="Comma [0] TBD-_Family Cluster Targets2 9 104" xfId="37145"/>
    <cellStyle name="Comma [0] TBD_Family Cluster Targets2 9 105" xfId="37146"/>
    <cellStyle name="Comma [0] TBD-_Family Cluster Targets2 9 105" xfId="37147"/>
    <cellStyle name="Comma [0] TBD_Family Cluster Targets2 9 106" xfId="37148"/>
    <cellStyle name="Comma [0] TBD-_Family Cluster Targets2 9 106" xfId="37149"/>
    <cellStyle name="Comma [0] TBD_Family Cluster Targets2 9 107" xfId="37150"/>
    <cellStyle name="Comma [0] TBD-_Family Cluster Targets2 9 107" xfId="37151"/>
    <cellStyle name="Comma [0] TBD_Family Cluster Targets2 9 108" xfId="37152"/>
    <cellStyle name="Comma [0] TBD-_Family Cluster Targets2 9 108" xfId="37153"/>
    <cellStyle name="Comma [0] TBD_Family Cluster Targets2 9 109" xfId="37154"/>
    <cellStyle name="Comma [0] TBD-_Family Cluster Targets2 9 109" xfId="37155"/>
    <cellStyle name="Comma [0] TBD_Family Cluster Targets2 9 11" xfId="37156"/>
    <cellStyle name="Comma [0] TBD-_Family Cluster Targets2 9 11" xfId="37157"/>
    <cellStyle name="Comma [0] TBD_Family Cluster Targets2 9 110" xfId="37158"/>
    <cellStyle name="Comma [0] TBD-_Family Cluster Targets2 9 110" xfId="37159"/>
    <cellStyle name="Comma [0] TBD_Family Cluster Targets2 9 111" xfId="37160"/>
    <cellStyle name="Comma [0] TBD-_Family Cluster Targets2 9 111" xfId="37161"/>
    <cellStyle name="Comma [0] TBD_Family Cluster Targets2 9 112" xfId="37162"/>
    <cellStyle name="Comma [0] TBD-_Family Cluster Targets2 9 112" xfId="37163"/>
    <cellStyle name="Comma [0] TBD_Family Cluster Targets2 9 113" xfId="37164"/>
    <cellStyle name="Comma [0] TBD-_Family Cluster Targets2 9 113" xfId="37165"/>
    <cellStyle name="Comma [0] TBD_Family Cluster Targets2 9 114" xfId="37166"/>
    <cellStyle name="Comma [0] TBD-_Family Cluster Targets2 9 114" xfId="37167"/>
    <cellStyle name="Comma [0] TBD_Family Cluster Targets2 9 115" xfId="37168"/>
    <cellStyle name="Comma [0] TBD-_Family Cluster Targets2 9 115" xfId="37169"/>
    <cellStyle name="Comma [0] TBD_Family Cluster Targets2 9 116" xfId="37170"/>
    <cellStyle name="Comma [0] TBD-_Family Cluster Targets2 9 116" xfId="37171"/>
    <cellStyle name="Comma [0] TBD_Family Cluster Targets2 9 117" xfId="37172"/>
    <cellStyle name="Comma [0] TBD-_Family Cluster Targets2 9 117" xfId="37173"/>
    <cellStyle name="Comma [0] TBD_Family Cluster Targets2 9 118" xfId="37174"/>
    <cellStyle name="Comma [0] TBD-_Family Cluster Targets2 9 118" xfId="37175"/>
    <cellStyle name="Comma [0] TBD_Family Cluster Targets2 9 119" xfId="37176"/>
    <cellStyle name="Comma [0] TBD-_Family Cluster Targets2 9 119" xfId="37177"/>
    <cellStyle name="Comma [0] TBD_Family Cluster Targets2 9 12" xfId="37178"/>
    <cellStyle name="Comma [0] TBD-_Family Cluster Targets2 9 12" xfId="37179"/>
    <cellStyle name="Comma [0] TBD_Family Cluster Targets2 9 120" xfId="37180"/>
    <cellStyle name="Comma [0] TBD-_Family Cluster Targets2 9 120" xfId="37181"/>
    <cellStyle name="Comma [0] TBD_Family Cluster Targets2 9 121" xfId="37182"/>
    <cellStyle name="Comma [0] TBD-_Family Cluster Targets2 9 121" xfId="37183"/>
    <cellStyle name="Comma [0] TBD_Family Cluster Targets2 9 122" xfId="37184"/>
    <cellStyle name="Comma [0] TBD-_Family Cluster Targets2 9 122" xfId="37185"/>
    <cellStyle name="Comma [0] TBD_Family Cluster Targets2 9 123" xfId="37186"/>
    <cellStyle name="Comma [0] TBD-_Family Cluster Targets2 9 123" xfId="37187"/>
    <cellStyle name="Comma [0] TBD_Family Cluster Targets2 9 124" xfId="37188"/>
    <cellStyle name="Comma [0] TBD-_Family Cluster Targets2 9 124" xfId="37189"/>
    <cellStyle name="Comma [0] TBD_Family Cluster Targets2 9 125" xfId="37190"/>
    <cellStyle name="Comma [0] TBD-_Family Cluster Targets2 9 125" xfId="37191"/>
    <cellStyle name="Comma [0] TBD_Family Cluster Targets2 9 126" xfId="37192"/>
    <cellStyle name="Comma [0] TBD-_Family Cluster Targets2 9 126" xfId="37193"/>
    <cellStyle name="Comma [0] TBD_Family Cluster Targets2 9 127" xfId="37194"/>
    <cellStyle name="Comma [0] TBD-_Family Cluster Targets2 9 127" xfId="37195"/>
    <cellStyle name="Comma [0] TBD_Family Cluster Targets2 9 128" xfId="37196"/>
    <cellStyle name="Comma [0] TBD-_Family Cluster Targets2 9 128" xfId="37197"/>
    <cellStyle name="Comma [0] TBD_Family Cluster Targets2 9 129" xfId="37198"/>
    <cellStyle name="Comma [0] TBD-_Family Cluster Targets2 9 129" xfId="37199"/>
    <cellStyle name="Comma [0] TBD_Family Cluster Targets2 9 13" xfId="37200"/>
    <cellStyle name="Comma [0] TBD-_Family Cluster Targets2 9 13" xfId="37201"/>
    <cellStyle name="Comma [0] TBD_Family Cluster Targets2 9 130" xfId="37202"/>
    <cellStyle name="Comma [0] TBD-_Family Cluster Targets2 9 130" xfId="37203"/>
    <cellStyle name="Comma [0] TBD_Family Cluster Targets2 9 131" xfId="37204"/>
    <cellStyle name="Comma [0] TBD-_Family Cluster Targets2 9 131" xfId="37205"/>
    <cellStyle name="Comma [0] TBD_Family Cluster Targets2 9 132" xfId="37206"/>
    <cellStyle name="Comma [0] TBD-_Family Cluster Targets2 9 132" xfId="37207"/>
    <cellStyle name="Comma [0] TBD_Family Cluster Targets2 9 133" xfId="37208"/>
    <cellStyle name="Comma [0] TBD-_Family Cluster Targets2 9 133" xfId="37209"/>
    <cellStyle name="Comma [0] TBD_Family Cluster Targets2 9 134" xfId="37210"/>
    <cellStyle name="Comma [0] TBD-_Family Cluster Targets2 9 134" xfId="37211"/>
    <cellStyle name="Comma [0] TBD_Family Cluster Targets2 9 135" xfId="37212"/>
    <cellStyle name="Comma [0] TBD-_Family Cluster Targets2 9 135" xfId="37213"/>
    <cellStyle name="Comma [0] TBD_Family Cluster Targets2 9 136" xfId="37214"/>
    <cellStyle name="Comma [0] TBD-_Family Cluster Targets2 9 136" xfId="37215"/>
    <cellStyle name="Comma [0] TBD_Family Cluster Targets2 9 137" xfId="37216"/>
    <cellStyle name="Comma [0] TBD-_Family Cluster Targets2 9 137" xfId="37217"/>
    <cellStyle name="Comma [0] TBD_Family Cluster Targets2 9 138" xfId="37218"/>
    <cellStyle name="Comma [0] TBD-_Family Cluster Targets2 9 138" xfId="37219"/>
    <cellStyle name="Comma [0] TBD_Family Cluster Targets2 9 139" xfId="37220"/>
    <cellStyle name="Comma [0] TBD-_Family Cluster Targets2 9 139" xfId="37221"/>
    <cellStyle name="Comma [0] TBD_Family Cluster Targets2 9 14" xfId="37222"/>
    <cellStyle name="Comma [0] TBD-_Family Cluster Targets2 9 14" xfId="37223"/>
    <cellStyle name="Comma [0] TBD_Family Cluster Targets2 9 140" xfId="37224"/>
    <cellStyle name="Comma [0] TBD-_Family Cluster Targets2 9 140" xfId="37225"/>
    <cellStyle name="Comma [0] TBD_Family Cluster Targets2 9 141" xfId="37226"/>
    <cellStyle name="Comma [0] TBD-_Family Cluster Targets2 9 141" xfId="37227"/>
    <cellStyle name="Comma [0] TBD_Family Cluster Targets2 9 142" xfId="37228"/>
    <cellStyle name="Comma [0] TBD-_Family Cluster Targets2 9 142" xfId="37229"/>
    <cellStyle name="Comma [0] TBD_Family Cluster Targets2 9 143" xfId="37230"/>
    <cellStyle name="Comma [0] TBD-_Family Cluster Targets2 9 143" xfId="37231"/>
    <cellStyle name="Comma [0] TBD_Family Cluster Targets2 9 144" xfId="37232"/>
    <cellStyle name="Comma [0] TBD-_Family Cluster Targets2 9 144" xfId="37233"/>
    <cellStyle name="Comma [0] TBD_Family Cluster Targets2 9 145" xfId="37234"/>
    <cellStyle name="Comma [0] TBD-_Family Cluster Targets2 9 145" xfId="37235"/>
    <cellStyle name="Comma [0] TBD_Family Cluster Targets2 9 146" xfId="37236"/>
    <cellStyle name="Comma [0] TBD-_Family Cluster Targets2 9 146" xfId="37237"/>
    <cellStyle name="Comma [0] TBD_Family Cluster Targets2 9 147" xfId="37238"/>
    <cellStyle name="Comma [0] TBD-_Family Cluster Targets2 9 147" xfId="37239"/>
    <cellStyle name="Comma [0] TBD_Family Cluster Targets2 9 148" xfId="37240"/>
    <cellStyle name="Comma [0] TBD-_Family Cluster Targets2 9 148" xfId="37241"/>
    <cellStyle name="Comma [0] TBD_Family Cluster Targets2 9 149" xfId="37242"/>
    <cellStyle name="Comma [0] TBD-_Family Cluster Targets2 9 149" xfId="37243"/>
    <cellStyle name="Comma [0] TBD_Family Cluster Targets2 9 15" xfId="37244"/>
    <cellStyle name="Comma [0] TBD-_Family Cluster Targets2 9 15" xfId="37245"/>
    <cellStyle name="Comma [0] TBD_Family Cluster Targets2 9 150" xfId="37246"/>
    <cellStyle name="Comma [0] TBD-_Family Cluster Targets2 9 150" xfId="37247"/>
    <cellStyle name="Comma [0] TBD_Family Cluster Targets2 9 151" xfId="37248"/>
    <cellStyle name="Comma [0] TBD-_Family Cluster Targets2 9 151" xfId="37249"/>
    <cellStyle name="Comma [0] TBD_Family Cluster Targets2 9 152" xfId="37250"/>
    <cellStyle name="Comma [0] TBD-_Family Cluster Targets2 9 152" xfId="37251"/>
    <cellStyle name="Comma [0] TBD_Family Cluster Targets2 9 153" xfId="37252"/>
    <cellStyle name="Comma [0] TBD-_Family Cluster Targets2 9 153" xfId="37253"/>
    <cellStyle name="Comma [0] TBD_Family Cluster Targets2 9 16" xfId="37254"/>
    <cellStyle name="Comma [0] TBD-_Family Cluster Targets2 9 16" xfId="37255"/>
    <cellStyle name="Comma [0] TBD_Family Cluster Targets2 9 17" xfId="37256"/>
    <cellStyle name="Comma [0] TBD-_Family Cluster Targets2 9 17" xfId="37257"/>
    <cellStyle name="Comma [0] TBD_Family Cluster Targets2 9 18" xfId="37258"/>
    <cellStyle name="Comma [0] TBD-_Family Cluster Targets2 9 18" xfId="37259"/>
    <cellStyle name="Comma [0] TBD_Family Cluster Targets2 9 19" xfId="37260"/>
    <cellStyle name="Comma [0] TBD-_Family Cluster Targets2 9 19" xfId="37261"/>
    <cellStyle name="Comma [0] TBD_Family Cluster Targets2 9 2" xfId="37262"/>
    <cellStyle name="Comma [0] TBD-_Family Cluster Targets2 9 2" xfId="37263"/>
    <cellStyle name="Comma [0] TBD_Family Cluster Targets2 9 20" xfId="37264"/>
    <cellStyle name="Comma [0] TBD-_Family Cluster Targets2 9 20" xfId="37265"/>
    <cellStyle name="Comma [0] TBD_Family Cluster Targets2 9 21" xfId="37266"/>
    <cellStyle name="Comma [0] TBD-_Family Cluster Targets2 9 21" xfId="37267"/>
    <cellStyle name="Comma [0] TBD_Family Cluster Targets2 9 22" xfId="37268"/>
    <cellStyle name="Comma [0] TBD-_Family Cluster Targets2 9 22" xfId="37269"/>
    <cellStyle name="Comma [0] TBD_Family Cluster Targets2 9 23" xfId="37270"/>
    <cellStyle name="Comma [0] TBD-_Family Cluster Targets2 9 23" xfId="37271"/>
    <cellStyle name="Comma [0] TBD_Family Cluster Targets2 9 24" xfId="37272"/>
    <cellStyle name="Comma [0] TBD-_Family Cluster Targets2 9 24" xfId="37273"/>
    <cellStyle name="Comma [0] TBD_Family Cluster Targets2 9 25" xfId="37274"/>
    <cellStyle name="Comma [0] TBD-_Family Cluster Targets2 9 25" xfId="37275"/>
    <cellStyle name="Comma [0] TBD_Family Cluster Targets2 9 26" xfId="37276"/>
    <cellStyle name="Comma [0] TBD-_Family Cluster Targets2 9 26" xfId="37277"/>
    <cellStyle name="Comma [0] TBD_Family Cluster Targets2 9 27" xfId="37278"/>
    <cellStyle name="Comma [0] TBD-_Family Cluster Targets2 9 27" xfId="37279"/>
    <cellStyle name="Comma [0] TBD_Family Cluster Targets2 9 28" xfId="37280"/>
    <cellStyle name="Comma [0] TBD-_Family Cluster Targets2 9 28" xfId="37281"/>
    <cellStyle name="Comma [0] TBD_Family Cluster Targets2 9 29" xfId="37282"/>
    <cellStyle name="Comma [0] TBD-_Family Cluster Targets2 9 29" xfId="37283"/>
    <cellStyle name="Comma [0] TBD_Family Cluster Targets2 9 3" xfId="37284"/>
    <cellStyle name="Comma [0] TBD-_Family Cluster Targets2 9 3" xfId="37285"/>
    <cellStyle name="Comma [0] TBD_Family Cluster Targets2 9 30" xfId="37286"/>
    <cellStyle name="Comma [0] TBD-_Family Cluster Targets2 9 30" xfId="37287"/>
    <cellStyle name="Comma [0] TBD_Family Cluster Targets2 9 31" xfId="37288"/>
    <cellStyle name="Comma [0] TBD-_Family Cluster Targets2 9 31" xfId="37289"/>
    <cellStyle name="Comma [0] TBD_Family Cluster Targets2 9 32" xfId="37290"/>
    <cellStyle name="Comma [0] TBD-_Family Cluster Targets2 9 32" xfId="37291"/>
    <cellStyle name="Comma [0] TBD_Family Cluster Targets2 9 33" xfId="37292"/>
    <cellStyle name="Comma [0] TBD-_Family Cluster Targets2 9 33" xfId="37293"/>
    <cellStyle name="Comma [0] TBD_Family Cluster Targets2 9 34" xfId="37294"/>
    <cellStyle name="Comma [0] TBD-_Family Cluster Targets2 9 34" xfId="37295"/>
    <cellStyle name="Comma [0] TBD_Family Cluster Targets2 9 35" xfId="37296"/>
    <cellStyle name="Comma [0] TBD-_Family Cluster Targets2 9 35" xfId="37297"/>
    <cellStyle name="Comma [0] TBD_Family Cluster Targets2 9 36" xfId="37298"/>
    <cellStyle name="Comma [0] TBD-_Family Cluster Targets2 9 36" xfId="37299"/>
    <cellStyle name="Comma [0] TBD_Family Cluster Targets2 9 37" xfId="37300"/>
    <cellStyle name="Comma [0] TBD-_Family Cluster Targets2 9 37" xfId="37301"/>
    <cellStyle name="Comma [0] TBD_Family Cluster Targets2 9 38" xfId="37302"/>
    <cellStyle name="Comma [0] TBD-_Family Cluster Targets2 9 38" xfId="37303"/>
    <cellStyle name="Comma [0] TBD_Family Cluster Targets2 9 39" xfId="37304"/>
    <cellStyle name="Comma [0] TBD-_Family Cluster Targets2 9 39" xfId="37305"/>
    <cellStyle name="Comma [0] TBD_Family Cluster Targets2 9 4" xfId="37306"/>
    <cellStyle name="Comma [0] TBD-_Family Cluster Targets2 9 4" xfId="37307"/>
    <cellStyle name="Comma [0] TBD_Family Cluster Targets2 9 40" xfId="37308"/>
    <cellStyle name="Comma [0] TBD-_Family Cluster Targets2 9 40" xfId="37309"/>
    <cellStyle name="Comma [0] TBD_Family Cluster Targets2 9 41" xfId="37310"/>
    <cellStyle name="Comma [0] TBD-_Family Cluster Targets2 9 41" xfId="37311"/>
    <cellStyle name="Comma [0] TBD_Family Cluster Targets2 9 42" xfId="37312"/>
    <cellStyle name="Comma [0] TBD-_Family Cluster Targets2 9 42" xfId="37313"/>
    <cellStyle name="Comma [0] TBD_Family Cluster Targets2 9 43" xfId="37314"/>
    <cellStyle name="Comma [0] TBD-_Family Cluster Targets2 9 43" xfId="37315"/>
    <cellStyle name="Comma [0] TBD_Family Cluster Targets2 9 44" xfId="37316"/>
    <cellStyle name="Comma [0] TBD-_Family Cluster Targets2 9 44" xfId="37317"/>
    <cellStyle name="Comma [0] TBD_Family Cluster Targets2 9 45" xfId="37318"/>
    <cellStyle name="Comma [0] TBD-_Family Cluster Targets2 9 45" xfId="37319"/>
    <cellStyle name="Comma [0] TBD_Family Cluster Targets2 9 46" xfId="37320"/>
    <cellStyle name="Comma [0] TBD-_Family Cluster Targets2 9 46" xfId="37321"/>
    <cellStyle name="Comma [0] TBD_Family Cluster Targets2 9 47" xfId="37322"/>
    <cellStyle name="Comma [0] TBD-_Family Cluster Targets2 9 47" xfId="37323"/>
    <cellStyle name="Comma [0] TBD_Family Cluster Targets2 9 48" xfId="37324"/>
    <cellStyle name="Comma [0] TBD-_Family Cluster Targets2 9 48" xfId="37325"/>
    <cellStyle name="Comma [0] TBD_Family Cluster Targets2 9 49" xfId="37326"/>
    <cellStyle name="Comma [0] TBD-_Family Cluster Targets2 9 49" xfId="37327"/>
    <cellStyle name="Comma [0] TBD_Family Cluster Targets2 9 5" xfId="37328"/>
    <cellStyle name="Comma [0] TBD-_Family Cluster Targets2 9 5" xfId="37329"/>
    <cellStyle name="Comma [0] TBD_Family Cluster Targets2 9 50" xfId="37330"/>
    <cellStyle name="Comma [0] TBD-_Family Cluster Targets2 9 50" xfId="37331"/>
    <cellStyle name="Comma [0] TBD_Family Cluster Targets2 9 51" xfId="37332"/>
    <cellStyle name="Comma [0] TBD-_Family Cluster Targets2 9 51" xfId="37333"/>
    <cellStyle name="Comma [0] TBD_Family Cluster Targets2 9 52" xfId="37334"/>
    <cellStyle name="Comma [0] TBD-_Family Cluster Targets2 9 52" xfId="37335"/>
    <cellStyle name="Comma [0] TBD_Family Cluster Targets2 9 53" xfId="37336"/>
    <cellStyle name="Comma [0] TBD-_Family Cluster Targets2 9 53" xfId="37337"/>
    <cellStyle name="Comma [0] TBD_Family Cluster Targets2 9 54" xfId="37338"/>
    <cellStyle name="Comma [0] TBD-_Family Cluster Targets2 9 54" xfId="37339"/>
    <cellStyle name="Comma [0] TBD_Family Cluster Targets2 9 55" xfId="37340"/>
    <cellStyle name="Comma [0] TBD-_Family Cluster Targets2 9 55" xfId="37341"/>
    <cellStyle name="Comma [0] TBD_Family Cluster Targets2 9 56" xfId="37342"/>
    <cellStyle name="Comma [0] TBD-_Family Cluster Targets2 9 56" xfId="37343"/>
    <cellStyle name="Comma [0] TBD_Family Cluster Targets2 9 57" xfId="37344"/>
    <cellStyle name="Comma [0] TBD-_Family Cluster Targets2 9 57" xfId="37345"/>
    <cellStyle name="Comma [0] TBD_Family Cluster Targets2 9 58" xfId="37346"/>
    <cellStyle name="Comma [0] TBD-_Family Cluster Targets2 9 58" xfId="37347"/>
    <cellStyle name="Comma [0] TBD_Family Cluster Targets2 9 59" xfId="37348"/>
    <cellStyle name="Comma [0] TBD-_Family Cluster Targets2 9 59" xfId="37349"/>
    <cellStyle name="Comma [0] TBD_Family Cluster Targets2 9 6" xfId="37350"/>
    <cellStyle name="Comma [0] TBD-_Family Cluster Targets2 9 6" xfId="37351"/>
    <cellStyle name="Comma [0] TBD_Family Cluster Targets2 9 60" xfId="37352"/>
    <cellStyle name="Comma [0] TBD-_Family Cluster Targets2 9 60" xfId="37353"/>
    <cellStyle name="Comma [0] TBD_Family Cluster Targets2 9 61" xfId="37354"/>
    <cellStyle name="Comma [0] TBD-_Family Cluster Targets2 9 61" xfId="37355"/>
    <cellStyle name="Comma [0] TBD_Family Cluster Targets2 9 62" xfId="37356"/>
    <cellStyle name="Comma [0] TBD-_Family Cluster Targets2 9 62" xfId="37357"/>
    <cellStyle name="Comma [0] TBD_Family Cluster Targets2 9 63" xfId="37358"/>
    <cellStyle name="Comma [0] TBD-_Family Cluster Targets2 9 63" xfId="37359"/>
    <cellStyle name="Comma [0] TBD_Family Cluster Targets2 9 64" xfId="37360"/>
    <cellStyle name="Comma [0] TBD-_Family Cluster Targets2 9 64" xfId="37361"/>
    <cellStyle name="Comma [0] TBD_Family Cluster Targets2 9 65" xfId="37362"/>
    <cellStyle name="Comma [0] TBD-_Family Cluster Targets2 9 65" xfId="37363"/>
    <cellStyle name="Comma [0] TBD_Family Cluster Targets2 9 66" xfId="37364"/>
    <cellStyle name="Comma [0] TBD-_Family Cluster Targets2 9 66" xfId="37365"/>
    <cellStyle name="Comma [0] TBD_Family Cluster Targets2 9 67" xfId="37366"/>
    <cellStyle name="Comma [0] TBD-_Family Cluster Targets2 9 67" xfId="37367"/>
    <cellStyle name="Comma [0] TBD_Family Cluster Targets2 9 68" xfId="37368"/>
    <cellStyle name="Comma [0] TBD-_Family Cluster Targets2 9 68" xfId="37369"/>
    <cellStyle name="Comma [0] TBD_Family Cluster Targets2 9 69" xfId="37370"/>
    <cellStyle name="Comma [0] TBD-_Family Cluster Targets2 9 69" xfId="37371"/>
    <cellStyle name="Comma [0] TBD_Family Cluster Targets2 9 7" xfId="37372"/>
    <cellStyle name="Comma [0] TBD-_Family Cluster Targets2 9 7" xfId="37373"/>
    <cellStyle name="Comma [0] TBD_Family Cluster Targets2 9 70" xfId="37374"/>
    <cellStyle name="Comma [0] TBD-_Family Cluster Targets2 9 70" xfId="37375"/>
    <cellStyle name="Comma [0] TBD_Family Cluster Targets2 9 71" xfId="37376"/>
    <cellStyle name="Comma [0] TBD-_Family Cluster Targets2 9 71" xfId="37377"/>
    <cellStyle name="Comma [0] TBD_Family Cluster Targets2 9 72" xfId="37378"/>
    <cellStyle name="Comma [0] TBD-_Family Cluster Targets2 9 72" xfId="37379"/>
    <cellStyle name="Comma [0] TBD_Family Cluster Targets2 9 73" xfId="37380"/>
    <cellStyle name="Comma [0] TBD-_Family Cluster Targets2 9 73" xfId="37381"/>
    <cellStyle name="Comma [0] TBD_Family Cluster Targets2 9 74" xfId="37382"/>
    <cellStyle name="Comma [0] TBD-_Family Cluster Targets2 9 74" xfId="37383"/>
    <cellStyle name="Comma [0] TBD_Family Cluster Targets2 9 75" xfId="37384"/>
    <cellStyle name="Comma [0] TBD-_Family Cluster Targets2 9 75" xfId="37385"/>
    <cellStyle name="Comma [0] TBD_Family Cluster Targets2 9 76" xfId="37386"/>
    <cellStyle name="Comma [0] TBD-_Family Cluster Targets2 9 76" xfId="37387"/>
    <cellStyle name="Comma [0] TBD_Family Cluster Targets2 9 77" xfId="37388"/>
    <cellStyle name="Comma [0] TBD-_Family Cluster Targets2 9 77" xfId="37389"/>
    <cellStyle name="Comma [0] TBD_Family Cluster Targets2 9 78" xfId="37390"/>
    <cellStyle name="Comma [0] TBD-_Family Cluster Targets2 9 78" xfId="37391"/>
    <cellStyle name="Comma [0] TBD_Family Cluster Targets2 9 79" xfId="37392"/>
    <cellStyle name="Comma [0] TBD-_Family Cluster Targets2 9 79" xfId="37393"/>
    <cellStyle name="Comma [0] TBD_Family Cluster Targets2 9 8" xfId="37394"/>
    <cellStyle name="Comma [0] TBD-_Family Cluster Targets2 9 8" xfId="37395"/>
    <cellStyle name="Comma [0] TBD_Family Cluster Targets2 9 80" xfId="37396"/>
    <cellStyle name="Comma [0] TBD-_Family Cluster Targets2 9 80" xfId="37397"/>
    <cellStyle name="Comma [0] TBD_Family Cluster Targets2 9 81" xfId="37398"/>
    <cellStyle name="Comma [0] TBD-_Family Cluster Targets2 9 81" xfId="37399"/>
    <cellStyle name="Comma [0] TBD_Family Cluster Targets2 9 82" xfId="37400"/>
    <cellStyle name="Comma [0] TBD-_Family Cluster Targets2 9 82" xfId="37401"/>
    <cellStyle name="Comma [0] TBD_Family Cluster Targets2 9 83" xfId="37402"/>
    <cellStyle name="Comma [0] TBD-_Family Cluster Targets2 9 83" xfId="37403"/>
    <cellStyle name="Comma [0] TBD_Family Cluster Targets2 9 84" xfId="37404"/>
    <cellStyle name="Comma [0] TBD-_Family Cluster Targets2 9 84" xfId="37405"/>
    <cellStyle name="Comma [0] TBD_Family Cluster Targets2 9 85" xfId="37406"/>
    <cellStyle name="Comma [0] TBD-_Family Cluster Targets2 9 85" xfId="37407"/>
    <cellStyle name="Comma [0] TBD_Family Cluster Targets2 9 86" xfId="37408"/>
    <cellStyle name="Comma [0] TBD-_Family Cluster Targets2 9 86" xfId="37409"/>
    <cellStyle name="Comma [0] TBD_Family Cluster Targets2 9 87" xfId="37410"/>
    <cellStyle name="Comma [0] TBD-_Family Cluster Targets2 9 87" xfId="37411"/>
    <cellStyle name="Comma [0] TBD_Family Cluster Targets2 9 88" xfId="37412"/>
    <cellStyle name="Comma [0] TBD-_Family Cluster Targets2 9 88" xfId="37413"/>
    <cellStyle name="Comma [0] TBD_Family Cluster Targets2 9 89" xfId="37414"/>
    <cellStyle name="Comma [0] TBD-_Family Cluster Targets2 9 89" xfId="37415"/>
    <cellStyle name="Comma [0] TBD_Family Cluster Targets2 9 9" xfId="37416"/>
    <cellStyle name="Comma [0] TBD-_Family Cluster Targets2 9 9" xfId="37417"/>
    <cellStyle name="Comma [0] TBD_Family Cluster Targets2 9 90" xfId="37418"/>
    <cellStyle name="Comma [0] TBD-_Family Cluster Targets2 9 90" xfId="37419"/>
    <cellStyle name="Comma [0] TBD_Family Cluster Targets2 9 91" xfId="37420"/>
    <cellStyle name="Comma [0] TBD-_Family Cluster Targets2 9 91" xfId="37421"/>
    <cellStyle name="Comma [0] TBD_Family Cluster Targets2 9 92" xfId="37422"/>
    <cellStyle name="Comma [0] TBD-_Family Cluster Targets2 9 92" xfId="37423"/>
    <cellStyle name="Comma [0] TBD_Family Cluster Targets2 9 93" xfId="37424"/>
    <cellStyle name="Comma [0] TBD-_Family Cluster Targets2 9 93" xfId="37425"/>
    <cellStyle name="Comma [0] TBD_Family Cluster Targets2 9 94" xfId="37426"/>
    <cellStyle name="Comma [0] TBD-_Family Cluster Targets2 9 94" xfId="37427"/>
    <cellStyle name="Comma [0] TBD_Family Cluster Targets2 9 95" xfId="37428"/>
    <cellStyle name="Comma [0] TBD-_Family Cluster Targets2 9 95" xfId="37429"/>
    <cellStyle name="Comma [0] TBD_Family Cluster Targets2 9 96" xfId="37430"/>
    <cellStyle name="Comma [0] TBD-_Family Cluster Targets2 9 96" xfId="37431"/>
    <cellStyle name="Comma [0] TBD_Family Cluster Targets2 9 97" xfId="37432"/>
    <cellStyle name="Comma [0] TBD-_Family Cluster Targets2 9 97" xfId="37433"/>
    <cellStyle name="Comma [0] TBD_Family Cluster Targets2 9 98" xfId="37434"/>
    <cellStyle name="Comma [0] TBD-_Family Cluster Targets2 9 98" xfId="37435"/>
    <cellStyle name="Comma [0] TBD_Family Cluster Targets2 9 99" xfId="37436"/>
    <cellStyle name="Comma [0] TBD-_Family Cluster Targets2 9 99" xfId="37437"/>
    <cellStyle name="Comma [0] TBD_Feb 3 2006 IACM Status" xfId="37438"/>
    <cellStyle name="Comma [0] TBD-_Feb 3 2006 IACM Status" xfId="37439"/>
    <cellStyle name="Comma [0] TBD_Feb 3 2006 IACM Status 2" xfId="37440"/>
    <cellStyle name="Comma [0] TBD-_Feb 3 2006 IACM Status 2" xfId="37441"/>
    <cellStyle name="Comma [0] TBD_Feb 3 2006 IACM Status 2 2" xfId="37442"/>
    <cellStyle name="Comma [0] TBD-_Feb 3 2006 IACM Status 2 2" xfId="37443"/>
    <cellStyle name="Comma [0] TBD_Feb 3 2006 IACM Status 3" xfId="37444"/>
    <cellStyle name="Comma [0] TBD-_Feb 3 2006 IACM Status 3" xfId="37445"/>
    <cellStyle name="Comma [0] TBD_Feb 3 2006 IACM Status 3 2" xfId="37446"/>
    <cellStyle name="Comma [0] TBD-_Feb 3 2006 IACM Status 3 2" xfId="37447"/>
    <cellStyle name="Comma [0] TBD_Feb 3 2006 IACM Status 4" xfId="37448"/>
    <cellStyle name="Comma [0] TBD-_Feb 3 2006 IACM Status 4" xfId="37449"/>
    <cellStyle name="Comma [0] TBD_Feb 3 2006 IACM Status 5" xfId="37450"/>
    <cellStyle name="Comma [0] TBD-_Feb 3 2006 IACM Status 5" xfId="37451"/>
    <cellStyle name="Comma [0] TBD_Feb 3 2006 IACM Status 6" xfId="37452"/>
    <cellStyle name="Comma [0] TBD-_Feb 3 2006 IACM Status 6" xfId="37453"/>
    <cellStyle name="Comma [0] TBD_Feb 3 2006 IACM Status 7" xfId="37454"/>
    <cellStyle name="Comma [0] TBD-_Feb 3 2006 IACM Status 7" xfId="37455"/>
    <cellStyle name="Comma [0] TBD_Feb 3 2006 IACM Status 8" xfId="37456"/>
    <cellStyle name="Comma [0] TBD-_Feb 3 2006 IACM Status 8" xfId="37457"/>
    <cellStyle name="Comma [0] TBD_Feb 3 2006 IACM Status 9" xfId="37458"/>
    <cellStyle name="Comma [0] TBD-_Feb 3 2006 IACM Status 9" xfId="37459"/>
    <cellStyle name="Comma [0] TBD_FINAL Super Duty Diesel Summary" xfId="37460"/>
    <cellStyle name="Comma [0] TBD-_FINAL Super Duty Diesel Summary" xfId="37461"/>
    <cellStyle name="Comma [0] TBD_FINAL Super Duty Diesel Summary 2" xfId="37462"/>
    <cellStyle name="Comma [0] TBD-_FINAL Super Duty Diesel Summary 2" xfId="37463"/>
    <cellStyle name="Comma [0] TBD_FINAL Super Duty Diesel Summary 2 2" xfId="37464"/>
    <cellStyle name="Comma [0] TBD-_FINAL Super Duty Diesel Summary 2 2" xfId="37465"/>
    <cellStyle name="Comma [0] TBD_FINAL Super Duty Diesel Summary 3" xfId="37466"/>
    <cellStyle name="Comma [0] TBD-_FINAL Super Duty Diesel Summary 3" xfId="37467"/>
    <cellStyle name="Comma [0] TBD_FINAL Super Duty Diesel Summary 3 2" xfId="37468"/>
    <cellStyle name="Comma [0] TBD-_FINAL Super Duty Diesel Summary 3 2" xfId="37469"/>
    <cellStyle name="Comma [0] TBD_FINAL Super Duty Diesel Summary 4" xfId="37470"/>
    <cellStyle name="Comma [0] TBD-_FINAL Super Duty Diesel Summary 4" xfId="37471"/>
    <cellStyle name="Comma [0] TBD_FINAL Super Duty Diesel Summary 5" xfId="37472"/>
    <cellStyle name="Comma [0] TBD-_FINAL Super Duty Diesel Summary 5" xfId="37473"/>
    <cellStyle name="Comma [0] TBD_FINAL Super Duty Diesel Summary 6" xfId="37474"/>
    <cellStyle name="Comma [0] TBD-_FINAL Super Duty Diesel Summary 6" xfId="37475"/>
    <cellStyle name="Comma [0] TBD_FINAL Super Duty Diesel Summary 7" xfId="37476"/>
    <cellStyle name="Comma [0] TBD-_FINAL Super Duty Diesel Summary 7" xfId="37477"/>
    <cellStyle name="Comma [0] TBD_FINAL Super Duty Diesel Summary 8" xfId="37478"/>
    <cellStyle name="Comma [0] TBD-_FINAL Super Duty Diesel Summary 8" xfId="37479"/>
    <cellStyle name="Comma [0] TBD_FINAL Super Duty Diesel Summary 9" xfId="37480"/>
    <cellStyle name="Comma [0] TBD-_FINAL Super Duty Diesel Summary 9" xfId="37481"/>
    <cellStyle name="Comma [0] TBD_Flash Report 012005" xfId="37482"/>
    <cellStyle name="Comma [0] TBD-_Flash Report 012005" xfId="37483"/>
    <cellStyle name="Comma [0] TBD_Flash Report 012005 2" xfId="37484"/>
    <cellStyle name="Comma [0] TBD-_Flash Report 012005 2" xfId="37485"/>
    <cellStyle name="Comma [0] TBD_Flash Report 012005 2 2" xfId="37486"/>
    <cellStyle name="Comma [0] TBD-_Flash Report 012005 2 2" xfId="37487"/>
    <cellStyle name="Comma [0] TBD_Flash Report 012005 3" xfId="37488"/>
    <cellStyle name="Comma [0] TBD-_Flash Report 012005 3" xfId="37489"/>
    <cellStyle name="Comma [0] TBD_Flash Report 012005 3 2" xfId="37490"/>
    <cellStyle name="Comma [0] TBD-_Flash Report 012005 3 2" xfId="37491"/>
    <cellStyle name="Comma [0] TBD_Flash Report 012005 4" xfId="37492"/>
    <cellStyle name="Comma [0] TBD-_Flash Report 012005 4" xfId="37493"/>
    <cellStyle name="Comma [0] TBD_Flash Report 012005 5" xfId="37494"/>
    <cellStyle name="Comma [0] TBD-_Flash Report 012005 5" xfId="37495"/>
    <cellStyle name="Comma [0] TBD_Flash Report 012005 6" xfId="37496"/>
    <cellStyle name="Comma [0] TBD-_Flash Report 012005 6" xfId="37497"/>
    <cellStyle name="Comma [0] TBD_Flash Report 012005 7" xfId="37498"/>
    <cellStyle name="Comma [0] TBD-_Flash Report 012005 7" xfId="37499"/>
    <cellStyle name="Comma [0] TBD_Flash Report 012005 8" xfId="37500"/>
    <cellStyle name="Comma [0] TBD-_Flash Report 012005 8" xfId="37501"/>
    <cellStyle name="Comma [0] TBD_Flash Report 012005 9" xfId="37502"/>
    <cellStyle name="Comma [0] TBD-_Flash Report 012005 9" xfId="37503"/>
    <cellStyle name="Comma [0] TBD_Global 8+4 YOYbprI-I" xfId="37504"/>
    <cellStyle name="Comma [0] TBD-_Global 8+4 YOYbprI-I" xfId="37505"/>
    <cellStyle name="Comma [0] TBD_Global 8+4 YOYbprI-I 2" xfId="37506"/>
    <cellStyle name="Comma [0] TBD-_Global 8+4 YOYbprI-I 2" xfId="37507"/>
    <cellStyle name="Comma [0] TBD_Global Steel and Raw Materials.2006.Sept OCCE" xfId="37508"/>
    <cellStyle name="Comma [0] TBD-_Global Steel and Raw Materials.2006.Sept OCCE" xfId="37509"/>
    <cellStyle name="Comma [0] TBD_Global Steel and Raw Materials.2006.Sept OCCE 2" xfId="37510"/>
    <cellStyle name="Comma [0] TBD-_Global Steel and Raw Materials.2006.Sept OCCE 2" xfId="37511"/>
    <cellStyle name="Comma [0] TBD_GM Pwr Pack Spiders -- John-Doug Backup V2 Incl. Proposal" xfId="37512"/>
    <cellStyle name="Comma [0] TBD-_GM Pwr Pack Spiders -- John-Doug Backup V2 Incl. Proposal" xfId="37513"/>
    <cellStyle name="Comma [0] TBD_GM Pwr Pack Spiders -- John-Doug Backup V2 Incl. Proposal 2" xfId="37514"/>
    <cellStyle name="Comma [0] TBD-_GM Pwr Pack Spiders -- John-Doug Backup V2 Incl. Proposal 2" xfId="37515"/>
    <cellStyle name="Comma [0] TBD_hurricane segtracks" xfId="37516"/>
    <cellStyle name="Comma [0] TBD-_hurricane segtracks" xfId="37517"/>
    <cellStyle name="Comma [0] TBD_hurricane segtracks 2" xfId="37518"/>
    <cellStyle name="Comma [0] TBD-_hurricane segtracks 2" xfId="37519"/>
    <cellStyle name="Comma [0] TBD_Inventory 1-pager" xfId="37520"/>
    <cellStyle name="Comma [0] TBD-_Inventory 1-pager" xfId="37521"/>
    <cellStyle name="Comma [0] TBD_Inventory 1-pager 2" xfId="37522"/>
    <cellStyle name="Comma [0] TBD-_Inventory 1-pager 2" xfId="37523"/>
    <cellStyle name="Comma [0] TBD_Inventory at 210" xfId="37524"/>
    <cellStyle name="Comma [0] TBD-_Inventory at 210" xfId="37525"/>
    <cellStyle name="Comma [0] TBD_Inventory at 210 2" xfId="37526"/>
    <cellStyle name="Comma [0] TBD-_Inventory at 210 2" xfId="37527"/>
    <cellStyle name="Comma [0] TBD_Inventory at 4+8" xfId="37528"/>
    <cellStyle name="Comma [0] TBD-_Inventory at 4+8" xfId="37529"/>
    <cellStyle name="Comma [0] TBD_Inventory at 4+8 2" xfId="37530"/>
    <cellStyle name="Comma [0] TBD-_Inventory at 4+8 2" xfId="37531"/>
    <cellStyle name="Comma [0] TBD_Issue to Issue PRD" xfId="37532"/>
    <cellStyle name="Comma [0] TBD-_Issue to Issue PRD" xfId="37533"/>
    <cellStyle name="Comma [0] TBD_Issue to Issue PRD 2" xfId="37534"/>
    <cellStyle name="Comma [0] TBD-_Issue to Issue PRD 2" xfId="37535"/>
    <cellStyle name="Comma [0] TBD_J&amp;LR 6+6 QoQ" xfId="37536"/>
    <cellStyle name="Comma [0] TBD-_J&amp;LR 6+6 QoQ" xfId="37537"/>
    <cellStyle name="Comma [0] TBD_J&amp;LR 6+6 QoQ 2" xfId="37538"/>
    <cellStyle name="Comma [0] TBD-_J&amp;LR 6+6 QoQ 2" xfId="37539"/>
    <cellStyle name="Comma [0] TBD_JDC Review 3-17-05" xfId="37540"/>
    <cellStyle name="Comma [0] TBD-_JDC Review 3-17-05" xfId="37541"/>
    <cellStyle name="Comma [0] TBD_JDC Review 3-17-05 2" xfId="37542"/>
    <cellStyle name="Comma [0] TBD-_JDC Review 3-17-05 2" xfId="37543"/>
    <cellStyle name="Comma [0] TBD_JDC Review 3-17-05 2 2" xfId="37544"/>
    <cellStyle name="Comma [0] TBD-_JDC Review 3-17-05 2 2" xfId="37545"/>
    <cellStyle name="Comma [0] TBD_JDC Review 3-17-05 3" xfId="37546"/>
    <cellStyle name="Comma [0] TBD-_JDC Review 3-17-05 3" xfId="37547"/>
    <cellStyle name="Comma [0] TBD_JDC Review 3-17-05 3 2" xfId="37548"/>
    <cellStyle name="Comma [0] TBD-_JDC Review 3-17-05 3 2" xfId="37549"/>
    <cellStyle name="Comma [0] TBD_JDC Review 3-17-05 4" xfId="37550"/>
    <cellStyle name="Comma [0] TBD-_JDC Review 3-17-05 4" xfId="37551"/>
    <cellStyle name="Comma [0] TBD_JDC Review 3-17-05 5" xfId="37552"/>
    <cellStyle name="Comma [0] TBD-_JDC Review 3-17-05 5" xfId="37553"/>
    <cellStyle name="Comma [0] TBD_JDC Review 3-17-05 6" xfId="37554"/>
    <cellStyle name="Comma [0] TBD-_JDC Review 3-17-05 6" xfId="37555"/>
    <cellStyle name="Comma [0] TBD_JDC Review 3-17-05 7" xfId="37556"/>
    <cellStyle name="Comma [0] TBD-_JDC Review 3-17-05 7" xfId="37557"/>
    <cellStyle name="Comma [0] TBD_JDC Review 3-17-05 8" xfId="37558"/>
    <cellStyle name="Comma [0] TBD-_JDC Review 3-17-05 8" xfId="37559"/>
    <cellStyle name="Comma [0] TBD_JDC Review 3-17-05 9" xfId="37560"/>
    <cellStyle name="Comma [0] TBD-_JDC Review 3-17-05 9" xfId="37561"/>
    <cellStyle name="Comma [0] TBD_JLR 0+12 Forecast v11c part2" xfId="37562"/>
    <cellStyle name="Comma [0] TBD-_JLR 0+12 Forecast v11c part2" xfId="37563"/>
    <cellStyle name="Comma [0] TBD_JLR 0+12 Forecast v11c part2 2" xfId="37564"/>
    <cellStyle name="Comma [0] TBD-_JLR 0+12 Forecast v11c part2 2" xfId="37565"/>
    <cellStyle name="Comma [0] TBD_JLR 0+12 Forecast v11c part2 2 2" xfId="37566"/>
    <cellStyle name="Comma [0] TBD-_JLR 0+12 Forecast v11c part2 2 2" xfId="37567"/>
    <cellStyle name="Comma [0] TBD_JLR 0+12 Forecast v11c part2 3" xfId="37568"/>
    <cellStyle name="Comma [0] TBD-_JLR 0+12 Forecast v11c part2 3" xfId="37569"/>
    <cellStyle name="Comma [0] TBD_JLR 0+12 Forecast v11c part2 3 2" xfId="37570"/>
    <cellStyle name="Comma [0] TBD-_JLR 0+12 Forecast v11c part2 3 2" xfId="37571"/>
    <cellStyle name="Comma [0] TBD_JLR 0+12 Forecast v11c part2 4" xfId="37572"/>
    <cellStyle name="Comma [0] TBD-_JLR 0+12 Forecast v11c part2 4" xfId="37573"/>
    <cellStyle name="Comma [0] TBD_JLR 0+12 Forecast v11c part2 5" xfId="37574"/>
    <cellStyle name="Comma [0] TBD-_JLR 0+12 Forecast v11c part2 5" xfId="37575"/>
    <cellStyle name="Comma [0] TBD_JLR 0+12 Forecast v11c part2 6" xfId="37576"/>
    <cellStyle name="Comma [0] TBD-_JLR 0+12 Forecast v11c part2 6" xfId="37577"/>
    <cellStyle name="Comma [0] TBD_JLR 0+12 Forecast v11c part2 7" xfId="37578"/>
    <cellStyle name="Comma [0] TBD-_JLR 0+12 Forecast v11c part2 7" xfId="37579"/>
    <cellStyle name="Comma [0] TBD_JLR 0+12 Forecast v11c part2 8" xfId="37580"/>
    <cellStyle name="Comma [0] TBD-_JLR 0+12 Forecast v11c part2 8" xfId="37581"/>
    <cellStyle name="Comma [0] TBD_JLR 0+12 Forecast v11c part2 9" xfId="37582"/>
    <cellStyle name="Comma [0] TBD-_JLR 0+12 Forecast v11c part2 9" xfId="37583"/>
    <cellStyle name="Comma [0] TBD_labor_status - v2" xfId="37584"/>
    <cellStyle name="Comma [0] TBD-_labor_status - v2" xfId="37585"/>
    <cellStyle name="Comma [0] TBD_Market Equation Reconciliation - 2005BP Status vs PA - Expedition Navigator - MC Review" xfId="37586"/>
    <cellStyle name="Comma [0] TBD-_Market Equation Reconciliation - 2005BP Status vs PA - Expedition Navigator - MC Review" xfId="37587"/>
    <cellStyle name="Comma [0] TBD_Market Equation Reconciliation - 2005BP Status vs PA - Expedition Navigator - MC Review 2" xfId="37588"/>
    <cellStyle name="Comma [0] TBD-_Market Equation Reconciliation - 2005BP Status vs PA - Expedition Navigator - MC Review 2" xfId="37589"/>
    <cellStyle name="Comma [0] TBD_Market Equation Reconciliation - 2005BP Status vs PA - Expedition Navigator - MC Review 2 2" xfId="37590"/>
    <cellStyle name="Comma [0] TBD-_Market Equation Reconciliation - 2005BP Status vs PA - Expedition Navigator - MC Review 2 2" xfId="37591"/>
    <cellStyle name="Comma [0] TBD_Market Equation Reconciliation - 2005BP Status vs PA - Expedition Navigator - MC Review 3" xfId="37592"/>
    <cellStyle name="Comma [0] TBD-_Market Equation Reconciliation - 2005BP Status vs PA - Expedition Navigator - MC Review 3" xfId="37593"/>
    <cellStyle name="Comma [0] TBD_Market Equation Reconciliation - 2005BP Status vs PA - Expedition Navigator - MC Review 3 2" xfId="37594"/>
    <cellStyle name="Comma [0] TBD-_Market Equation Reconciliation - 2005BP Status vs PA - Expedition Navigator - MC Review 3 2" xfId="37595"/>
    <cellStyle name="Comma [0] TBD_Market Equation Reconciliation - 2005BP Status vs PA - Expedition Navigator - MC Review 4" xfId="37596"/>
    <cellStyle name="Comma [0] TBD-_Market Equation Reconciliation - 2005BP Status vs PA - Expedition Navigator - MC Review 4" xfId="37597"/>
    <cellStyle name="Comma [0] TBD_Market Equation Reconciliation - 2005BP Status vs PA - Expedition Navigator - MC Review 5" xfId="37598"/>
    <cellStyle name="Comma [0] TBD-_Market Equation Reconciliation - 2005BP Status vs PA - Expedition Navigator - MC Review 5" xfId="37599"/>
    <cellStyle name="Comma [0] TBD_Market Equation Reconciliation - 2005BP Status vs PA - Expedition Navigator - MC Review 6" xfId="37600"/>
    <cellStyle name="Comma [0] TBD-_Market Equation Reconciliation - 2005BP Status vs PA - Expedition Navigator - MC Review 6" xfId="37601"/>
    <cellStyle name="Comma [0] TBD_Market Equation Reconciliation - 2005BP Status vs PA - Expedition Navigator - MC Review 7" xfId="37602"/>
    <cellStyle name="Comma [0] TBD-_Market Equation Reconciliation - 2005BP Status vs PA - Expedition Navigator - MC Review 7" xfId="37603"/>
    <cellStyle name="Comma [0] TBD_Market Equation Reconciliation - 2005BP Status vs PA - Expedition Navigator - MC Review 8" xfId="37604"/>
    <cellStyle name="Comma [0] TBD-_Market Equation Reconciliation - 2005BP Status vs PA - Expedition Navigator - MC Review 8" xfId="37605"/>
    <cellStyle name="Comma [0] TBD_Market Equation Reconciliation - 2005BP Status vs PA - Expedition Navigator - MC Review 9" xfId="37606"/>
    <cellStyle name="Comma [0] TBD-_Market Equation Reconciliation - 2005BP Status vs PA - Expedition Navigator - MC Review 9" xfId="37607"/>
    <cellStyle name="Comma [0] TBD_milspullahead-07" xfId="37608"/>
    <cellStyle name="Comma [0] TBD-_milspullahead-07" xfId="37609"/>
    <cellStyle name="Comma [0] TBD_milspullahead-07 2" xfId="37610"/>
    <cellStyle name="Comma [0] TBD-_milspullahead-07 2" xfId="37611"/>
    <cellStyle name="Comma [0] TBD_Mix Master File" xfId="37612"/>
    <cellStyle name="Comma [0] TBD-_Mix Master File" xfId="37613"/>
    <cellStyle name="Comma [0] TBD_Mix Master File 2" xfId="37614"/>
    <cellStyle name="Comma [0] TBD-_Mix Master File 2" xfId="37615"/>
    <cellStyle name="Comma [0] TBD_Mountaineer Trim Spider 10.27.04 REVISED 11.03.04 MTG W PG" xfId="37616"/>
    <cellStyle name="Comma [0] TBD-_Mountaineer Trim Spider 10.27.04 REVISED 11.03.04 MTG W PG" xfId="37617"/>
    <cellStyle name="Comma [0] TBD_Mountaineer Trim Spider 10.27.04 REVISED 11.03.04 MTG W PG 2" xfId="37618"/>
    <cellStyle name="Comma [0] TBD-_Mountaineer Trim Spider 10.27.04 REVISED 11.03.04 MTG W PG 2" xfId="37619"/>
    <cellStyle name="Comma [0] TBD_Mountaineer Trim Spider 10.27.04 REVISED 11.03.04 MTG W PG 2 2" xfId="37620"/>
    <cellStyle name="Comma [0] TBD-_Mountaineer Trim Spider 10.27.04 REVISED 11.03.04 MTG W PG 2 2" xfId="37621"/>
    <cellStyle name="Comma [0] TBD_Mountaineer Trim Spider 10.27.04 REVISED 11.03.04 MTG W PG 3" xfId="37622"/>
    <cellStyle name="Comma [0] TBD-_Mountaineer Trim Spider 10.27.04 REVISED 11.03.04 MTG W PG 3" xfId="37623"/>
    <cellStyle name="Comma [0] TBD_Mountaineer Trim Spider 10.27.04 REVISED 11.03.04 MTG W PG 3 2" xfId="37624"/>
    <cellStyle name="Comma [0] TBD-_Mountaineer Trim Spider 10.27.04 REVISED 11.03.04 MTG W PG 3 2" xfId="37625"/>
    <cellStyle name="Comma [0] TBD_Mountaineer Trim Spider 10.27.04 REVISED 11.03.04 MTG W PG 4" xfId="37626"/>
    <cellStyle name="Comma [0] TBD-_Mountaineer Trim Spider 10.27.04 REVISED 11.03.04 MTG W PG 4" xfId="37627"/>
    <cellStyle name="Comma [0] TBD_Mountaineer Trim Spider 10.27.04 REVISED 11.03.04 MTG W PG 5" xfId="37628"/>
    <cellStyle name="Comma [0] TBD-_Mountaineer Trim Spider 10.27.04 REVISED 11.03.04 MTG W PG 5" xfId="37629"/>
    <cellStyle name="Comma [0] TBD_Mountaineer Trim Spider 10.27.04 REVISED 11.03.04 MTG W PG 6" xfId="37630"/>
    <cellStyle name="Comma [0] TBD-_Mountaineer Trim Spider 10.27.04 REVISED 11.03.04 MTG W PG 6" xfId="37631"/>
    <cellStyle name="Comma [0] TBD_Mountaineer Trim Spider 10.27.04 REVISED 11.03.04 MTG W PG 7" xfId="37632"/>
    <cellStyle name="Comma [0] TBD-_Mountaineer Trim Spider 10.27.04 REVISED 11.03.04 MTG W PG 7" xfId="37633"/>
    <cellStyle name="Comma [0] TBD_Mountaineer Trim Spider 10.27.04 REVISED 11.03.04 MTG W PG 8" xfId="37634"/>
    <cellStyle name="Comma [0] TBD-_Mountaineer Trim Spider 10.27.04 REVISED 11.03.04 MTG W PG 8" xfId="37635"/>
    <cellStyle name="Comma [0] TBD_Mountaineer Trim Spider 10.27.04 REVISED 11.03.04 MTG W PG 9" xfId="37636"/>
    <cellStyle name="Comma [0] TBD-_Mountaineer Trim Spider 10.27.04 REVISED 11.03.04 MTG W PG 9" xfId="37637"/>
    <cellStyle name="Comma [0] TBD_MP Formats" xfId="37638"/>
    <cellStyle name="Comma [0] TBD-_MP Formats" xfId="37639"/>
    <cellStyle name="Comma [0] TBD_MP Formats 2" xfId="37640"/>
    <cellStyle name="Comma [0] TBD-_MP Formats 2" xfId="37641"/>
    <cellStyle name="Comma [0] TBD_MP Formats 2 2" xfId="37642"/>
    <cellStyle name="Comma [0] TBD-_MP Formats 2 2" xfId="37643"/>
    <cellStyle name="Comma [0] TBD_MP Formats 3" xfId="37644"/>
    <cellStyle name="Comma [0] TBD-_MP Formats 3" xfId="37645"/>
    <cellStyle name="Comma [0] TBD_MP Formats 3 2" xfId="37646"/>
    <cellStyle name="Comma [0] TBD-_MP Formats 3 2" xfId="37647"/>
    <cellStyle name="Comma [0] TBD_MP Formats 4" xfId="37648"/>
    <cellStyle name="Comma [0] TBD-_MP Formats 4" xfId="37649"/>
    <cellStyle name="Comma [0] TBD_MP Formats 5" xfId="37650"/>
    <cellStyle name="Comma [0] TBD-_MP Formats 5" xfId="37651"/>
    <cellStyle name="Comma [0] TBD_MP Formats 6" xfId="37652"/>
    <cellStyle name="Comma [0] TBD-_MP Formats 6" xfId="37653"/>
    <cellStyle name="Comma [0] TBD_MP Formats 7" xfId="37654"/>
    <cellStyle name="Comma [0] TBD-_MP Formats 7" xfId="37655"/>
    <cellStyle name="Comma [0] TBD_MP Formats 8" xfId="37656"/>
    <cellStyle name="Comma [0] TBD-_MP Formats 8" xfId="37657"/>
    <cellStyle name="Comma [0] TBD_MP Formats 9" xfId="37658"/>
    <cellStyle name="Comma [0] TBD-_MP Formats 9" xfId="37659"/>
    <cellStyle name="Comma [0] TBD_NA CBG Roadmaps 2006 (Sept SBG)_Task Update_v5" xfId="37660"/>
    <cellStyle name="Comma [0] TBD-_NA CBG Roadmaps 2006 (Sept SBG)_Task Update_v5" xfId="37661"/>
    <cellStyle name="Comma [0] TBD_NA CBG Roadmaps 2006 (Sept SBG)_Task Update_v5 2" xfId="37662"/>
    <cellStyle name="Comma [0] TBD-_NA CBG Roadmaps 2006 (Sept SBG)_Task Update_v5 2" xfId="37663"/>
    <cellStyle name="Comma [0] TBD_Navigator 2006MY Price Strategy_FINAL" xfId="37664"/>
    <cellStyle name="Comma [0] TBD-_Navigator 2006MY Price Strategy_FINAL" xfId="37665"/>
    <cellStyle name="Comma [0] TBD_Navigator 2006MY Price Strategy_FINAL 2" xfId="37666"/>
    <cellStyle name="Comma [0] TBD-_Navigator 2006MY Price Strategy_FINAL 2" xfId="37667"/>
    <cellStyle name="Comma [0] TBD_Nov 11 Deep Dive Workplan" xfId="37668"/>
    <cellStyle name="Comma [0] TBD-_Nov 11 Deep Dive Workplan" xfId="37669"/>
    <cellStyle name="Comma [0] TBD_Nov 11 Deep Dive Workplan 2" xfId="37670"/>
    <cellStyle name="Comma [0] TBD-_Nov 11 Deep Dive Workplan 2" xfId="37671"/>
    <cellStyle name="Comma [0] TBD_October 2005 PBR" xfId="37672"/>
    <cellStyle name="Comma [0] TBD-_October 2005 PBR" xfId="37673"/>
    <cellStyle name="Comma [0] TBD_October 2005 PBR 2" xfId="37674"/>
    <cellStyle name="Comma [0] TBD-_October 2005 PBR 2" xfId="37675"/>
    <cellStyle name="Comma [0] TBD_October 2005 PBR 2 2" xfId="37676"/>
    <cellStyle name="Comma [0] TBD-_October 2005 PBR 2 2" xfId="37677"/>
    <cellStyle name="Comma [0] TBD_October 2005 PBR 3" xfId="37678"/>
    <cellStyle name="Comma [0] TBD-_October 2005 PBR 3" xfId="37679"/>
    <cellStyle name="Comma [0] TBD_October 2005 PBR 3 2" xfId="37680"/>
    <cellStyle name="Comma [0] TBD-_October 2005 PBR 3 2" xfId="37681"/>
    <cellStyle name="Comma [0] TBD_October 2005 PBR 4" xfId="37682"/>
    <cellStyle name="Comma [0] TBD-_October 2005 PBR 4" xfId="37683"/>
    <cellStyle name="Comma [0] TBD_October 2005 PBR 5" xfId="37684"/>
    <cellStyle name="Comma [0] TBD-_October 2005 PBR 5" xfId="37685"/>
    <cellStyle name="Comma [0] TBD_October 2005 PBR 6" xfId="37686"/>
    <cellStyle name="Comma [0] TBD-_October 2005 PBR 6" xfId="37687"/>
    <cellStyle name="Comma [0] TBD_October 2005 PBR 7" xfId="37688"/>
    <cellStyle name="Comma [0] TBD-_October 2005 PBR 7" xfId="37689"/>
    <cellStyle name="Comma [0] TBD_October 2005 PBR 8" xfId="37690"/>
    <cellStyle name="Comma [0] TBD-_October 2005 PBR 8" xfId="37691"/>
    <cellStyle name="Comma [0] TBD_October 2005 PBR 9" xfId="37692"/>
    <cellStyle name="Comma [0] TBD-_October 2005 PBR 9" xfId="37693"/>
    <cellStyle name="Comma [0] TBD_PAG August 14 Status" xfId="37694"/>
    <cellStyle name="Comma [0] TBD-_PAG August 14 Status" xfId="37695"/>
    <cellStyle name="Comma [0] TBD_PAG August 14 Status 2" xfId="37696"/>
    <cellStyle name="Comma [0] TBD-_PAG August 14 Status 2" xfId="37697"/>
    <cellStyle name="Comma [0] TBD_PAG August 14 Status 2 2" xfId="37698"/>
    <cellStyle name="Comma [0] TBD-_PAG August 14 Status 2 2" xfId="37699"/>
    <cellStyle name="Comma [0] TBD_PAG August 14 Status 3" xfId="37700"/>
    <cellStyle name="Comma [0] TBD-_PAG August 14 Status 3" xfId="37701"/>
    <cellStyle name="Comma [0] TBD_PAG August 14 Status 3 2" xfId="37702"/>
    <cellStyle name="Comma [0] TBD-_PAG August 14 Status 3 2" xfId="37703"/>
    <cellStyle name="Comma [0] TBD_PAG August 14 Status 4" xfId="37704"/>
    <cellStyle name="Comma [0] TBD-_PAG August 14 Status 4" xfId="37705"/>
    <cellStyle name="Comma [0] TBD_PAG August 14 Status 5" xfId="37706"/>
    <cellStyle name="Comma [0] TBD-_PAG August 14 Status 5" xfId="37707"/>
    <cellStyle name="Comma [0] TBD_PAG August 14 Status 6" xfId="37708"/>
    <cellStyle name="Comma [0] TBD-_PAG August 14 Status 6" xfId="37709"/>
    <cellStyle name="Comma [0] TBD_PAG August 14 Status 7" xfId="37710"/>
    <cellStyle name="Comma [0] TBD-_PAG August 14 Status 7" xfId="37711"/>
    <cellStyle name="Comma [0] TBD_PAG August 14 Status 8" xfId="37712"/>
    <cellStyle name="Comma [0] TBD-_PAG August 14 Status 8" xfId="37713"/>
    <cellStyle name="Comma [0] TBD_PAG August 14 Status 9" xfId="37714"/>
    <cellStyle name="Comma [0] TBD-_PAG August 14 Status 9" xfId="37715"/>
    <cellStyle name="Comma [0] TBD_PAG Budget consol vs 10+2" xfId="37716"/>
    <cellStyle name="Comma [0] TBD-_PAG Budget consol vs 10+2" xfId="37717"/>
    <cellStyle name="Comma [0] TBD_PAG Budget consol vs 10+2 2" xfId="37718"/>
    <cellStyle name="Comma [0] TBD-_PAG Budget consol vs 10+2 2" xfId="37719"/>
    <cellStyle name="Comma [0] TBD_PAG Budget consol vs 10+2 2 2" xfId="37720"/>
    <cellStyle name="Comma [0] TBD-_PAG Budget consol vs 10+2 2 2" xfId="37721"/>
    <cellStyle name="Comma [0] TBD_PAG Budget consol vs 10+2 3" xfId="37722"/>
    <cellStyle name="Comma [0] TBD-_PAG Budget consol vs 10+2 3" xfId="37723"/>
    <cellStyle name="Comma [0] TBD_PAG Budget consol vs 10+2 3 2" xfId="37724"/>
    <cellStyle name="Comma [0] TBD-_PAG Budget consol vs 10+2 3 2" xfId="37725"/>
    <cellStyle name="Comma [0] TBD_PAG Budget consol vs 10+2 4" xfId="37726"/>
    <cellStyle name="Comma [0] TBD-_PAG Budget consol vs 10+2 4" xfId="37727"/>
    <cellStyle name="Comma [0] TBD_PAG Budget consol vs 10+2 5" xfId="37728"/>
    <cellStyle name="Comma [0] TBD-_PAG Budget consol vs 10+2 5" xfId="37729"/>
    <cellStyle name="Comma [0] TBD_PAG Budget consol vs 10+2 6" xfId="37730"/>
    <cellStyle name="Comma [0] TBD-_PAG Budget consol vs 10+2 6" xfId="37731"/>
    <cellStyle name="Comma [0] TBD_PAG Budget consol vs 10+2 7" xfId="37732"/>
    <cellStyle name="Comma [0] TBD-_PAG Budget consol vs 10+2 7" xfId="37733"/>
    <cellStyle name="Comma [0] TBD_PAG Budget consol vs 10+2 8" xfId="37734"/>
    <cellStyle name="Comma [0] TBD-_PAG Budget consol vs 10+2 8" xfId="37735"/>
    <cellStyle name="Comma [0] TBD_PAG Budget consol vs 10+2 9" xfId="37736"/>
    <cellStyle name="Comma [0] TBD-_PAG Budget consol vs 10+2 9" xfId="37737"/>
    <cellStyle name="Comma [0] TBD_PAG Budget consol vs 11+1" xfId="37738"/>
    <cellStyle name="Comma [0] TBD-_PAG Budget consol vs 11+1" xfId="37739"/>
    <cellStyle name="Comma [0] TBD_PAG Budget consol vs 11+1 2" xfId="37740"/>
    <cellStyle name="Comma [0] TBD-_PAG Budget consol vs 11+1 2" xfId="37741"/>
    <cellStyle name="Comma [0] TBD_PAG Budget consol vs 11+1 2 2" xfId="37742"/>
    <cellStyle name="Comma [0] TBD-_PAG Budget consol vs 11+1 2 2" xfId="37743"/>
    <cellStyle name="Comma [0] TBD_PAG Budget consol vs 11+1 3" xfId="37744"/>
    <cellStyle name="Comma [0] TBD-_PAG Budget consol vs 11+1 3" xfId="37745"/>
    <cellStyle name="Comma [0] TBD_PAG Budget consol vs 11+1 3 2" xfId="37746"/>
    <cellStyle name="Comma [0] TBD-_PAG Budget consol vs 11+1 3 2" xfId="37747"/>
    <cellStyle name="Comma [0] TBD_PAG Budget consol vs 11+1 4" xfId="37748"/>
    <cellStyle name="Comma [0] TBD-_PAG Budget consol vs 11+1 4" xfId="37749"/>
    <cellStyle name="Comma [0] TBD_PAG Budget consol vs 11+1 5" xfId="37750"/>
    <cellStyle name="Comma [0] TBD-_PAG Budget consol vs 11+1 5" xfId="37751"/>
    <cellStyle name="Comma [0] TBD_PAG Budget consol vs 11+1 6" xfId="37752"/>
    <cellStyle name="Comma [0] TBD-_PAG Budget consol vs 11+1 6" xfId="37753"/>
    <cellStyle name="Comma [0] TBD_PAG Budget consol vs 11+1 7" xfId="37754"/>
    <cellStyle name="Comma [0] TBD-_PAG Budget consol vs 11+1 7" xfId="37755"/>
    <cellStyle name="Comma [0] TBD_PAG Budget consol vs 11+1 8" xfId="37756"/>
    <cellStyle name="Comma [0] TBD-_PAG Budget consol vs 11+1 8" xfId="37757"/>
    <cellStyle name="Comma [0] TBD_PAG Budget consol vs 11+1 9" xfId="37758"/>
    <cellStyle name="Comma [0] TBD-_PAG Budget consol vs 11+1 9" xfId="37759"/>
    <cellStyle name="Comma [0] TBD_PAG Calendarised 2004 Budet - Derek backup" xfId="37760"/>
    <cellStyle name="Comma [0] TBD-_PAG Calendarised 2004 Budet - Derek backup" xfId="37761"/>
    <cellStyle name="Comma [0] TBD_PAG Calendarised 2004 Budet - Derek backup 2" xfId="37762"/>
    <cellStyle name="Comma [0] TBD-_PAG Calendarised 2004 Budet - Derek backup 2" xfId="37763"/>
    <cellStyle name="Comma [0] TBD_PAG Calendarised 2004 Budet - Derek backup 2 2" xfId="37764"/>
    <cellStyle name="Comma [0] TBD-_PAG Calendarised 2004 Budet - Derek backup 2 2" xfId="37765"/>
    <cellStyle name="Comma [0] TBD_PAG Calendarised 2004 Budet - Derek backup 3" xfId="37766"/>
    <cellStyle name="Comma [0] TBD-_PAG Calendarised 2004 Budet - Derek backup 3" xfId="37767"/>
    <cellStyle name="Comma [0] TBD_PAG Calendarised 2004 Budet - Derek backup 3 2" xfId="37768"/>
    <cellStyle name="Comma [0] TBD-_PAG Calendarised 2004 Budet - Derek backup 3 2" xfId="37769"/>
    <cellStyle name="Comma [0] TBD_PAG Calendarised 2004 Budet - Derek backup 4" xfId="37770"/>
    <cellStyle name="Comma [0] TBD-_PAG Calendarised 2004 Budet - Derek backup 4" xfId="37771"/>
    <cellStyle name="Comma [0] TBD_PAG Calendarised 2004 Budet - Derek backup 5" xfId="37772"/>
    <cellStyle name="Comma [0] TBD-_PAG Calendarised 2004 Budet - Derek backup 5" xfId="37773"/>
    <cellStyle name="Comma [0] TBD_PAG Calendarised 2004 Budet - Derek backup 6" xfId="37774"/>
    <cellStyle name="Comma [0] TBD-_PAG Calendarised 2004 Budet - Derek backup 6" xfId="37775"/>
    <cellStyle name="Comma [0] TBD_PAG Calendarised 2004 Budet - Derek backup 7" xfId="37776"/>
    <cellStyle name="Comma [0] TBD-_PAG Calendarised 2004 Budet - Derek backup 7" xfId="37777"/>
    <cellStyle name="Comma [0] TBD_PAG Calendarised 2004 Budet - Derek backup 8" xfId="37778"/>
    <cellStyle name="Comma [0] TBD-_PAG Calendarised 2004 Budet - Derek backup 8" xfId="37779"/>
    <cellStyle name="Comma [0] TBD_PAG Calendarised 2004 Budet - Derek backup 9" xfId="37780"/>
    <cellStyle name="Comma [0] TBD-_PAG Calendarised 2004 Budet - Derek backup 9" xfId="37781"/>
    <cellStyle name="Comma [0] TBD_PAG Calendarised 2004 Budet - Derek backupUpdateJan15 - new risksCostPerfUpdate" xfId="37782"/>
    <cellStyle name="Comma [0] TBD-_PAG Calendarised 2004 Budet - Derek backupUpdateJan15 - new risksCostPerfUpdate" xfId="37783"/>
    <cellStyle name="Comma [0] TBD_PAG Calendarised 2004 Budet - Derek backupUpdateJan15 - new risksCostPerfUpdate 2" xfId="37784"/>
    <cellStyle name="Comma [0] TBD-_PAG Calendarised 2004 Budet - Derek backupUpdateJan15 - new risksCostPerfUpdate 2" xfId="37785"/>
    <cellStyle name="Comma [0] TBD_PAG Calendarised 2004 Budet - Derek backupUpdateJan15 - new risksCostPerfUpdate 2 2" xfId="37786"/>
    <cellStyle name="Comma [0] TBD-_PAG Calendarised 2004 Budet - Derek backupUpdateJan15 - new risksCostPerfUpdate 2 2" xfId="37787"/>
    <cellStyle name="Comma [0] TBD_PAG Calendarised 2004 Budet - Derek backupUpdateJan15 - new risksCostPerfUpdate 3" xfId="37788"/>
    <cellStyle name="Comma [0] TBD-_PAG Calendarised 2004 Budet - Derek backupUpdateJan15 - new risksCostPerfUpdate 3" xfId="37789"/>
    <cellStyle name="Comma [0] TBD_PAG Calendarised 2004 Budet - Derek backupUpdateJan15 - new risksCostPerfUpdate 3 2" xfId="37790"/>
    <cellStyle name="Comma [0] TBD-_PAG Calendarised 2004 Budet - Derek backupUpdateJan15 - new risksCostPerfUpdate 3 2" xfId="37791"/>
    <cellStyle name="Comma [0] TBD_PAG Calendarised 2004 Budet - Derek backupUpdateJan15 - new risksCostPerfUpdate 4" xfId="37792"/>
    <cellStyle name="Comma [0] TBD-_PAG Calendarised 2004 Budet - Derek backupUpdateJan15 - new risksCostPerfUpdate 4" xfId="37793"/>
    <cellStyle name="Comma [0] TBD_PAG Calendarised 2004 Budet - Derek backupUpdateJan15 - new risksCostPerfUpdate 5" xfId="37794"/>
    <cellStyle name="Comma [0] TBD-_PAG Calendarised 2004 Budet - Derek backupUpdateJan15 - new risksCostPerfUpdate 5" xfId="37795"/>
    <cellStyle name="Comma [0] TBD_PAG Calendarised 2004 Budet - Derek backupUpdateJan15 - new risksCostPerfUpdate 6" xfId="37796"/>
    <cellStyle name="Comma [0] TBD-_PAG Calendarised 2004 Budet - Derek backupUpdateJan15 - new risksCostPerfUpdate 6" xfId="37797"/>
    <cellStyle name="Comma [0] TBD_PAG Calendarised 2004 Budet - Derek backupUpdateJan15 - new risksCostPerfUpdate 7" xfId="37798"/>
    <cellStyle name="Comma [0] TBD-_PAG Calendarised 2004 Budet - Derek backupUpdateJan15 - new risksCostPerfUpdate 7" xfId="37799"/>
    <cellStyle name="Comma [0] TBD_PAG Calendarised 2004 Budet - Derek backupUpdateJan15 - new risksCostPerfUpdate 8" xfId="37800"/>
    <cellStyle name="Comma [0] TBD-_PAG Calendarised 2004 Budet - Derek backupUpdateJan15 - new risksCostPerfUpdate 8" xfId="37801"/>
    <cellStyle name="Comma [0] TBD_PAG Calendarised 2004 Budet - Derek backupUpdateJan15 - new risksCostPerfUpdate 9" xfId="37802"/>
    <cellStyle name="Comma [0] TBD-_PAG Calendarised 2004 Budet - Derek backupUpdateJan15 - new risksCostPerfUpdate 9" xfId="37803"/>
    <cellStyle name="Comma [0] TBD_PAG consol 10+2 v3" xfId="37804"/>
    <cellStyle name="Comma [0] TBD-_PAG consol 10+2 v3" xfId="37805"/>
    <cellStyle name="Comma [0] TBD_PAG consol 10+2 v3 2" xfId="37806"/>
    <cellStyle name="Comma [0] TBD-_PAG consol 10+2 v3 2" xfId="37807"/>
    <cellStyle name="Comma [0] TBD_PAG consol 10+2 v3 2 2" xfId="37808"/>
    <cellStyle name="Comma [0] TBD-_PAG consol 10+2 v3 2 2" xfId="37809"/>
    <cellStyle name="Comma [0] TBD_PAG consol 10+2 v3 3" xfId="37810"/>
    <cellStyle name="Comma [0] TBD-_PAG consol 10+2 v3 3" xfId="37811"/>
    <cellStyle name="Comma [0] TBD_PAG consol 10+2 v3 3 2" xfId="37812"/>
    <cellStyle name="Comma [0] TBD-_PAG consol 10+2 v3 3 2" xfId="37813"/>
    <cellStyle name="Comma [0] TBD_PAG consol 10+2 v3 4" xfId="37814"/>
    <cellStyle name="Comma [0] TBD-_PAG consol 10+2 v3 4" xfId="37815"/>
    <cellStyle name="Comma [0] TBD_PAG consol 10+2 v3 5" xfId="37816"/>
    <cellStyle name="Comma [0] TBD-_PAG consol 10+2 v3 5" xfId="37817"/>
    <cellStyle name="Comma [0] TBD_PAG consol 10+2 v3 6" xfId="37818"/>
    <cellStyle name="Comma [0] TBD-_PAG consol 10+2 v3 6" xfId="37819"/>
    <cellStyle name="Comma [0] TBD_PAG consol 10+2 v3 7" xfId="37820"/>
    <cellStyle name="Comma [0] TBD-_PAG consol 10+2 v3 7" xfId="37821"/>
    <cellStyle name="Comma [0] TBD_PAG consol 10+2 v3 8" xfId="37822"/>
    <cellStyle name="Comma [0] TBD-_PAG consol 10+2 v3 8" xfId="37823"/>
    <cellStyle name="Comma [0] TBD_PAG consol 10+2 v3 9" xfId="37824"/>
    <cellStyle name="Comma [0] TBD-_PAG consol 10+2 v3 9" xfId="37825"/>
    <cellStyle name="Comma [0] TBD_PAG YoY Summary by Qtr &amp; Brand" xfId="37826"/>
    <cellStyle name="Comma [0] TBD-_PAG YoY Summary by Qtr &amp; Brand" xfId="37827"/>
    <cellStyle name="Comma [0] TBD_PAG YoY Summary by Qtr &amp; Brand 2" xfId="37828"/>
    <cellStyle name="Comma [0] TBD-_PAG YoY Summary by Qtr &amp; Brand 2" xfId="37829"/>
    <cellStyle name="Comma [0] TBD_Page 2f (2)" xfId="37830"/>
    <cellStyle name="Comma [0] TBD-_Page 2f (2)" xfId="37831"/>
    <cellStyle name="Comma [0] TBD_Page 2f (2) 2" xfId="37832"/>
    <cellStyle name="Comma [0] TBD-_Page 2f (2) 2" xfId="37833"/>
    <cellStyle name="Comma [0] TBD_Page 2f (2) 3" xfId="37834"/>
    <cellStyle name="Comma [0] TBD-_Page 2f (2) 3" xfId="37835"/>
    <cellStyle name="Comma [0] TBD_profit summary" xfId="37836"/>
    <cellStyle name="Comma [0] TBD-_profit summary" xfId="37837"/>
    <cellStyle name="Comma [0] TBD_profit summary 10" xfId="37838"/>
    <cellStyle name="Comma [0] TBD-_profit summary 10" xfId="37839"/>
    <cellStyle name="Comma [0] TBD_profit summary 10 10" xfId="37840"/>
    <cellStyle name="Comma [0] TBD-_profit summary 10 10" xfId="37841"/>
    <cellStyle name="Comma [0] TBD_profit summary 10 100" xfId="37842"/>
    <cellStyle name="Comma [0] TBD-_profit summary 10 100" xfId="37843"/>
    <cellStyle name="Comma [0] TBD_profit summary 10 101" xfId="37844"/>
    <cellStyle name="Comma [0] TBD-_profit summary 10 101" xfId="37845"/>
    <cellStyle name="Comma [0] TBD_profit summary 10 102" xfId="37846"/>
    <cellStyle name="Comma [0] TBD-_profit summary 10 102" xfId="37847"/>
    <cellStyle name="Comma [0] TBD_profit summary 10 103" xfId="37848"/>
    <cellStyle name="Comma [0] TBD-_profit summary 10 103" xfId="37849"/>
    <cellStyle name="Comma [0] TBD_profit summary 10 104" xfId="37850"/>
    <cellStyle name="Comma [0] TBD-_profit summary 10 104" xfId="37851"/>
    <cellStyle name="Comma [0] TBD_profit summary 10 105" xfId="37852"/>
    <cellStyle name="Comma [0] TBD-_profit summary 10 105" xfId="37853"/>
    <cellStyle name="Comma [0] TBD_profit summary 10 106" xfId="37854"/>
    <cellStyle name="Comma [0] TBD-_profit summary 10 106" xfId="37855"/>
    <cellStyle name="Comma [0] TBD_profit summary 10 107" xfId="37856"/>
    <cellStyle name="Comma [0] TBD-_profit summary 10 107" xfId="37857"/>
    <cellStyle name="Comma [0] TBD_profit summary 10 108" xfId="37858"/>
    <cellStyle name="Comma [0] TBD-_profit summary 10 108" xfId="37859"/>
    <cellStyle name="Comma [0] TBD_profit summary 10 109" xfId="37860"/>
    <cellStyle name="Comma [0] TBD-_profit summary 10 109" xfId="37861"/>
    <cellStyle name="Comma [0] TBD_profit summary 10 11" xfId="37862"/>
    <cellStyle name="Comma [0] TBD-_profit summary 10 11" xfId="37863"/>
    <cellStyle name="Comma [0] TBD_profit summary 10 110" xfId="37864"/>
    <cellStyle name="Comma [0] TBD-_profit summary 10 110" xfId="37865"/>
    <cellStyle name="Comma [0] TBD_profit summary 10 111" xfId="37866"/>
    <cellStyle name="Comma [0] TBD-_profit summary 10 111" xfId="37867"/>
    <cellStyle name="Comma [0] TBD_profit summary 10 112" xfId="37868"/>
    <cellStyle name="Comma [0] TBD-_profit summary 10 112" xfId="37869"/>
    <cellStyle name="Comma [0] TBD_profit summary 10 113" xfId="37870"/>
    <cellStyle name="Comma [0] TBD-_profit summary 10 113" xfId="37871"/>
    <cellStyle name="Comma [0] TBD_profit summary 10 114" xfId="37872"/>
    <cellStyle name="Comma [0] TBD-_profit summary 10 114" xfId="37873"/>
    <cellStyle name="Comma [0] TBD_profit summary 10 115" xfId="37874"/>
    <cellStyle name="Comma [0] TBD-_profit summary 10 115" xfId="37875"/>
    <cellStyle name="Comma [0] TBD_profit summary 10 116" xfId="37876"/>
    <cellStyle name="Comma [0] TBD-_profit summary 10 116" xfId="37877"/>
    <cellStyle name="Comma [0] TBD_profit summary 10 117" xfId="37878"/>
    <cellStyle name="Comma [0] TBD-_profit summary 10 117" xfId="37879"/>
    <cellStyle name="Comma [0] TBD_profit summary 10 118" xfId="37880"/>
    <cellStyle name="Comma [0] TBD-_profit summary 10 118" xfId="37881"/>
    <cellStyle name="Comma [0] TBD_profit summary 10 119" xfId="37882"/>
    <cellStyle name="Comma [0] TBD-_profit summary 10 119" xfId="37883"/>
    <cellStyle name="Comma [0] TBD_profit summary 10 12" xfId="37884"/>
    <cellStyle name="Comma [0] TBD-_profit summary 10 12" xfId="37885"/>
    <cellStyle name="Comma [0] TBD_profit summary 10 120" xfId="37886"/>
    <cellStyle name="Comma [0] TBD-_profit summary 10 120" xfId="37887"/>
    <cellStyle name="Comma [0] TBD_profit summary 10 121" xfId="37888"/>
    <cellStyle name="Comma [0] TBD-_profit summary 10 121" xfId="37889"/>
    <cellStyle name="Comma [0] TBD_profit summary 10 122" xfId="37890"/>
    <cellStyle name="Comma [0] TBD-_profit summary 10 122" xfId="37891"/>
    <cellStyle name="Comma [0] TBD_profit summary 10 123" xfId="37892"/>
    <cellStyle name="Comma [0] TBD-_profit summary 10 123" xfId="37893"/>
    <cellStyle name="Comma [0] TBD_profit summary 10 124" xfId="37894"/>
    <cellStyle name="Comma [0] TBD-_profit summary 10 124" xfId="37895"/>
    <cellStyle name="Comma [0] TBD_profit summary 10 125" xfId="37896"/>
    <cellStyle name="Comma [0] TBD-_profit summary 10 125" xfId="37897"/>
    <cellStyle name="Comma [0] TBD_profit summary 10 126" xfId="37898"/>
    <cellStyle name="Comma [0] TBD-_profit summary 10 126" xfId="37899"/>
    <cellStyle name="Comma [0] TBD_profit summary 10 127" xfId="37900"/>
    <cellStyle name="Comma [0] TBD-_profit summary 10 127" xfId="37901"/>
    <cellStyle name="Comma [0] TBD_profit summary 10 128" xfId="37902"/>
    <cellStyle name="Comma [0] TBD-_profit summary 10 128" xfId="37903"/>
    <cellStyle name="Comma [0] TBD_profit summary 10 129" xfId="37904"/>
    <cellStyle name="Comma [0] TBD-_profit summary 10 129" xfId="37905"/>
    <cellStyle name="Comma [0] TBD_profit summary 10 13" xfId="37906"/>
    <cellStyle name="Comma [0] TBD-_profit summary 10 13" xfId="37907"/>
    <cellStyle name="Comma [0] TBD_profit summary 10 130" xfId="37908"/>
    <cellStyle name="Comma [0] TBD-_profit summary 10 130" xfId="37909"/>
    <cellStyle name="Comma [0] TBD_profit summary 10 131" xfId="37910"/>
    <cellStyle name="Comma [0] TBD-_profit summary 10 131" xfId="37911"/>
    <cellStyle name="Comma [0] TBD_profit summary 10 132" xfId="37912"/>
    <cellStyle name="Comma [0] TBD-_profit summary 10 132" xfId="37913"/>
    <cellStyle name="Comma [0] TBD_profit summary 10 133" xfId="37914"/>
    <cellStyle name="Comma [0] TBD-_profit summary 10 133" xfId="37915"/>
    <cellStyle name="Comma [0] TBD_profit summary 10 134" xfId="37916"/>
    <cellStyle name="Comma [0] TBD-_profit summary 10 134" xfId="37917"/>
    <cellStyle name="Comma [0] TBD_profit summary 10 135" xfId="37918"/>
    <cellStyle name="Comma [0] TBD-_profit summary 10 135" xfId="37919"/>
    <cellStyle name="Comma [0] TBD_profit summary 10 136" xfId="37920"/>
    <cellStyle name="Comma [0] TBD-_profit summary 10 136" xfId="37921"/>
    <cellStyle name="Comma [0] TBD_profit summary 10 137" xfId="37922"/>
    <cellStyle name="Comma [0] TBD-_profit summary 10 137" xfId="37923"/>
    <cellStyle name="Comma [0] TBD_profit summary 10 138" xfId="37924"/>
    <cellStyle name="Comma [0] TBD-_profit summary 10 138" xfId="37925"/>
    <cellStyle name="Comma [0] TBD_profit summary 10 139" xfId="37926"/>
    <cellStyle name="Comma [0] TBD-_profit summary 10 139" xfId="37927"/>
    <cellStyle name="Comma [0] TBD_profit summary 10 14" xfId="37928"/>
    <cellStyle name="Comma [0] TBD-_profit summary 10 14" xfId="37929"/>
    <cellStyle name="Comma [0] TBD_profit summary 10 140" xfId="37930"/>
    <cellStyle name="Comma [0] TBD-_profit summary 10 140" xfId="37931"/>
    <cellStyle name="Comma [0] TBD_profit summary 10 141" xfId="37932"/>
    <cellStyle name="Comma [0] TBD-_profit summary 10 141" xfId="37933"/>
    <cellStyle name="Comma [0] TBD_profit summary 10 142" xfId="37934"/>
    <cellStyle name="Comma [0] TBD-_profit summary 10 142" xfId="37935"/>
    <cellStyle name="Comma [0] TBD_profit summary 10 143" xfId="37936"/>
    <cellStyle name="Comma [0] TBD-_profit summary 10 143" xfId="37937"/>
    <cellStyle name="Comma [0] TBD_profit summary 10 144" xfId="37938"/>
    <cellStyle name="Comma [0] TBD-_profit summary 10 144" xfId="37939"/>
    <cellStyle name="Comma [0] TBD_profit summary 10 145" xfId="37940"/>
    <cellStyle name="Comma [0] TBD-_profit summary 10 145" xfId="37941"/>
    <cellStyle name="Comma [0] TBD_profit summary 10 146" xfId="37942"/>
    <cellStyle name="Comma [0] TBD-_profit summary 10 146" xfId="37943"/>
    <cellStyle name="Comma [0] TBD_profit summary 10 147" xfId="37944"/>
    <cellStyle name="Comma [0] TBD-_profit summary 10 147" xfId="37945"/>
    <cellStyle name="Comma [0] TBD_profit summary 10 148" xfId="37946"/>
    <cellStyle name="Comma [0] TBD-_profit summary 10 148" xfId="37947"/>
    <cellStyle name="Comma [0] TBD_profit summary 10 149" xfId="37948"/>
    <cellStyle name="Comma [0] TBD-_profit summary 10 149" xfId="37949"/>
    <cellStyle name="Comma [0] TBD_profit summary 10 15" xfId="37950"/>
    <cellStyle name="Comma [0] TBD-_profit summary 10 15" xfId="37951"/>
    <cellStyle name="Comma [0] TBD_profit summary 10 150" xfId="37952"/>
    <cellStyle name="Comma [0] TBD-_profit summary 10 150" xfId="37953"/>
    <cellStyle name="Comma [0] TBD_profit summary 10 151" xfId="37954"/>
    <cellStyle name="Comma [0] TBD-_profit summary 10 151" xfId="37955"/>
    <cellStyle name="Comma [0] TBD_profit summary 10 152" xfId="37956"/>
    <cellStyle name="Comma [0] TBD-_profit summary 10 152" xfId="37957"/>
    <cellStyle name="Comma [0] TBD_profit summary 10 153" xfId="37958"/>
    <cellStyle name="Comma [0] TBD-_profit summary 10 153" xfId="37959"/>
    <cellStyle name="Comma [0] TBD_profit summary 10 16" xfId="37960"/>
    <cellStyle name="Comma [0] TBD-_profit summary 10 16" xfId="37961"/>
    <cellStyle name="Comma [0] TBD_profit summary 10 17" xfId="37962"/>
    <cellStyle name="Comma [0] TBD-_profit summary 10 17" xfId="37963"/>
    <cellStyle name="Comma [0] TBD_profit summary 10 18" xfId="37964"/>
    <cellStyle name="Comma [0] TBD-_profit summary 10 18" xfId="37965"/>
    <cellStyle name="Comma [0] TBD_profit summary 10 19" xfId="37966"/>
    <cellStyle name="Comma [0] TBD-_profit summary 10 19" xfId="37967"/>
    <cellStyle name="Comma [0] TBD_profit summary 10 2" xfId="37968"/>
    <cellStyle name="Comma [0] TBD-_profit summary 10 2" xfId="37969"/>
    <cellStyle name="Comma [0] TBD_profit summary 10 20" xfId="37970"/>
    <cellStyle name="Comma [0] TBD-_profit summary 10 20" xfId="37971"/>
    <cellStyle name="Comma [0] TBD_profit summary 10 21" xfId="37972"/>
    <cellStyle name="Comma [0] TBD-_profit summary 10 21" xfId="37973"/>
    <cellStyle name="Comma [0] TBD_profit summary 10 22" xfId="37974"/>
    <cellStyle name="Comma [0] TBD-_profit summary 10 22" xfId="37975"/>
    <cellStyle name="Comma [0] TBD_profit summary 10 23" xfId="37976"/>
    <cellStyle name="Comma [0] TBD-_profit summary 10 23" xfId="37977"/>
    <cellStyle name="Comma [0] TBD_profit summary 10 24" xfId="37978"/>
    <cellStyle name="Comma [0] TBD-_profit summary 10 24" xfId="37979"/>
    <cellStyle name="Comma [0] TBD_profit summary 10 25" xfId="37980"/>
    <cellStyle name="Comma [0] TBD-_profit summary 10 25" xfId="37981"/>
    <cellStyle name="Comma [0] TBD_profit summary 10 26" xfId="37982"/>
    <cellStyle name="Comma [0] TBD-_profit summary 10 26" xfId="37983"/>
    <cellStyle name="Comma [0] TBD_profit summary 10 27" xfId="37984"/>
    <cellStyle name="Comma [0] TBD-_profit summary 10 27" xfId="37985"/>
    <cellStyle name="Comma [0] TBD_profit summary 10 28" xfId="37986"/>
    <cellStyle name="Comma [0] TBD-_profit summary 10 28" xfId="37987"/>
    <cellStyle name="Comma [0] TBD_profit summary 10 29" xfId="37988"/>
    <cellStyle name="Comma [0] TBD-_profit summary 10 29" xfId="37989"/>
    <cellStyle name="Comma [0] TBD_profit summary 10 3" xfId="37990"/>
    <cellStyle name="Comma [0] TBD-_profit summary 10 3" xfId="37991"/>
    <cellStyle name="Comma [0] TBD_profit summary 10 30" xfId="37992"/>
    <cellStyle name="Comma [0] TBD-_profit summary 10 30" xfId="37993"/>
    <cellStyle name="Comma [0] TBD_profit summary 10 31" xfId="37994"/>
    <cellStyle name="Comma [0] TBD-_profit summary 10 31" xfId="37995"/>
    <cellStyle name="Comma [0] TBD_profit summary 10 32" xfId="37996"/>
    <cellStyle name="Comma [0] TBD-_profit summary 10 32" xfId="37997"/>
    <cellStyle name="Comma [0] TBD_profit summary 10 33" xfId="37998"/>
    <cellStyle name="Comma [0] TBD-_profit summary 10 33" xfId="37999"/>
    <cellStyle name="Comma [0] TBD_profit summary 10 34" xfId="38000"/>
    <cellStyle name="Comma [0] TBD-_profit summary 10 34" xfId="38001"/>
    <cellStyle name="Comma [0] TBD_profit summary 10 35" xfId="38002"/>
    <cellStyle name="Comma [0] TBD-_profit summary 10 35" xfId="38003"/>
    <cellStyle name="Comma [0] TBD_profit summary 10 36" xfId="38004"/>
    <cellStyle name="Comma [0] TBD-_profit summary 10 36" xfId="38005"/>
    <cellStyle name="Comma [0] TBD_profit summary 10 37" xfId="38006"/>
    <cellStyle name="Comma [0] TBD-_profit summary 10 37" xfId="38007"/>
    <cellStyle name="Comma [0] TBD_profit summary 10 38" xfId="38008"/>
    <cellStyle name="Comma [0] TBD-_profit summary 10 38" xfId="38009"/>
    <cellStyle name="Comma [0] TBD_profit summary 10 39" xfId="38010"/>
    <cellStyle name="Comma [0] TBD-_profit summary 10 39" xfId="38011"/>
    <cellStyle name="Comma [0] TBD_profit summary 10 4" xfId="38012"/>
    <cellStyle name="Comma [0] TBD-_profit summary 10 4" xfId="38013"/>
    <cellStyle name="Comma [0] TBD_profit summary 10 40" xfId="38014"/>
    <cellStyle name="Comma [0] TBD-_profit summary 10 40" xfId="38015"/>
    <cellStyle name="Comma [0] TBD_profit summary 10 41" xfId="38016"/>
    <cellStyle name="Comma [0] TBD-_profit summary 10 41" xfId="38017"/>
    <cellStyle name="Comma [0] TBD_profit summary 10 42" xfId="38018"/>
    <cellStyle name="Comma [0] TBD-_profit summary 10 42" xfId="38019"/>
    <cellStyle name="Comma [0] TBD_profit summary 10 43" xfId="38020"/>
    <cellStyle name="Comma [0] TBD-_profit summary 10 43" xfId="38021"/>
    <cellStyle name="Comma [0] TBD_profit summary 10 44" xfId="38022"/>
    <cellStyle name="Comma [0] TBD-_profit summary 10 44" xfId="38023"/>
    <cellStyle name="Comma [0] TBD_profit summary 10 45" xfId="38024"/>
    <cellStyle name="Comma [0] TBD-_profit summary 10 45" xfId="38025"/>
    <cellStyle name="Comma [0] TBD_profit summary 10 46" xfId="38026"/>
    <cellStyle name="Comma [0] TBD-_profit summary 10 46" xfId="38027"/>
    <cellStyle name="Comma [0] TBD_profit summary 10 47" xfId="38028"/>
    <cellStyle name="Comma [0] TBD-_profit summary 10 47" xfId="38029"/>
    <cellStyle name="Comma [0] TBD_profit summary 10 48" xfId="38030"/>
    <cellStyle name="Comma [0] TBD-_profit summary 10 48" xfId="38031"/>
    <cellStyle name="Comma [0] TBD_profit summary 10 49" xfId="38032"/>
    <cellStyle name="Comma [0] TBD-_profit summary 10 49" xfId="38033"/>
    <cellStyle name="Comma [0] TBD_profit summary 10 5" xfId="38034"/>
    <cellStyle name="Comma [0] TBD-_profit summary 10 5" xfId="38035"/>
    <cellStyle name="Comma [0] TBD_profit summary 10 50" xfId="38036"/>
    <cellStyle name="Comma [0] TBD-_profit summary 10 50" xfId="38037"/>
    <cellStyle name="Comma [0] TBD_profit summary 10 51" xfId="38038"/>
    <cellStyle name="Comma [0] TBD-_profit summary 10 51" xfId="38039"/>
    <cellStyle name="Comma [0] TBD_profit summary 10 52" xfId="38040"/>
    <cellStyle name="Comma [0] TBD-_profit summary 10 52" xfId="38041"/>
    <cellStyle name="Comma [0] TBD_profit summary 10 53" xfId="38042"/>
    <cellStyle name="Comma [0] TBD-_profit summary 10 53" xfId="38043"/>
    <cellStyle name="Comma [0] TBD_profit summary 10 54" xfId="38044"/>
    <cellStyle name="Comma [0] TBD-_profit summary 10 54" xfId="38045"/>
    <cellStyle name="Comma [0] TBD_profit summary 10 55" xfId="38046"/>
    <cellStyle name="Comma [0] TBD-_profit summary 10 55" xfId="38047"/>
    <cellStyle name="Comma [0] TBD_profit summary 10 56" xfId="38048"/>
    <cellStyle name="Comma [0] TBD-_profit summary 10 56" xfId="38049"/>
    <cellStyle name="Comma [0] TBD_profit summary 10 57" xfId="38050"/>
    <cellStyle name="Comma [0] TBD-_profit summary 10 57" xfId="38051"/>
    <cellStyle name="Comma [0] TBD_profit summary 10 58" xfId="38052"/>
    <cellStyle name="Comma [0] TBD-_profit summary 10 58" xfId="38053"/>
    <cellStyle name="Comma [0] TBD_profit summary 10 59" xfId="38054"/>
    <cellStyle name="Comma [0] TBD-_profit summary 10 59" xfId="38055"/>
    <cellStyle name="Comma [0] TBD_profit summary 10 6" xfId="38056"/>
    <cellStyle name="Comma [0] TBD-_profit summary 10 6" xfId="38057"/>
    <cellStyle name="Comma [0] TBD_profit summary 10 60" xfId="38058"/>
    <cellStyle name="Comma [0] TBD-_profit summary 10 60" xfId="38059"/>
    <cellStyle name="Comma [0] TBD_profit summary 10 61" xfId="38060"/>
    <cellStyle name="Comma [0] TBD-_profit summary 10 61" xfId="38061"/>
    <cellStyle name="Comma [0] TBD_profit summary 10 62" xfId="38062"/>
    <cellStyle name="Comma [0] TBD-_profit summary 10 62" xfId="38063"/>
    <cellStyle name="Comma [0] TBD_profit summary 10 63" xfId="38064"/>
    <cellStyle name="Comma [0] TBD-_profit summary 10 63" xfId="38065"/>
    <cellStyle name="Comma [0] TBD_profit summary 10 64" xfId="38066"/>
    <cellStyle name="Comma [0] TBD-_profit summary 10 64" xfId="38067"/>
    <cellStyle name="Comma [0] TBD_profit summary 10 65" xfId="38068"/>
    <cellStyle name="Comma [0] TBD-_profit summary 10 65" xfId="38069"/>
    <cellStyle name="Comma [0] TBD_profit summary 10 66" xfId="38070"/>
    <cellStyle name="Comma [0] TBD-_profit summary 10 66" xfId="38071"/>
    <cellStyle name="Comma [0] TBD_profit summary 10 67" xfId="38072"/>
    <cellStyle name="Comma [0] TBD-_profit summary 10 67" xfId="38073"/>
    <cellStyle name="Comma [0] TBD_profit summary 10 68" xfId="38074"/>
    <cellStyle name="Comma [0] TBD-_profit summary 10 68" xfId="38075"/>
    <cellStyle name="Comma [0] TBD_profit summary 10 69" xfId="38076"/>
    <cellStyle name="Comma [0] TBD-_profit summary 10 69" xfId="38077"/>
    <cellStyle name="Comma [0] TBD_profit summary 10 7" xfId="38078"/>
    <cellStyle name="Comma [0] TBD-_profit summary 10 7" xfId="38079"/>
    <cellStyle name="Comma [0] TBD_profit summary 10 70" xfId="38080"/>
    <cellStyle name="Comma [0] TBD-_profit summary 10 70" xfId="38081"/>
    <cellStyle name="Comma [0] TBD_profit summary 10 71" xfId="38082"/>
    <cellStyle name="Comma [0] TBD-_profit summary 10 71" xfId="38083"/>
    <cellStyle name="Comma [0] TBD_profit summary 10 72" xfId="38084"/>
    <cellStyle name="Comma [0] TBD-_profit summary 10 72" xfId="38085"/>
    <cellStyle name="Comma [0] TBD_profit summary 10 73" xfId="38086"/>
    <cellStyle name="Comma [0] TBD-_profit summary 10 73" xfId="38087"/>
    <cellStyle name="Comma [0] TBD_profit summary 10 74" xfId="38088"/>
    <cellStyle name="Comma [0] TBD-_profit summary 10 74" xfId="38089"/>
    <cellStyle name="Comma [0] TBD_profit summary 10 75" xfId="38090"/>
    <cellStyle name="Comma [0] TBD-_profit summary 10 75" xfId="38091"/>
    <cellStyle name="Comma [0] TBD_profit summary 10 76" xfId="38092"/>
    <cellStyle name="Comma [0] TBD-_profit summary 10 76" xfId="38093"/>
    <cellStyle name="Comma [0] TBD_profit summary 10 77" xfId="38094"/>
    <cellStyle name="Comma [0] TBD-_profit summary 10 77" xfId="38095"/>
    <cellStyle name="Comma [0] TBD_profit summary 10 78" xfId="38096"/>
    <cellStyle name="Comma [0] TBD-_profit summary 10 78" xfId="38097"/>
    <cellStyle name="Comma [0] TBD_profit summary 10 79" xfId="38098"/>
    <cellStyle name="Comma [0] TBD-_profit summary 10 79" xfId="38099"/>
    <cellStyle name="Comma [0] TBD_profit summary 10 8" xfId="38100"/>
    <cellStyle name="Comma [0] TBD-_profit summary 10 8" xfId="38101"/>
    <cellStyle name="Comma [0] TBD_profit summary 10 80" xfId="38102"/>
    <cellStyle name="Comma [0] TBD-_profit summary 10 80" xfId="38103"/>
    <cellStyle name="Comma [0] TBD_profit summary 10 81" xfId="38104"/>
    <cellStyle name="Comma [0] TBD-_profit summary 10 81" xfId="38105"/>
    <cellStyle name="Comma [0] TBD_profit summary 10 82" xfId="38106"/>
    <cellStyle name="Comma [0] TBD-_profit summary 10 82" xfId="38107"/>
    <cellStyle name="Comma [0] TBD_profit summary 10 83" xfId="38108"/>
    <cellStyle name="Comma [0] TBD-_profit summary 10 83" xfId="38109"/>
    <cellStyle name="Comma [0] TBD_profit summary 10 84" xfId="38110"/>
    <cellStyle name="Comma [0] TBD-_profit summary 10 84" xfId="38111"/>
    <cellStyle name="Comma [0] TBD_profit summary 10 85" xfId="38112"/>
    <cellStyle name="Comma [0] TBD-_profit summary 10 85" xfId="38113"/>
    <cellStyle name="Comma [0] TBD_profit summary 10 86" xfId="38114"/>
    <cellStyle name="Comma [0] TBD-_profit summary 10 86" xfId="38115"/>
    <cellStyle name="Comma [0] TBD_profit summary 10 87" xfId="38116"/>
    <cellStyle name="Comma [0] TBD-_profit summary 10 87" xfId="38117"/>
    <cellStyle name="Comma [0] TBD_profit summary 10 88" xfId="38118"/>
    <cellStyle name="Comma [0] TBD-_profit summary 10 88" xfId="38119"/>
    <cellStyle name="Comma [0] TBD_profit summary 10 89" xfId="38120"/>
    <cellStyle name="Comma [0] TBD-_profit summary 10 89" xfId="38121"/>
    <cellStyle name="Comma [0] TBD_profit summary 10 9" xfId="38122"/>
    <cellStyle name="Comma [0] TBD-_profit summary 10 9" xfId="38123"/>
    <cellStyle name="Comma [0] TBD_profit summary 10 90" xfId="38124"/>
    <cellStyle name="Comma [0] TBD-_profit summary 10 90" xfId="38125"/>
    <cellStyle name="Comma [0] TBD_profit summary 10 91" xfId="38126"/>
    <cellStyle name="Comma [0] TBD-_profit summary 10 91" xfId="38127"/>
    <cellStyle name="Comma [0] TBD_profit summary 10 92" xfId="38128"/>
    <cellStyle name="Comma [0] TBD-_profit summary 10 92" xfId="38129"/>
    <cellStyle name="Comma [0] TBD_profit summary 10 93" xfId="38130"/>
    <cellStyle name="Comma [0] TBD-_profit summary 10 93" xfId="38131"/>
    <cellStyle name="Comma [0] TBD_profit summary 10 94" xfId="38132"/>
    <cellStyle name="Comma [0] TBD-_profit summary 10 94" xfId="38133"/>
    <cellStyle name="Comma [0] TBD_profit summary 10 95" xfId="38134"/>
    <cellStyle name="Comma [0] TBD-_profit summary 10 95" xfId="38135"/>
    <cellStyle name="Comma [0] TBD_profit summary 10 96" xfId="38136"/>
    <cellStyle name="Comma [0] TBD-_profit summary 10 96" xfId="38137"/>
    <cellStyle name="Comma [0] TBD_profit summary 10 97" xfId="38138"/>
    <cellStyle name="Comma [0] TBD-_profit summary 10 97" xfId="38139"/>
    <cellStyle name="Comma [0] TBD_profit summary 10 98" xfId="38140"/>
    <cellStyle name="Comma [0] TBD-_profit summary 10 98" xfId="38141"/>
    <cellStyle name="Comma [0] TBD_profit summary 10 99" xfId="38142"/>
    <cellStyle name="Comma [0] TBD-_profit summary 10 99" xfId="38143"/>
    <cellStyle name="Comma [0] TBD_profit summary 11" xfId="38144"/>
    <cellStyle name="Comma [0] TBD-_profit summary 11" xfId="38145"/>
    <cellStyle name="Comma [0] TBD_profit summary 11 10" xfId="38146"/>
    <cellStyle name="Comma [0] TBD-_profit summary 11 10" xfId="38147"/>
    <cellStyle name="Comma [0] TBD_profit summary 11 100" xfId="38148"/>
    <cellStyle name="Comma [0] TBD-_profit summary 11 100" xfId="38149"/>
    <cellStyle name="Comma [0] TBD_profit summary 11 101" xfId="38150"/>
    <cellStyle name="Comma [0] TBD-_profit summary 11 101" xfId="38151"/>
    <cellStyle name="Comma [0] TBD_profit summary 11 102" xfId="38152"/>
    <cellStyle name="Comma [0] TBD-_profit summary 11 102" xfId="38153"/>
    <cellStyle name="Comma [0] TBD_profit summary 11 103" xfId="38154"/>
    <cellStyle name="Comma [0] TBD-_profit summary 11 103" xfId="38155"/>
    <cellStyle name="Comma [0] TBD_profit summary 11 104" xfId="38156"/>
    <cellStyle name="Comma [0] TBD-_profit summary 11 104" xfId="38157"/>
    <cellStyle name="Comma [0] TBD_profit summary 11 105" xfId="38158"/>
    <cellStyle name="Comma [0] TBD-_profit summary 11 105" xfId="38159"/>
    <cellStyle name="Comma [0] TBD_profit summary 11 106" xfId="38160"/>
    <cellStyle name="Comma [0] TBD-_profit summary 11 106" xfId="38161"/>
    <cellStyle name="Comma [0] TBD_profit summary 11 107" xfId="38162"/>
    <cellStyle name="Comma [0] TBD-_profit summary 11 107" xfId="38163"/>
    <cellStyle name="Comma [0] TBD_profit summary 11 108" xfId="38164"/>
    <cellStyle name="Comma [0] TBD-_profit summary 11 108" xfId="38165"/>
    <cellStyle name="Comma [0] TBD_profit summary 11 109" xfId="38166"/>
    <cellStyle name="Comma [0] TBD-_profit summary 11 109" xfId="38167"/>
    <cellStyle name="Comma [0] TBD_profit summary 11 11" xfId="38168"/>
    <cellStyle name="Comma [0] TBD-_profit summary 11 11" xfId="38169"/>
    <cellStyle name="Comma [0] TBD_profit summary 11 110" xfId="38170"/>
    <cellStyle name="Comma [0] TBD-_profit summary 11 110" xfId="38171"/>
    <cellStyle name="Comma [0] TBD_profit summary 11 111" xfId="38172"/>
    <cellStyle name="Comma [0] TBD-_profit summary 11 111" xfId="38173"/>
    <cellStyle name="Comma [0] TBD_profit summary 11 112" xfId="38174"/>
    <cellStyle name="Comma [0] TBD-_profit summary 11 112" xfId="38175"/>
    <cellStyle name="Comma [0] TBD_profit summary 11 113" xfId="38176"/>
    <cellStyle name="Comma [0] TBD-_profit summary 11 113" xfId="38177"/>
    <cellStyle name="Comma [0] TBD_profit summary 11 114" xfId="38178"/>
    <cellStyle name="Comma [0] TBD-_profit summary 11 114" xfId="38179"/>
    <cellStyle name="Comma [0] TBD_profit summary 11 115" xfId="38180"/>
    <cellStyle name="Comma [0] TBD-_profit summary 11 115" xfId="38181"/>
    <cellStyle name="Comma [0] TBD_profit summary 11 116" xfId="38182"/>
    <cellStyle name="Comma [0] TBD-_profit summary 11 116" xfId="38183"/>
    <cellStyle name="Comma [0] TBD_profit summary 11 117" xfId="38184"/>
    <cellStyle name="Comma [0] TBD-_profit summary 11 117" xfId="38185"/>
    <cellStyle name="Comma [0] TBD_profit summary 11 118" xfId="38186"/>
    <cellStyle name="Comma [0] TBD-_profit summary 11 118" xfId="38187"/>
    <cellStyle name="Comma [0] TBD_profit summary 11 119" xfId="38188"/>
    <cellStyle name="Comma [0] TBD-_profit summary 11 119" xfId="38189"/>
    <cellStyle name="Comma [0] TBD_profit summary 11 12" xfId="38190"/>
    <cellStyle name="Comma [0] TBD-_profit summary 11 12" xfId="38191"/>
    <cellStyle name="Comma [0] TBD_profit summary 11 120" xfId="38192"/>
    <cellStyle name="Comma [0] TBD-_profit summary 11 120" xfId="38193"/>
    <cellStyle name="Comma [0] TBD_profit summary 11 121" xfId="38194"/>
    <cellStyle name="Comma [0] TBD-_profit summary 11 121" xfId="38195"/>
    <cellStyle name="Comma [0] TBD_profit summary 11 122" xfId="38196"/>
    <cellStyle name="Comma [0] TBD-_profit summary 11 122" xfId="38197"/>
    <cellStyle name="Comma [0] TBD_profit summary 11 123" xfId="38198"/>
    <cellStyle name="Comma [0] TBD-_profit summary 11 123" xfId="38199"/>
    <cellStyle name="Comma [0] TBD_profit summary 11 124" xfId="38200"/>
    <cellStyle name="Comma [0] TBD-_profit summary 11 124" xfId="38201"/>
    <cellStyle name="Comma [0] TBD_profit summary 11 125" xfId="38202"/>
    <cellStyle name="Comma [0] TBD-_profit summary 11 125" xfId="38203"/>
    <cellStyle name="Comma [0] TBD_profit summary 11 126" xfId="38204"/>
    <cellStyle name="Comma [0] TBD-_profit summary 11 126" xfId="38205"/>
    <cellStyle name="Comma [0] TBD_profit summary 11 127" xfId="38206"/>
    <cellStyle name="Comma [0] TBD-_profit summary 11 127" xfId="38207"/>
    <cellStyle name="Comma [0] TBD_profit summary 11 128" xfId="38208"/>
    <cellStyle name="Comma [0] TBD-_profit summary 11 128" xfId="38209"/>
    <cellStyle name="Comma [0] TBD_profit summary 11 129" xfId="38210"/>
    <cellStyle name="Comma [0] TBD-_profit summary 11 129" xfId="38211"/>
    <cellStyle name="Comma [0] TBD_profit summary 11 13" xfId="38212"/>
    <cellStyle name="Comma [0] TBD-_profit summary 11 13" xfId="38213"/>
    <cellStyle name="Comma [0] TBD_profit summary 11 130" xfId="38214"/>
    <cellStyle name="Comma [0] TBD-_profit summary 11 130" xfId="38215"/>
    <cellStyle name="Comma [0] TBD_profit summary 11 131" xfId="38216"/>
    <cellStyle name="Comma [0] TBD-_profit summary 11 131" xfId="38217"/>
    <cellStyle name="Comma [0] TBD_profit summary 11 132" xfId="38218"/>
    <cellStyle name="Comma [0] TBD-_profit summary 11 132" xfId="38219"/>
    <cellStyle name="Comma [0] TBD_profit summary 11 133" xfId="38220"/>
    <cellStyle name="Comma [0] TBD-_profit summary 11 133" xfId="38221"/>
    <cellStyle name="Comma [0] TBD_profit summary 11 134" xfId="38222"/>
    <cellStyle name="Comma [0] TBD-_profit summary 11 134" xfId="38223"/>
    <cellStyle name="Comma [0] TBD_profit summary 11 135" xfId="38224"/>
    <cellStyle name="Comma [0] TBD-_profit summary 11 135" xfId="38225"/>
    <cellStyle name="Comma [0] TBD_profit summary 11 136" xfId="38226"/>
    <cellStyle name="Comma [0] TBD-_profit summary 11 136" xfId="38227"/>
    <cellStyle name="Comma [0] TBD_profit summary 11 137" xfId="38228"/>
    <cellStyle name="Comma [0] TBD-_profit summary 11 137" xfId="38229"/>
    <cellStyle name="Comma [0] TBD_profit summary 11 138" xfId="38230"/>
    <cellStyle name="Comma [0] TBD-_profit summary 11 138" xfId="38231"/>
    <cellStyle name="Comma [0] TBD_profit summary 11 139" xfId="38232"/>
    <cellStyle name="Comma [0] TBD-_profit summary 11 139" xfId="38233"/>
    <cellStyle name="Comma [0] TBD_profit summary 11 14" xfId="38234"/>
    <cellStyle name="Comma [0] TBD-_profit summary 11 14" xfId="38235"/>
    <cellStyle name="Comma [0] TBD_profit summary 11 140" xfId="38236"/>
    <cellStyle name="Comma [0] TBD-_profit summary 11 140" xfId="38237"/>
    <cellStyle name="Comma [0] TBD_profit summary 11 141" xfId="38238"/>
    <cellStyle name="Comma [0] TBD-_profit summary 11 141" xfId="38239"/>
    <cellStyle name="Comma [0] TBD_profit summary 11 142" xfId="38240"/>
    <cellStyle name="Comma [0] TBD-_profit summary 11 142" xfId="38241"/>
    <cellStyle name="Comma [0] TBD_profit summary 11 143" xfId="38242"/>
    <cellStyle name="Comma [0] TBD-_profit summary 11 143" xfId="38243"/>
    <cellStyle name="Comma [0] TBD_profit summary 11 144" xfId="38244"/>
    <cellStyle name="Comma [0] TBD-_profit summary 11 144" xfId="38245"/>
    <cellStyle name="Comma [0] TBD_profit summary 11 145" xfId="38246"/>
    <cellStyle name="Comma [0] TBD-_profit summary 11 145" xfId="38247"/>
    <cellStyle name="Comma [0] TBD_profit summary 11 146" xfId="38248"/>
    <cellStyle name="Comma [0] TBD-_profit summary 11 146" xfId="38249"/>
    <cellStyle name="Comma [0] TBD_profit summary 11 147" xfId="38250"/>
    <cellStyle name="Comma [0] TBD-_profit summary 11 147" xfId="38251"/>
    <cellStyle name="Comma [0] TBD_profit summary 11 148" xfId="38252"/>
    <cellStyle name="Comma [0] TBD-_profit summary 11 148" xfId="38253"/>
    <cellStyle name="Comma [0] TBD_profit summary 11 149" xfId="38254"/>
    <cellStyle name="Comma [0] TBD-_profit summary 11 149" xfId="38255"/>
    <cellStyle name="Comma [0] TBD_profit summary 11 15" xfId="38256"/>
    <cellStyle name="Comma [0] TBD-_profit summary 11 15" xfId="38257"/>
    <cellStyle name="Comma [0] TBD_profit summary 11 150" xfId="38258"/>
    <cellStyle name="Comma [0] TBD-_profit summary 11 150" xfId="38259"/>
    <cellStyle name="Comma [0] TBD_profit summary 11 151" xfId="38260"/>
    <cellStyle name="Comma [0] TBD-_profit summary 11 151" xfId="38261"/>
    <cellStyle name="Comma [0] TBD_profit summary 11 152" xfId="38262"/>
    <cellStyle name="Comma [0] TBD-_profit summary 11 152" xfId="38263"/>
    <cellStyle name="Comma [0] TBD_profit summary 11 153" xfId="38264"/>
    <cellStyle name="Comma [0] TBD-_profit summary 11 153" xfId="38265"/>
    <cellStyle name="Comma [0] TBD_profit summary 11 16" xfId="38266"/>
    <cellStyle name="Comma [0] TBD-_profit summary 11 16" xfId="38267"/>
    <cellStyle name="Comma [0] TBD_profit summary 11 17" xfId="38268"/>
    <cellStyle name="Comma [0] TBD-_profit summary 11 17" xfId="38269"/>
    <cellStyle name="Comma [0] TBD_profit summary 11 18" xfId="38270"/>
    <cellStyle name="Comma [0] TBD-_profit summary 11 18" xfId="38271"/>
    <cellStyle name="Comma [0] TBD_profit summary 11 19" xfId="38272"/>
    <cellStyle name="Comma [0] TBD-_profit summary 11 19" xfId="38273"/>
    <cellStyle name="Comma [0] TBD_profit summary 11 2" xfId="38274"/>
    <cellStyle name="Comma [0] TBD-_profit summary 11 2" xfId="38275"/>
    <cellStyle name="Comma [0] TBD_profit summary 11 20" xfId="38276"/>
    <cellStyle name="Comma [0] TBD-_profit summary 11 20" xfId="38277"/>
    <cellStyle name="Comma [0] TBD_profit summary 11 21" xfId="38278"/>
    <cellStyle name="Comma [0] TBD-_profit summary 11 21" xfId="38279"/>
    <cellStyle name="Comma [0] TBD_profit summary 11 22" xfId="38280"/>
    <cellStyle name="Comma [0] TBD-_profit summary 11 22" xfId="38281"/>
    <cellStyle name="Comma [0] TBD_profit summary 11 23" xfId="38282"/>
    <cellStyle name="Comma [0] TBD-_profit summary 11 23" xfId="38283"/>
    <cellStyle name="Comma [0] TBD_profit summary 11 24" xfId="38284"/>
    <cellStyle name="Comma [0] TBD-_profit summary 11 24" xfId="38285"/>
    <cellStyle name="Comma [0] TBD_profit summary 11 25" xfId="38286"/>
    <cellStyle name="Comma [0] TBD-_profit summary 11 25" xfId="38287"/>
    <cellStyle name="Comma [0] TBD_profit summary 11 26" xfId="38288"/>
    <cellStyle name="Comma [0] TBD-_profit summary 11 26" xfId="38289"/>
    <cellStyle name="Comma [0] TBD_profit summary 11 27" xfId="38290"/>
    <cellStyle name="Comma [0] TBD-_profit summary 11 27" xfId="38291"/>
    <cellStyle name="Comma [0] TBD_profit summary 11 28" xfId="38292"/>
    <cellStyle name="Comma [0] TBD-_profit summary 11 28" xfId="38293"/>
    <cellStyle name="Comma [0] TBD_profit summary 11 29" xfId="38294"/>
    <cellStyle name="Comma [0] TBD-_profit summary 11 29" xfId="38295"/>
    <cellStyle name="Comma [0] TBD_profit summary 11 3" xfId="38296"/>
    <cellStyle name="Comma [0] TBD-_profit summary 11 3" xfId="38297"/>
    <cellStyle name="Comma [0] TBD_profit summary 11 30" xfId="38298"/>
    <cellStyle name="Comma [0] TBD-_profit summary 11 30" xfId="38299"/>
    <cellStyle name="Comma [0] TBD_profit summary 11 31" xfId="38300"/>
    <cellStyle name="Comma [0] TBD-_profit summary 11 31" xfId="38301"/>
    <cellStyle name="Comma [0] TBD_profit summary 11 32" xfId="38302"/>
    <cellStyle name="Comma [0] TBD-_profit summary 11 32" xfId="38303"/>
    <cellStyle name="Comma [0] TBD_profit summary 11 33" xfId="38304"/>
    <cellStyle name="Comma [0] TBD-_profit summary 11 33" xfId="38305"/>
    <cellStyle name="Comma [0] TBD_profit summary 11 34" xfId="38306"/>
    <cellStyle name="Comma [0] TBD-_profit summary 11 34" xfId="38307"/>
    <cellStyle name="Comma [0] TBD_profit summary 11 35" xfId="38308"/>
    <cellStyle name="Comma [0] TBD-_profit summary 11 35" xfId="38309"/>
    <cellStyle name="Comma [0] TBD_profit summary 11 36" xfId="38310"/>
    <cellStyle name="Comma [0] TBD-_profit summary 11 36" xfId="38311"/>
    <cellStyle name="Comma [0] TBD_profit summary 11 37" xfId="38312"/>
    <cellStyle name="Comma [0] TBD-_profit summary 11 37" xfId="38313"/>
    <cellStyle name="Comma [0] TBD_profit summary 11 38" xfId="38314"/>
    <cellStyle name="Comma [0] TBD-_profit summary 11 38" xfId="38315"/>
    <cellStyle name="Comma [0] TBD_profit summary 11 39" xfId="38316"/>
    <cellStyle name="Comma [0] TBD-_profit summary 11 39" xfId="38317"/>
    <cellStyle name="Comma [0] TBD_profit summary 11 4" xfId="38318"/>
    <cellStyle name="Comma [0] TBD-_profit summary 11 4" xfId="38319"/>
    <cellStyle name="Comma [0] TBD_profit summary 11 40" xfId="38320"/>
    <cellStyle name="Comma [0] TBD-_profit summary 11 40" xfId="38321"/>
    <cellStyle name="Comma [0] TBD_profit summary 11 41" xfId="38322"/>
    <cellStyle name="Comma [0] TBD-_profit summary 11 41" xfId="38323"/>
    <cellStyle name="Comma [0] TBD_profit summary 11 42" xfId="38324"/>
    <cellStyle name="Comma [0] TBD-_profit summary 11 42" xfId="38325"/>
    <cellStyle name="Comma [0] TBD_profit summary 11 43" xfId="38326"/>
    <cellStyle name="Comma [0] TBD-_profit summary 11 43" xfId="38327"/>
    <cellStyle name="Comma [0] TBD_profit summary 11 44" xfId="38328"/>
    <cellStyle name="Comma [0] TBD-_profit summary 11 44" xfId="38329"/>
    <cellStyle name="Comma [0] TBD_profit summary 11 45" xfId="38330"/>
    <cellStyle name="Comma [0] TBD-_profit summary 11 45" xfId="38331"/>
    <cellStyle name="Comma [0] TBD_profit summary 11 46" xfId="38332"/>
    <cellStyle name="Comma [0] TBD-_profit summary 11 46" xfId="38333"/>
    <cellStyle name="Comma [0] TBD_profit summary 11 47" xfId="38334"/>
    <cellStyle name="Comma [0] TBD-_profit summary 11 47" xfId="38335"/>
    <cellStyle name="Comma [0] TBD_profit summary 11 48" xfId="38336"/>
    <cellStyle name="Comma [0] TBD-_profit summary 11 48" xfId="38337"/>
    <cellStyle name="Comma [0] TBD_profit summary 11 49" xfId="38338"/>
    <cellStyle name="Comma [0] TBD-_profit summary 11 49" xfId="38339"/>
    <cellStyle name="Comma [0] TBD_profit summary 11 5" xfId="38340"/>
    <cellStyle name="Comma [0] TBD-_profit summary 11 5" xfId="38341"/>
    <cellStyle name="Comma [0] TBD_profit summary 11 50" xfId="38342"/>
    <cellStyle name="Comma [0] TBD-_profit summary 11 50" xfId="38343"/>
    <cellStyle name="Comma [0] TBD_profit summary 11 51" xfId="38344"/>
    <cellStyle name="Comma [0] TBD-_profit summary 11 51" xfId="38345"/>
    <cellStyle name="Comma [0] TBD_profit summary 11 52" xfId="38346"/>
    <cellStyle name="Comma [0] TBD-_profit summary 11 52" xfId="38347"/>
    <cellStyle name="Comma [0] TBD_profit summary 11 53" xfId="38348"/>
    <cellStyle name="Comma [0] TBD-_profit summary 11 53" xfId="38349"/>
    <cellStyle name="Comma [0] TBD_profit summary 11 54" xfId="38350"/>
    <cellStyle name="Comma [0] TBD-_profit summary 11 54" xfId="38351"/>
    <cellStyle name="Comma [0] TBD_profit summary 11 55" xfId="38352"/>
    <cellStyle name="Comma [0] TBD-_profit summary 11 55" xfId="38353"/>
    <cellStyle name="Comma [0] TBD_profit summary 11 56" xfId="38354"/>
    <cellStyle name="Comma [0] TBD-_profit summary 11 56" xfId="38355"/>
    <cellStyle name="Comma [0] TBD_profit summary 11 57" xfId="38356"/>
    <cellStyle name="Comma [0] TBD-_profit summary 11 57" xfId="38357"/>
    <cellStyle name="Comma [0] TBD_profit summary 11 58" xfId="38358"/>
    <cellStyle name="Comma [0] TBD-_profit summary 11 58" xfId="38359"/>
    <cellStyle name="Comma [0] TBD_profit summary 11 59" xfId="38360"/>
    <cellStyle name="Comma [0] TBD-_profit summary 11 59" xfId="38361"/>
    <cellStyle name="Comma [0] TBD_profit summary 11 6" xfId="38362"/>
    <cellStyle name="Comma [0] TBD-_profit summary 11 6" xfId="38363"/>
    <cellStyle name="Comma [0] TBD_profit summary 11 60" xfId="38364"/>
    <cellStyle name="Comma [0] TBD-_profit summary 11 60" xfId="38365"/>
    <cellStyle name="Comma [0] TBD_profit summary 11 61" xfId="38366"/>
    <cellStyle name="Comma [0] TBD-_profit summary 11 61" xfId="38367"/>
    <cellStyle name="Comma [0] TBD_profit summary 11 62" xfId="38368"/>
    <cellStyle name="Comma [0] TBD-_profit summary 11 62" xfId="38369"/>
    <cellStyle name="Comma [0] TBD_profit summary 11 63" xfId="38370"/>
    <cellStyle name="Comma [0] TBD-_profit summary 11 63" xfId="38371"/>
    <cellStyle name="Comma [0] TBD_profit summary 11 64" xfId="38372"/>
    <cellStyle name="Comma [0] TBD-_profit summary 11 64" xfId="38373"/>
    <cellStyle name="Comma [0] TBD_profit summary 11 65" xfId="38374"/>
    <cellStyle name="Comma [0] TBD-_profit summary 11 65" xfId="38375"/>
    <cellStyle name="Comma [0] TBD_profit summary 11 66" xfId="38376"/>
    <cellStyle name="Comma [0] TBD-_profit summary 11 66" xfId="38377"/>
    <cellStyle name="Comma [0] TBD_profit summary 11 67" xfId="38378"/>
    <cellStyle name="Comma [0] TBD-_profit summary 11 67" xfId="38379"/>
    <cellStyle name="Comma [0] TBD_profit summary 11 68" xfId="38380"/>
    <cellStyle name="Comma [0] TBD-_profit summary 11 68" xfId="38381"/>
    <cellStyle name="Comma [0] TBD_profit summary 11 69" xfId="38382"/>
    <cellStyle name="Comma [0] TBD-_profit summary 11 69" xfId="38383"/>
    <cellStyle name="Comma [0] TBD_profit summary 11 7" xfId="38384"/>
    <cellStyle name="Comma [0] TBD-_profit summary 11 7" xfId="38385"/>
    <cellStyle name="Comma [0] TBD_profit summary 11 70" xfId="38386"/>
    <cellStyle name="Comma [0] TBD-_profit summary 11 70" xfId="38387"/>
    <cellStyle name="Comma [0] TBD_profit summary 11 71" xfId="38388"/>
    <cellStyle name="Comma [0] TBD-_profit summary 11 71" xfId="38389"/>
    <cellStyle name="Comma [0] TBD_profit summary 11 72" xfId="38390"/>
    <cellStyle name="Comma [0] TBD-_profit summary 11 72" xfId="38391"/>
    <cellStyle name="Comma [0] TBD_profit summary 11 73" xfId="38392"/>
    <cellStyle name="Comma [0] TBD-_profit summary 11 73" xfId="38393"/>
    <cellStyle name="Comma [0] TBD_profit summary 11 74" xfId="38394"/>
    <cellStyle name="Comma [0] TBD-_profit summary 11 74" xfId="38395"/>
    <cellStyle name="Comma [0] TBD_profit summary 11 75" xfId="38396"/>
    <cellStyle name="Comma [0] TBD-_profit summary 11 75" xfId="38397"/>
    <cellStyle name="Comma [0] TBD_profit summary 11 76" xfId="38398"/>
    <cellStyle name="Comma [0] TBD-_profit summary 11 76" xfId="38399"/>
    <cellStyle name="Comma [0] TBD_profit summary 11 77" xfId="38400"/>
    <cellStyle name="Comma [0] TBD-_profit summary 11 77" xfId="38401"/>
    <cellStyle name="Comma [0] TBD_profit summary 11 78" xfId="38402"/>
    <cellStyle name="Comma [0] TBD-_profit summary 11 78" xfId="38403"/>
    <cellStyle name="Comma [0] TBD_profit summary 11 79" xfId="38404"/>
    <cellStyle name="Comma [0] TBD-_profit summary 11 79" xfId="38405"/>
    <cellStyle name="Comma [0] TBD_profit summary 11 8" xfId="38406"/>
    <cellStyle name="Comma [0] TBD-_profit summary 11 8" xfId="38407"/>
    <cellStyle name="Comma [0] TBD_profit summary 11 80" xfId="38408"/>
    <cellStyle name="Comma [0] TBD-_profit summary 11 80" xfId="38409"/>
    <cellStyle name="Comma [0] TBD_profit summary 11 81" xfId="38410"/>
    <cellStyle name="Comma [0] TBD-_profit summary 11 81" xfId="38411"/>
    <cellStyle name="Comma [0] TBD_profit summary 11 82" xfId="38412"/>
    <cellStyle name="Comma [0] TBD-_profit summary 11 82" xfId="38413"/>
    <cellStyle name="Comma [0] TBD_profit summary 11 83" xfId="38414"/>
    <cellStyle name="Comma [0] TBD-_profit summary 11 83" xfId="38415"/>
    <cellStyle name="Comma [0] TBD_profit summary 11 84" xfId="38416"/>
    <cellStyle name="Comma [0] TBD-_profit summary 11 84" xfId="38417"/>
    <cellStyle name="Comma [0] TBD_profit summary 11 85" xfId="38418"/>
    <cellStyle name="Comma [0] TBD-_profit summary 11 85" xfId="38419"/>
    <cellStyle name="Comma [0] TBD_profit summary 11 86" xfId="38420"/>
    <cellStyle name="Comma [0] TBD-_profit summary 11 86" xfId="38421"/>
    <cellStyle name="Comma [0] TBD_profit summary 11 87" xfId="38422"/>
    <cellStyle name="Comma [0] TBD-_profit summary 11 87" xfId="38423"/>
    <cellStyle name="Comma [0] TBD_profit summary 11 88" xfId="38424"/>
    <cellStyle name="Comma [0] TBD-_profit summary 11 88" xfId="38425"/>
    <cellStyle name="Comma [0] TBD_profit summary 11 89" xfId="38426"/>
    <cellStyle name="Comma [0] TBD-_profit summary 11 89" xfId="38427"/>
    <cellStyle name="Comma [0] TBD_profit summary 11 9" xfId="38428"/>
    <cellStyle name="Comma [0] TBD-_profit summary 11 9" xfId="38429"/>
    <cellStyle name="Comma [0] TBD_profit summary 11 90" xfId="38430"/>
    <cellStyle name="Comma [0] TBD-_profit summary 11 90" xfId="38431"/>
    <cellStyle name="Comma [0] TBD_profit summary 11 91" xfId="38432"/>
    <cellStyle name="Comma [0] TBD-_profit summary 11 91" xfId="38433"/>
    <cellStyle name="Comma [0] TBD_profit summary 11 92" xfId="38434"/>
    <cellStyle name="Comma [0] TBD-_profit summary 11 92" xfId="38435"/>
    <cellStyle name="Comma [0] TBD_profit summary 11 93" xfId="38436"/>
    <cellStyle name="Comma [0] TBD-_profit summary 11 93" xfId="38437"/>
    <cellStyle name="Comma [0] TBD_profit summary 11 94" xfId="38438"/>
    <cellStyle name="Comma [0] TBD-_profit summary 11 94" xfId="38439"/>
    <cellStyle name="Comma [0] TBD_profit summary 11 95" xfId="38440"/>
    <cellStyle name="Comma [0] TBD-_profit summary 11 95" xfId="38441"/>
    <cellStyle name="Comma [0] TBD_profit summary 11 96" xfId="38442"/>
    <cellStyle name="Comma [0] TBD-_profit summary 11 96" xfId="38443"/>
    <cellStyle name="Comma [0] TBD_profit summary 11 97" xfId="38444"/>
    <cellStyle name="Comma [0] TBD-_profit summary 11 97" xfId="38445"/>
    <cellStyle name="Comma [0] TBD_profit summary 11 98" xfId="38446"/>
    <cellStyle name="Comma [0] TBD-_profit summary 11 98" xfId="38447"/>
    <cellStyle name="Comma [0] TBD_profit summary 11 99" xfId="38448"/>
    <cellStyle name="Comma [0] TBD-_profit summary 11 99" xfId="38449"/>
    <cellStyle name="Comma [0] TBD_profit summary 12" xfId="38450"/>
    <cellStyle name="Comma [0] TBD-_profit summary 12" xfId="38451"/>
    <cellStyle name="Comma [0] TBD_profit summary 12 10" xfId="38452"/>
    <cellStyle name="Comma [0] TBD-_profit summary 12 10" xfId="38453"/>
    <cellStyle name="Comma [0] TBD_profit summary 12 100" xfId="38454"/>
    <cellStyle name="Comma [0] TBD-_profit summary 12 100" xfId="38455"/>
    <cellStyle name="Comma [0] TBD_profit summary 12 101" xfId="38456"/>
    <cellStyle name="Comma [0] TBD-_profit summary 12 101" xfId="38457"/>
    <cellStyle name="Comma [0] TBD_profit summary 12 102" xfId="38458"/>
    <cellStyle name="Comma [0] TBD-_profit summary 12 102" xfId="38459"/>
    <cellStyle name="Comma [0] TBD_profit summary 12 103" xfId="38460"/>
    <cellStyle name="Comma [0] TBD-_profit summary 12 103" xfId="38461"/>
    <cellStyle name="Comma [0] TBD_profit summary 12 104" xfId="38462"/>
    <cellStyle name="Comma [0] TBD-_profit summary 12 104" xfId="38463"/>
    <cellStyle name="Comma [0] TBD_profit summary 12 105" xfId="38464"/>
    <cellStyle name="Comma [0] TBD-_profit summary 12 105" xfId="38465"/>
    <cellStyle name="Comma [0] TBD_profit summary 12 106" xfId="38466"/>
    <cellStyle name="Comma [0] TBD-_profit summary 12 106" xfId="38467"/>
    <cellStyle name="Comma [0] TBD_profit summary 12 107" xfId="38468"/>
    <cellStyle name="Comma [0] TBD-_profit summary 12 107" xfId="38469"/>
    <cellStyle name="Comma [0] TBD_profit summary 12 108" xfId="38470"/>
    <cellStyle name="Comma [0] TBD-_profit summary 12 108" xfId="38471"/>
    <cellStyle name="Comma [0] TBD_profit summary 12 109" xfId="38472"/>
    <cellStyle name="Comma [0] TBD-_profit summary 12 109" xfId="38473"/>
    <cellStyle name="Comma [0] TBD_profit summary 12 11" xfId="38474"/>
    <cellStyle name="Comma [0] TBD-_profit summary 12 11" xfId="38475"/>
    <cellStyle name="Comma [0] TBD_profit summary 12 110" xfId="38476"/>
    <cellStyle name="Comma [0] TBD-_profit summary 12 110" xfId="38477"/>
    <cellStyle name="Comma [0] TBD_profit summary 12 111" xfId="38478"/>
    <cellStyle name="Comma [0] TBD-_profit summary 12 111" xfId="38479"/>
    <cellStyle name="Comma [0] TBD_profit summary 12 112" xfId="38480"/>
    <cellStyle name="Comma [0] TBD-_profit summary 12 112" xfId="38481"/>
    <cellStyle name="Comma [0] TBD_profit summary 12 113" xfId="38482"/>
    <cellStyle name="Comma [0] TBD-_profit summary 12 113" xfId="38483"/>
    <cellStyle name="Comma [0] TBD_profit summary 12 114" xfId="38484"/>
    <cellStyle name="Comma [0] TBD-_profit summary 12 114" xfId="38485"/>
    <cellStyle name="Comma [0] TBD_profit summary 12 115" xfId="38486"/>
    <cellStyle name="Comma [0] TBD-_profit summary 12 115" xfId="38487"/>
    <cellStyle name="Comma [0] TBD_profit summary 12 116" xfId="38488"/>
    <cellStyle name="Comma [0] TBD-_profit summary 12 116" xfId="38489"/>
    <cellStyle name="Comma [0] TBD_profit summary 12 117" xfId="38490"/>
    <cellStyle name="Comma [0] TBD-_profit summary 12 117" xfId="38491"/>
    <cellStyle name="Comma [0] TBD_profit summary 12 118" xfId="38492"/>
    <cellStyle name="Comma [0] TBD-_profit summary 12 118" xfId="38493"/>
    <cellStyle name="Comma [0] TBD_profit summary 12 119" xfId="38494"/>
    <cellStyle name="Comma [0] TBD-_profit summary 12 119" xfId="38495"/>
    <cellStyle name="Comma [0] TBD_profit summary 12 12" xfId="38496"/>
    <cellStyle name="Comma [0] TBD-_profit summary 12 12" xfId="38497"/>
    <cellStyle name="Comma [0] TBD_profit summary 12 120" xfId="38498"/>
    <cellStyle name="Comma [0] TBD-_profit summary 12 120" xfId="38499"/>
    <cellStyle name="Comma [0] TBD_profit summary 12 121" xfId="38500"/>
    <cellStyle name="Comma [0] TBD-_profit summary 12 121" xfId="38501"/>
    <cellStyle name="Comma [0] TBD_profit summary 12 122" xfId="38502"/>
    <cellStyle name="Comma [0] TBD-_profit summary 12 122" xfId="38503"/>
    <cellStyle name="Comma [0] TBD_profit summary 12 123" xfId="38504"/>
    <cellStyle name="Comma [0] TBD-_profit summary 12 123" xfId="38505"/>
    <cellStyle name="Comma [0] TBD_profit summary 12 124" xfId="38506"/>
    <cellStyle name="Comma [0] TBD-_profit summary 12 124" xfId="38507"/>
    <cellStyle name="Comma [0] TBD_profit summary 12 125" xfId="38508"/>
    <cellStyle name="Comma [0] TBD-_profit summary 12 125" xfId="38509"/>
    <cellStyle name="Comma [0] TBD_profit summary 12 126" xfId="38510"/>
    <cellStyle name="Comma [0] TBD-_profit summary 12 126" xfId="38511"/>
    <cellStyle name="Comma [0] TBD_profit summary 12 127" xfId="38512"/>
    <cellStyle name="Comma [0] TBD-_profit summary 12 127" xfId="38513"/>
    <cellStyle name="Comma [0] TBD_profit summary 12 128" xfId="38514"/>
    <cellStyle name="Comma [0] TBD-_profit summary 12 128" xfId="38515"/>
    <cellStyle name="Comma [0] TBD_profit summary 12 129" xfId="38516"/>
    <cellStyle name="Comma [0] TBD-_profit summary 12 129" xfId="38517"/>
    <cellStyle name="Comma [0] TBD_profit summary 12 13" xfId="38518"/>
    <cellStyle name="Comma [0] TBD-_profit summary 12 13" xfId="38519"/>
    <cellStyle name="Comma [0] TBD_profit summary 12 130" xfId="38520"/>
    <cellStyle name="Comma [0] TBD-_profit summary 12 130" xfId="38521"/>
    <cellStyle name="Comma [0] TBD_profit summary 12 131" xfId="38522"/>
    <cellStyle name="Comma [0] TBD-_profit summary 12 131" xfId="38523"/>
    <cellStyle name="Comma [0] TBD_profit summary 12 132" xfId="38524"/>
    <cellStyle name="Comma [0] TBD-_profit summary 12 132" xfId="38525"/>
    <cellStyle name="Comma [0] TBD_profit summary 12 133" xfId="38526"/>
    <cellStyle name="Comma [0] TBD-_profit summary 12 133" xfId="38527"/>
    <cellStyle name="Comma [0] TBD_profit summary 12 134" xfId="38528"/>
    <cellStyle name="Comma [0] TBD-_profit summary 12 134" xfId="38529"/>
    <cellStyle name="Comma [0] TBD_profit summary 12 135" xfId="38530"/>
    <cellStyle name="Comma [0] TBD-_profit summary 12 135" xfId="38531"/>
    <cellStyle name="Comma [0] TBD_profit summary 12 136" xfId="38532"/>
    <cellStyle name="Comma [0] TBD-_profit summary 12 136" xfId="38533"/>
    <cellStyle name="Comma [0] TBD_profit summary 12 137" xfId="38534"/>
    <cellStyle name="Comma [0] TBD-_profit summary 12 137" xfId="38535"/>
    <cellStyle name="Comma [0] TBD_profit summary 12 138" xfId="38536"/>
    <cellStyle name="Comma [0] TBD-_profit summary 12 138" xfId="38537"/>
    <cellStyle name="Comma [0] TBD_profit summary 12 139" xfId="38538"/>
    <cellStyle name="Comma [0] TBD-_profit summary 12 139" xfId="38539"/>
    <cellStyle name="Comma [0] TBD_profit summary 12 14" xfId="38540"/>
    <cellStyle name="Comma [0] TBD-_profit summary 12 14" xfId="38541"/>
    <cellStyle name="Comma [0] TBD_profit summary 12 140" xfId="38542"/>
    <cellStyle name="Comma [0] TBD-_profit summary 12 140" xfId="38543"/>
    <cellStyle name="Comma [0] TBD_profit summary 12 141" xfId="38544"/>
    <cellStyle name="Comma [0] TBD-_profit summary 12 141" xfId="38545"/>
    <cellStyle name="Comma [0] TBD_profit summary 12 142" xfId="38546"/>
    <cellStyle name="Comma [0] TBD-_profit summary 12 142" xfId="38547"/>
    <cellStyle name="Comma [0] TBD_profit summary 12 143" xfId="38548"/>
    <cellStyle name="Comma [0] TBD-_profit summary 12 143" xfId="38549"/>
    <cellStyle name="Comma [0] TBD_profit summary 12 144" xfId="38550"/>
    <cellStyle name="Comma [0] TBD-_profit summary 12 144" xfId="38551"/>
    <cellStyle name="Comma [0] TBD_profit summary 12 145" xfId="38552"/>
    <cellStyle name="Comma [0] TBD-_profit summary 12 145" xfId="38553"/>
    <cellStyle name="Comma [0] TBD_profit summary 12 146" xfId="38554"/>
    <cellStyle name="Comma [0] TBD-_profit summary 12 146" xfId="38555"/>
    <cellStyle name="Comma [0] TBD_profit summary 12 147" xfId="38556"/>
    <cellStyle name="Comma [0] TBD-_profit summary 12 147" xfId="38557"/>
    <cellStyle name="Comma [0] TBD_profit summary 12 148" xfId="38558"/>
    <cellStyle name="Comma [0] TBD-_profit summary 12 148" xfId="38559"/>
    <cellStyle name="Comma [0] TBD_profit summary 12 149" xfId="38560"/>
    <cellStyle name="Comma [0] TBD-_profit summary 12 149" xfId="38561"/>
    <cellStyle name="Comma [0] TBD_profit summary 12 15" xfId="38562"/>
    <cellStyle name="Comma [0] TBD-_profit summary 12 15" xfId="38563"/>
    <cellStyle name="Comma [0] TBD_profit summary 12 150" xfId="38564"/>
    <cellStyle name="Comma [0] TBD-_profit summary 12 150" xfId="38565"/>
    <cellStyle name="Comma [0] TBD_profit summary 12 151" xfId="38566"/>
    <cellStyle name="Comma [0] TBD-_profit summary 12 151" xfId="38567"/>
    <cellStyle name="Comma [0] TBD_profit summary 12 152" xfId="38568"/>
    <cellStyle name="Comma [0] TBD-_profit summary 12 152" xfId="38569"/>
    <cellStyle name="Comma [0] TBD_profit summary 12 153" xfId="38570"/>
    <cellStyle name="Comma [0] TBD-_profit summary 12 153" xfId="38571"/>
    <cellStyle name="Comma [0] TBD_profit summary 12 16" xfId="38572"/>
    <cellStyle name="Comma [0] TBD-_profit summary 12 16" xfId="38573"/>
    <cellStyle name="Comma [0] TBD_profit summary 12 17" xfId="38574"/>
    <cellStyle name="Comma [0] TBD-_profit summary 12 17" xfId="38575"/>
    <cellStyle name="Comma [0] TBD_profit summary 12 18" xfId="38576"/>
    <cellStyle name="Comma [0] TBD-_profit summary 12 18" xfId="38577"/>
    <cellStyle name="Comma [0] TBD_profit summary 12 19" xfId="38578"/>
    <cellStyle name="Comma [0] TBD-_profit summary 12 19" xfId="38579"/>
    <cellStyle name="Comma [0] TBD_profit summary 12 2" xfId="38580"/>
    <cellStyle name="Comma [0] TBD-_profit summary 12 2" xfId="38581"/>
    <cellStyle name="Comma [0] TBD_profit summary 12 20" xfId="38582"/>
    <cellStyle name="Comma [0] TBD-_profit summary 12 20" xfId="38583"/>
    <cellStyle name="Comma [0] TBD_profit summary 12 21" xfId="38584"/>
    <cellStyle name="Comma [0] TBD-_profit summary 12 21" xfId="38585"/>
    <cellStyle name="Comma [0] TBD_profit summary 12 22" xfId="38586"/>
    <cellStyle name="Comma [0] TBD-_profit summary 12 22" xfId="38587"/>
    <cellStyle name="Comma [0] TBD_profit summary 12 23" xfId="38588"/>
    <cellStyle name="Comma [0] TBD-_profit summary 12 23" xfId="38589"/>
    <cellStyle name="Comma [0] TBD_profit summary 12 24" xfId="38590"/>
    <cellStyle name="Comma [0] TBD-_profit summary 12 24" xfId="38591"/>
    <cellStyle name="Comma [0] TBD_profit summary 12 25" xfId="38592"/>
    <cellStyle name="Comma [0] TBD-_profit summary 12 25" xfId="38593"/>
    <cellStyle name="Comma [0] TBD_profit summary 12 26" xfId="38594"/>
    <cellStyle name="Comma [0] TBD-_profit summary 12 26" xfId="38595"/>
    <cellStyle name="Comma [0] TBD_profit summary 12 27" xfId="38596"/>
    <cellStyle name="Comma [0] TBD-_profit summary 12 27" xfId="38597"/>
    <cellStyle name="Comma [0] TBD_profit summary 12 28" xfId="38598"/>
    <cellStyle name="Comma [0] TBD-_profit summary 12 28" xfId="38599"/>
    <cellStyle name="Comma [0] TBD_profit summary 12 29" xfId="38600"/>
    <cellStyle name="Comma [0] TBD-_profit summary 12 29" xfId="38601"/>
    <cellStyle name="Comma [0] TBD_profit summary 12 3" xfId="38602"/>
    <cellStyle name="Comma [0] TBD-_profit summary 12 3" xfId="38603"/>
    <cellStyle name="Comma [0] TBD_profit summary 12 30" xfId="38604"/>
    <cellStyle name="Comma [0] TBD-_profit summary 12 30" xfId="38605"/>
    <cellStyle name="Comma [0] TBD_profit summary 12 31" xfId="38606"/>
    <cellStyle name="Comma [0] TBD-_profit summary 12 31" xfId="38607"/>
    <cellStyle name="Comma [0] TBD_profit summary 12 32" xfId="38608"/>
    <cellStyle name="Comma [0] TBD-_profit summary 12 32" xfId="38609"/>
    <cellStyle name="Comma [0] TBD_profit summary 12 33" xfId="38610"/>
    <cellStyle name="Comma [0] TBD-_profit summary 12 33" xfId="38611"/>
    <cellStyle name="Comma [0] TBD_profit summary 12 34" xfId="38612"/>
    <cellStyle name="Comma [0] TBD-_profit summary 12 34" xfId="38613"/>
    <cellStyle name="Comma [0] TBD_profit summary 12 35" xfId="38614"/>
    <cellStyle name="Comma [0] TBD-_profit summary 12 35" xfId="38615"/>
    <cellStyle name="Comma [0] TBD_profit summary 12 36" xfId="38616"/>
    <cellStyle name="Comma [0] TBD-_profit summary 12 36" xfId="38617"/>
    <cellStyle name="Comma [0] TBD_profit summary 12 37" xfId="38618"/>
    <cellStyle name="Comma [0] TBD-_profit summary 12 37" xfId="38619"/>
    <cellStyle name="Comma [0] TBD_profit summary 12 38" xfId="38620"/>
    <cellStyle name="Comma [0] TBD-_profit summary 12 38" xfId="38621"/>
    <cellStyle name="Comma [0] TBD_profit summary 12 39" xfId="38622"/>
    <cellStyle name="Comma [0] TBD-_profit summary 12 39" xfId="38623"/>
    <cellStyle name="Comma [0] TBD_profit summary 12 4" xfId="38624"/>
    <cellStyle name="Comma [0] TBD-_profit summary 12 4" xfId="38625"/>
    <cellStyle name="Comma [0] TBD_profit summary 12 40" xfId="38626"/>
    <cellStyle name="Comma [0] TBD-_profit summary 12 40" xfId="38627"/>
    <cellStyle name="Comma [0] TBD_profit summary 12 41" xfId="38628"/>
    <cellStyle name="Comma [0] TBD-_profit summary 12 41" xfId="38629"/>
    <cellStyle name="Comma [0] TBD_profit summary 12 42" xfId="38630"/>
    <cellStyle name="Comma [0] TBD-_profit summary 12 42" xfId="38631"/>
    <cellStyle name="Comma [0] TBD_profit summary 12 43" xfId="38632"/>
    <cellStyle name="Comma [0] TBD-_profit summary 12 43" xfId="38633"/>
    <cellStyle name="Comma [0] TBD_profit summary 12 44" xfId="38634"/>
    <cellStyle name="Comma [0] TBD-_profit summary 12 44" xfId="38635"/>
    <cellStyle name="Comma [0] TBD_profit summary 12 45" xfId="38636"/>
    <cellStyle name="Comma [0] TBD-_profit summary 12 45" xfId="38637"/>
    <cellStyle name="Comma [0] TBD_profit summary 12 46" xfId="38638"/>
    <cellStyle name="Comma [0] TBD-_profit summary 12 46" xfId="38639"/>
    <cellStyle name="Comma [0] TBD_profit summary 12 47" xfId="38640"/>
    <cellStyle name="Comma [0] TBD-_profit summary 12 47" xfId="38641"/>
    <cellStyle name="Comma [0] TBD_profit summary 12 48" xfId="38642"/>
    <cellStyle name="Comma [0] TBD-_profit summary 12 48" xfId="38643"/>
    <cellStyle name="Comma [0] TBD_profit summary 12 49" xfId="38644"/>
    <cellStyle name="Comma [0] TBD-_profit summary 12 49" xfId="38645"/>
    <cellStyle name="Comma [0] TBD_profit summary 12 5" xfId="38646"/>
    <cellStyle name="Comma [0] TBD-_profit summary 12 5" xfId="38647"/>
    <cellStyle name="Comma [0] TBD_profit summary 12 50" xfId="38648"/>
    <cellStyle name="Comma [0] TBD-_profit summary 12 50" xfId="38649"/>
    <cellStyle name="Comma [0] TBD_profit summary 12 51" xfId="38650"/>
    <cellStyle name="Comma [0] TBD-_profit summary 12 51" xfId="38651"/>
    <cellStyle name="Comma [0] TBD_profit summary 12 52" xfId="38652"/>
    <cellStyle name="Comma [0] TBD-_profit summary 12 52" xfId="38653"/>
    <cellStyle name="Comma [0] TBD_profit summary 12 53" xfId="38654"/>
    <cellStyle name="Comma [0] TBD-_profit summary 12 53" xfId="38655"/>
    <cellStyle name="Comma [0] TBD_profit summary 12 54" xfId="38656"/>
    <cellStyle name="Comma [0] TBD-_profit summary 12 54" xfId="38657"/>
    <cellStyle name="Comma [0] TBD_profit summary 12 55" xfId="38658"/>
    <cellStyle name="Comma [0] TBD-_profit summary 12 55" xfId="38659"/>
    <cellStyle name="Comma [0] TBD_profit summary 12 56" xfId="38660"/>
    <cellStyle name="Comma [0] TBD-_profit summary 12 56" xfId="38661"/>
    <cellStyle name="Comma [0] TBD_profit summary 12 57" xfId="38662"/>
    <cellStyle name="Comma [0] TBD-_profit summary 12 57" xfId="38663"/>
    <cellStyle name="Comma [0] TBD_profit summary 12 58" xfId="38664"/>
    <cellStyle name="Comma [0] TBD-_profit summary 12 58" xfId="38665"/>
    <cellStyle name="Comma [0] TBD_profit summary 12 59" xfId="38666"/>
    <cellStyle name="Comma [0] TBD-_profit summary 12 59" xfId="38667"/>
    <cellStyle name="Comma [0] TBD_profit summary 12 6" xfId="38668"/>
    <cellStyle name="Comma [0] TBD-_profit summary 12 6" xfId="38669"/>
    <cellStyle name="Comma [0] TBD_profit summary 12 60" xfId="38670"/>
    <cellStyle name="Comma [0] TBD-_profit summary 12 60" xfId="38671"/>
    <cellStyle name="Comma [0] TBD_profit summary 12 61" xfId="38672"/>
    <cellStyle name="Comma [0] TBD-_profit summary 12 61" xfId="38673"/>
    <cellStyle name="Comma [0] TBD_profit summary 12 62" xfId="38674"/>
    <cellStyle name="Comma [0] TBD-_profit summary 12 62" xfId="38675"/>
    <cellStyle name="Comma [0] TBD_profit summary 12 63" xfId="38676"/>
    <cellStyle name="Comma [0] TBD-_profit summary 12 63" xfId="38677"/>
    <cellStyle name="Comma [0] TBD_profit summary 12 64" xfId="38678"/>
    <cellStyle name="Comma [0] TBD-_profit summary 12 64" xfId="38679"/>
    <cellStyle name="Comma [0] TBD_profit summary 12 65" xfId="38680"/>
    <cellStyle name="Comma [0] TBD-_profit summary 12 65" xfId="38681"/>
    <cellStyle name="Comma [0] TBD_profit summary 12 66" xfId="38682"/>
    <cellStyle name="Comma [0] TBD-_profit summary 12 66" xfId="38683"/>
    <cellStyle name="Comma [0] TBD_profit summary 12 67" xfId="38684"/>
    <cellStyle name="Comma [0] TBD-_profit summary 12 67" xfId="38685"/>
    <cellStyle name="Comma [0] TBD_profit summary 12 68" xfId="38686"/>
    <cellStyle name="Comma [0] TBD-_profit summary 12 68" xfId="38687"/>
    <cellStyle name="Comma [0] TBD_profit summary 12 69" xfId="38688"/>
    <cellStyle name="Comma [0] TBD-_profit summary 12 69" xfId="38689"/>
    <cellStyle name="Comma [0] TBD_profit summary 12 7" xfId="38690"/>
    <cellStyle name="Comma [0] TBD-_profit summary 12 7" xfId="38691"/>
    <cellStyle name="Comma [0] TBD_profit summary 12 70" xfId="38692"/>
    <cellStyle name="Comma [0] TBD-_profit summary 12 70" xfId="38693"/>
    <cellStyle name="Comma [0] TBD_profit summary 12 71" xfId="38694"/>
    <cellStyle name="Comma [0] TBD-_profit summary 12 71" xfId="38695"/>
    <cellStyle name="Comma [0] TBD_profit summary 12 72" xfId="38696"/>
    <cellStyle name="Comma [0] TBD-_profit summary 12 72" xfId="38697"/>
    <cellStyle name="Comma [0] TBD_profit summary 12 73" xfId="38698"/>
    <cellStyle name="Comma [0] TBD-_profit summary 12 73" xfId="38699"/>
    <cellStyle name="Comma [0] TBD_profit summary 12 74" xfId="38700"/>
    <cellStyle name="Comma [0] TBD-_profit summary 12 74" xfId="38701"/>
    <cellStyle name="Comma [0] TBD_profit summary 12 75" xfId="38702"/>
    <cellStyle name="Comma [0] TBD-_profit summary 12 75" xfId="38703"/>
    <cellStyle name="Comma [0] TBD_profit summary 12 76" xfId="38704"/>
    <cellStyle name="Comma [0] TBD-_profit summary 12 76" xfId="38705"/>
    <cellStyle name="Comma [0] TBD_profit summary 12 77" xfId="38706"/>
    <cellStyle name="Comma [0] TBD-_profit summary 12 77" xfId="38707"/>
    <cellStyle name="Comma [0] TBD_profit summary 12 78" xfId="38708"/>
    <cellStyle name="Comma [0] TBD-_profit summary 12 78" xfId="38709"/>
    <cellStyle name="Comma [0] TBD_profit summary 12 79" xfId="38710"/>
    <cellStyle name="Comma [0] TBD-_profit summary 12 79" xfId="38711"/>
    <cellStyle name="Comma [0] TBD_profit summary 12 8" xfId="38712"/>
    <cellStyle name="Comma [0] TBD-_profit summary 12 8" xfId="38713"/>
    <cellStyle name="Comma [0] TBD_profit summary 12 80" xfId="38714"/>
    <cellStyle name="Comma [0] TBD-_profit summary 12 80" xfId="38715"/>
    <cellStyle name="Comma [0] TBD_profit summary 12 81" xfId="38716"/>
    <cellStyle name="Comma [0] TBD-_profit summary 12 81" xfId="38717"/>
    <cellStyle name="Comma [0] TBD_profit summary 12 82" xfId="38718"/>
    <cellStyle name="Comma [0] TBD-_profit summary 12 82" xfId="38719"/>
    <cellStyle name="Comma [0] TBD_profit summary 12 83" xfId="38720"/>
    <cellStyle name="Comma [0] TBD-_profit summary 12 83" xfId="38721"/>
    <cellStyle name="Comma [0] TBD_profit summary 12 84" xfId="38722"/>
    <cellStyle name="Comma [0] TBD-_profit summary 12 84" xfId="38723"/>
    <cellStyle name="Comma [0] TBD_profit summary 12 85" xfId="38724"/>
    <cellStyle name="Comma [0] TBD-_profit summary 12 85" xfId="38725"/>
    <cellStyle name="Comma [0] TBD_profit summary 12 86" xfId="38726"/>
    <cellStyle name="Comma [0] TBD-_profit summary 12 86" xfId="38727"/>
    <cellStyle name="Comma [0] TBD_profit summary 12 87" xfId="38728"/>
    <cellStyle name="Comma [0] TBD-_profit summary 12 87" xfId="38729"/>
    <cellStyle name="Comma [0] TBD_profit summary 12 88" xfId="38730"/>
    <cellStyle name="Comma [0] TBD-_profit summary 12 88" xfId="38731"/>
    <cellStyle name="Comma [0] TBD_profit summary 12 89" xfId="38732"/>
    <cellStyle name="Comma [0] TBD-_profit summary 12 89" xfId="38733"/>
    <cellStyle name="Comma [0] TBD_profit summary 12 9" xfId="38734"/>
    <cellStyle name="Comma [0] TBD-_profit summary 12 9" xfId="38735"/>
    <cellStyle name="Comma [0] TBD_profit summary 12 90" xfId="38736"/>
    <cellStyle name="Comma [0] TBD-_profit summary 12 90" xfId="38737"/>
    <cellStyle name="Comma [0] TBD_profit summary 12 91" xfId="38738"/>
    <cellStyle name="Comma [0] TBD-_profit summary 12 91" xfId="38739"/>
    <cellStyle name="Comma [0] TBD_profit summary 12 92" xfId="38740"/>
    <cellStyle name="Comma [0] TBD-_profit summary 12 92" xfId="38741"/>
    <cellStyle name="Comma [0] TBD_profit summary 12 93" xfId="38742"/>
    <cellStyle name="Comma [0] TBD-_profit summary 12 93" xfId="38743"/>
    <cellStyle name="Comma [0] TBD_profit summary 12 94" xfId="38744"/>
    <cellStyle name="Comma [0] TBD-_profit summary 12 94" xfId="38745"/>
    <cellStyle name="Comma [0] TBD_profit summary 12 95" xfId="38746"/>
    <cellStyle name="Comma [0] TBD-_profit summary 12 95" xfId="38747"/>
    <cellStyle name="Comma [0] TBD_profit summary 12 96" xfId="38748"/>
    <cellStyle name="Comma [0] TBD-_profit summary 12 96" xfId="38749"/>
    <cellStyle name="Comma [0] TBD_profit summary 12 97" xfId="38750"/>
    <cellStyle name="Comma [0] TBD-_profit summary 12 97" xfId="38751"/>
    <cellStyle name="Comma [0] TBD_profit summary 12 98" xfId="38752"/>
    <cellStyle name="Comma [0] TBD-_profit summary 12 98" xfId="38753"/>
    <cellStyle name="Comma [0] TBD_profit summary 12 99" xfId="38754"/>
    <cellStyle name="Comma [0] TBD-_profit summary 12 99" xfId="38755"/>
    <cellStyle name="Comma [0] TBD_profit summary 13" xfId="38756"/>
    <cellStyle name="Comma [0] TBD-_profit summary 13" xfId="38757"/>
    <cellStyle name="Comma [0] TBD_profit summary 13 10" xfId="38758"/>
    <cellStyle name="Comma [0] TBD-_profit summary 13 10" xfId="38759"/>
    <cellStyle name="Comma [0] TBD_profit summary 13 100" xfId="38760"/>
    <cellStyle name="Comma [0] TBD-_profit summary 13 100" xfId="38761"/>
    <cellStyle name="Comma [0] TBD_profit summary 13 101" xfId="38762"/>
    <cellStyle name="Comma [0] TBD-_profit summary 13 101" xfId="38763"/>
    <cellStyle name="Comma [0] TBD_profit summary 13 102" xfId="38764"/>
    <cellStyle name="Comma [0] TBD-_profit summary 13 102" xfId="38765"/>
    <cellStyle name="Comma [0] TBD_profit summary 13 103" xfId="38766"/>
    <cellStyle name="Comma [0] TBD-_profit summary 13 103" xfId="38767"/>
    <cellStyle name="Comma [0] TBD_profit summary 13 104" xfId="38768"/>
    <cellStyle name="Comma [0] TBD-_profit summary 13 104" xfId="38769"/>
    <cellStyle name="Comma [0] TBD_profit summary 13 105" xfId="38770"/>
    <cellStyle name="Comma [0] TBD-_profit summary 13 105" xfId="38771"/>
    <cellStyle name="Comma [0] TBD_profit summary 13 106" xfId="38772"/>
    <cellStyle name="Comma [0] TBD-_profit summary 13 106" xfId="38773"/>
    <cellStyle name="Comma [0] TBD_profit summary 13 107" xfId="38774"/>
    <cellStyle name="Comma [0] TBD-_profit summary 13 107" xfId="38775"/>
    <cellStyle name="Comma [0] TBD_profit summary 13 108" xfId="38776"/>
    <cellStyle name="Comma [0] TBD-_profit summary 13 108" xfId="38777"/>
    <cellStyle name="Comma [0] TBD_profit summary 13 109" xfId="38778"/>
    <cellStyle name="Comma [0] TBD-_profit summary 13 109" xfId="38779"/>
    <cellStyle name="Comma [0] TBD_profit summary 13 11" xfId="38780"/>
    <cellStyle name="Comma [0] TBD-_profit summary 13 11" xfId="38781"/>
    <cellStyle name="Comma [0] TBD_profit summary 13 110" xfId="38782"/>
    <cellStyle name="Comma [0] TBD-_profit summary 13 110" xfId="38783"/>
    <cellStyle name="Comma [0] TBD_profit summary 13 111" xfId="38784"/>
    <cellStyle name="Comma [0] TBD-_profit summary 13 111" xfId="38785"/>
    <cellStyle name="Comma [0] TBD_profit summary 13 112" xfId="38786"/>
    <cellStyle name="Comma [0] TBD-_profit summary 13 112" xfId="38787"/>
    <cellStyle name="Comma [0] TBD_profit summary 13 113" xfId="38788"/>
    <cellStyle name="Comma [0] TBD-_profit summary 13 113" xfId="38789"/>
    <cellStyle name="Comma [0] TBD_profit summary 13 114" xfId="38790"/>
    <cellStyle name="Comma [0] TBD-_profit summary 13 114" xfId="38791"/>
    <cellStyle name="Comma [0] TBD_profit summary 13 115" xfId="38792"/>
    <cellStyle name="Comma [0] TBD-_profit summary 13 115" xfId="38793"/>
    <cellStyle name="Comma [0] TBD_profit summary 13 116" xfId="38794"/>
    <cellStyle name="Comma [0] TBD-_profit summary 13 116" xfId="38795"/>
    <cellStyle name="Comma [0] TBD_profit summary 13 117" xfId="38796"/>
    <cellStyle name="Comma [0] TBD-_profit summary 13 117" xfId="38797"/>
    <cellStyle name="Comma [0] TBD_profit summary 13 118" xfId="38798"/>
    <cellStyle name="Comma [0] TBD-_profit summary 13 118" xfId="38799"/>
    <cellStyle name="Comma [0] TBD_profit summary 13 119" xfId="38800"/>
    <cellStyle name="Comma [0] TBD-_profit summary 13 119" xfId="38801"/>
    <cellStyle name="Comma [0] TBD_profit summary 13 12" xfId="38802"/>
    <cellStyle name="Comma [0] TBD-_profit summary 13 12" xfId="38803"/>
    <cellStyle name="Comma [0] TBD_profit summary 13 120" xfId="38804"/>
    <cellStyle name="Comma [0] TBD-_profit summary 13 120" xfId="38805"/>
    <cellStyle name="Comma [0] TBD_profit summary 13 121" xfId="38806"/>
    <cellStyle name="Comma [0] TBD-_profit summary 13 121" xfId="38807"/>
    <cellStyle name="Comma [0] TBD_profit summary 13 122" xfId="38808"/>
    <cellStyle name="Comma [0] TBD-_profit summary 13 122" xfId="38809"/>
    <cellStyle name="Comma [0] TBD_profit summary 13 123" xfId="38810"/>
    <cellStyle name="Comma [0] TBD-_profit summary 13 123" xfId="38811"/>
    <cellStyle name="Comma [0] TBD_profit summary 13 124" xfId="38812"/>
    <cellStyle name="Comma [0] TBD-_profit summary 13 124" xfId="38813"/>
    <cellStyle name="Comma [0] TBD_profit summary 13 125" xfId="38814"/>
    <cellStyle name="Comma [0] TBD-_profit summary 13 125" xfId="38815"/>
    <cellStyle name="Comma [0] TBD_profit summary 13 126" xfId="38816"/>
    <cellStyle name="Comma [0] TBD-_profit summary 13 126" xfId="38817"/>
    <cellStyle name="Comma [0] TBD_profit summary 13 127" xfId="38818"/>
    <cellStyle name="Comma [0] TBD-_profit summary 13 127" xfId="38819"/>
    <cellStyle name="Comma [0] TBD_profit summary 13 128" xfId="38820"/>
    <cellStyle name="Comma [0] TBD-_profit summary 13 128" xfId="38821"/>
    <cellStyle name="Comma [0] TBD_profit summary 13 129" xfId="38822"/>
    <cellStyle name="Comma [0] TBD-_profit summary 13 129" xfId="38823"/>
    <cellStyle name="Comma [0] TBD_profit summary 13 13" xfId="38824"/>
    <cellStyle name="Comma [0] TBD-_profit summary 13 13" xfId="38825"/>
    <cellStyle name="Comma [0] TBD_profit summary 13 130" xfId="38826"/>
    <cellStyle name="Comma [0] TBD-_profit summary 13 130" xfId="38827"/>
    <cellStyle name="Comma [0] TBD_profit summary 13 131" xfId="38828"/>
    <cellStyle name="Comma [0] TBD-_profit summary 13 131" xfId="38829"/>
    <cellStyle name="Comma [0] TBD_profit summary 13 132" xfId="38830"/>
    <cellStyle name="Comma [0] TBD-_profit summary 13 132" xfId="38831"/>
    <cellStyle name="Comma [0] TBD_profit summary 13 133" xfId="38832"/>
    <cellStyle name="Comma [0] TBD-_profit summary 13 133" xfId="38833"/>
    <cellStyle name="Comma [0] TBD_profit summary 13 134" xfId="38834"/>
    <cellStyle name="Comma [0] TBD-_profit summary 13 134" xfId="38835"/>
    <cellStyle name="Comma [0] TBD_profit summary 13 135" xfId="38836"/>
    <cellStyle name="Comma [0] TBD-_profit summary 13 135" xfId="38837"/>
    <cellStyle name="Comma [0] TBD_profit summary 13 136" xfId="38838"/>
    <cellStyle name="Comma [0] TBD-_profit summary 13 136" xfId="38839"/>
    <cellStyle name="Comma [0] TBD_profit summary 13 137" xfId="38840"/>
    <cellStyle name="Comma [0] TBD-_profit summary 13 137" xfId="38841"/>
    <cellStyle name="Comma [0] TBD_profit summary 13 138" xfId="38842"/>
    <cellStyle name="Comma [0] TBD-_profit summary 13 138" xfId="38843"/>
    <cellStyle name="Comma [0] TBD_profit summary 13 139" xfId="38844"/>
    <cellStyle name="Comma [0] TBD-_profit summary 13 139" xfId="38845"/>
    <cellStyle name="Comma [0] TBD_profit summary 13 14" xfId="38846"/>
    <cellStyle name="Comma [0] TBD-_profit summary 13 14" xfId="38847"/>
    <cellStyle name="Comma [0] TBD_profit summary 13 140" xfId="38848"/>
    <cellStyle name="Comma [0] TBD-_profit summary 13 140" xfId="38849"/>
    <cellStyle name="Comma [0] TBD_profit summary 13 141" xfId="38850"/>
    <cellStyle name="Comma [0] TBD-_profit summary 13 141" xfId="38851"/>
    <cellStyle name="Comma [0] TBD_profit summary 13 142" xfId="38852"/>
    <cellStyle name="Comma [0] TBD-_profit summary 13 142" xfId="38853"/>
    <cellStyle name="Comma [0] TBD_profit summary 13 143" xfId="38854"/>
    <cellStyle name="Comma [0] TBD-_profit summary 13 143" xfId="38855"/>
    <cellStyle name="Comma [0] TBD_profit summary 13 144" xfId="38856"/>
    <cellStyle name="Comma [0] TBD-_profit summary 13 144" xfId="38857"/>
    <cellStyle name="Comma [0] TBD_profit summary 13 145" xfId="38858"/>
    <cellStyle name="Comma [0] TBD-_profit summary 13 145" xfId="38859"/>
    <cellStyle name="Comma [0] TBD_profit summary 13 146" xfId="38860"/>
    <cellStyle name="Comma [0] TBD-_profit summary 13 146" xfId="38861"/>
    <cellStyle name="Comma [0] TBD_profit summary 13 147" xfId="38862"/>
    <cellStyle name="Comma [0] TBD-_profit summary 13 147" xfId="38863"/>
    <cellStyle name="Comma [0] TBD_profit summary 13 148" xfId="38864"/>
    <cellStyle name="Comma [0] TBD-_profit summary 13 148" xfId="38865"/>
    <cellStyle name="Comma [0] TBD_profit summary 13 149" xfId="38866"/>
    <cellStyle name="Comma [0] TBD-_profit summary 13 149" xfId="38867"/>
    <cellStyle name="Comma [0] TBD_profit summary 13 15" xfId="38868"/>
    <cellStyle name="Comma [0] TBD-_profit summary 13 15" xfId="38869"/>
    <cellStyle name="Comma [0] TBD_profit summary 13 150" xfId="38870"/>
    <cellStyle name="Comma [0] TBD-_profit summary 13 150" xfId="38871"/>
    <cellStyle name="Comma [0] TBD_profit summary 13 151" xfId="38872"/>
    <cellStyle name="Comma [0] TBD-_profit summary 13 151" xfId="38873"/>
    <cellStyle name="Comma [0] TBD_profit summary 13 152" xfId="38874"/>
    <cellStyle name="Comma [0] TBD-_profit summary 13 152" xfId="38875"/>
    <cellStyle name="Comma [0] TBD_profit summary 13 153" xfId="38876"/>
    <cellStyle name="Comma [0] TBD-_profit summary 13 153" xfId="38877"/>
    <cellStyle name="Comma [0] TBD_profit summary 13 16" xfId="38878"/>
    <cellStyle name="Comma [0] TBD-_profit summary 13 16" xfId="38879"/>
    <cellStyle name="Comma [0] TBD_profit summary 13 17" xfId="38880"/>
    <cellStyle name="Comma [0] TBD-_profit summary 13 17" xfId="38881"/>
    <cellStyle name="Comma [0] TBD_profit summary 13 18" xfId="38882"/>
    <cellStyle name="Comma [0] TBD-_profit summary 13 18" xfId="38883"/>
    <cellStyle name="Comma [0] TBD_profit summary 13 19" xfId="38884"/>
    <cellStyle name="Comma [0] TBD-_profit summary 13 19" xfId="38885"/>
    <cellStyle name="Comma [0] TBD_profit summary 13 2" xfId="38886"/>
    <cellStyle name="Comma [0] TBD-_profit summary 13 2" xfId="38887"/>
    <cellStyle name="Comma [0] TBD_profit summary 13 20" xfId="38888"/>
    <cellStyle name="Comma [0] TBD-_profit summary 13 20" xfId="38889"/>
    <cellStyle name="Comma [0] TBD_profit summary 13 21" xfId="38890"/>
    <cellStyle name="Comma [0] TBD-_profit summary 13 21" xfId="38891"/>
    <cellStyle name="Comma [0] TBD_profit summary 13 22" xfId="38892"/>
    <cellStyle name="Comma [0] TBD-_profit summary 13 22" xfId="38893"/>
    <cellStyle name="Comma [0] TBD_profit summary 13 23" xfId="38894"/>
    <cellStyle name="Comma [0] TBD-_profit summary 13 23" xfId="38895"/>
    <cellStyle name="Comma [0] TBD_profit summary 13 24" xfId="38896"/>
    <cellStyle name="Comma [0] TBD-_profit summary 13 24" xfId="38897"/>
    <cellStyle name="Comma [0] TBD_profit summary 13 25" xfId="38898"/>
    <cellStyle name="Comma [0] TBD-_profit summary 13 25" xfId="38899"/>
    <cellStyle name="Comma [0] TBD_profit summary 13 26" xfId="38900"/>
    <cellStyle name="Comma [0] TBD-_profit summary 13 26" xfId="38901"/>
    <cellStyle name="Comma [0] TBD_profit summary 13 27" xfId="38902"/>
    <cellStyle name="Comma [0] TBD-_profit summary 13 27" xfId="38903"/>
    <cellStyle name="Comma [0] TBD_profit summary 13 28" xfId="38904"/>
    <cellStyle name="Comma [0] TBD-_profit summary 13 28" xfId="38905"/>
    <cellStyle name="Comma [0] TBD_profit summary 13 29" xfId="38906"/>
    <cellStyle name="Comma [0] TBD-_profit summary 13 29" xfId="38907"/>
    <cellStyle name="Comma [0] TBD_profit summary 13 3" xfId="38908"/>
    <cellStyle name="Comma [0] TBD-_profit summary 13 3" xfId="38909"/>
    <cellStyle name="Comma [0] TBD_profit summary 13 30" xfId="38910"/>
    <cellStyle name="Comma [0] TBD-_profit summary 13 30" xfId="38911"/>
    <cellStyle name="Comma [0] TBD_profit summary 13 31" xfId="38912"/>
    <cellStyle name="Comma [0] TBD-_profit summary 13 31" xfId="38913"/>
    <cellStyle name="Comma [0] TBD_profit summary 13 32" xfId="38914"/>
    <cellStyle name="Comma [0] TBD-_profit summary 13 32" xfId="38915"/>
    <cellStyle name="Comma [0] TBD_profit summary 13 33" xfId="38916"/>
    <cellStyle name="Comma [0] TBD-_profit summary 13 33" xfId="38917"/>
    <cellStyle name="Comma [0] TBD_profit summary 13 34" xfId="38918"/>
    <cellStyle name="Comma [0] TBD-_profit summary 13 34" xfId="38919"/>
    <cellStyle name="Comma [0] TBD_profit summary 13 35" xfId="38920"/>
    <cellStyle name="Comma [0] TBD-_profit summary 13 35" xfId="38921"/>
    <cellStyle name="Comma [0] TBD_profit summary 13 36" xfId="38922"/>
    <cellStyle name="Comma [0] TBD-_profit summary 13 36" xfId="38923"/>
    <cellStyle name="Comma [0] TBD_profit summary 13 37" xfId="38924"/>
    <cellStyle name="Comma [0] TBD-_profit summary 13 37" xfId="38925"/>
    <cellStyle name="Comma [0] TBD_profit summary 13 38" xfId="38926"/>
    <cellStyle name="Comma [0] TBD-_profit summary 13 38" xfId="38927"/>
    <cellStyle name="Comma [0] TBD_profit summary 13 39" xfId="38928"/>
    <cellStyle name="Comma [0] TBD-_profit summary 13 39" xfId="38929"/>
    <cellStyle name="Comma [0] TBD_profit summary 13 4" xfId="38930"/>
    <cellStyle name="Comma [0] TBD-_profit summary 13 4" xfId="38931"/>
    <cellStyle name="Comma [0] TBD_profit summary 13 40" xfId="38932"/>
    <cellStyle name="Comma [0] TBD-_profit summary 13 40" xfId="38933"/>
    <cellStyle name="Comma [0] TBD_profit summary 13 41" xfId="38934"/>
    <cellStyle name="Comma [0] TBD-_profit summary 13 41" xfId="38935"/>
    <cellStyle name="Comma [0] TBD_profit summary 13 42" xfId="38936"/>
    <cellStyle name="Comma [0] TBD-_profit summary 13 42" xfId="38937"/>
    <cellStyle name="Comma [0] TBD_profit summary 13 43" xfId="38938"/>
    <cellStyle name="Comma [0] TBD-_profit summary 13 43" xfId="38939"/>
    <cellStyle name="Comma [0] TBD_profit summary 13 44" xfId="38940"/>
    <cellStyle name="Comma [0] TBD-_profit summary 13 44" xfId="38941"/>
    <cellStyle name="Comma [0] TBD_profit summary 13 45" xfId="38942"/>
    <cellStyle name="Comma [0] TBD-_profit summary 13 45" xfId="38943"/>
    <cellStyle name="Comma [0] TBD_profit summary 13 46" xfId="38944"/>
    <cellStyle name="Comma [0] TBD-_profit summary 13 46" xfId="38945"/>
    <cellStyle name="Comma [0] TBD_profit summary 13 47" xfId="38946"/>
    <cellStyle name="Comma [0] TBD-_profit summary 13 47" xfId="38947"/>
    <cellStyle name="Comma [0] TBD_profit summary 13 48" xfId="38948"/>
    <cellStyle name="Comma [0] TBD-_profit summary 13 48" xfId="38949"/>
    <cellStyle name="Comma [0] TBD_profit summary 13 49" xfId="38950"/>
    <cellStyle name="Comma [0] TBD-_profit summary 13 49" xfId="38951"/>
    <cellStyle name="Comma [0] TBD_profit summary 13 5" xfId="38952"/>
    <cellStyle name="Comma [0] TBD-_profit summary 13 5" xfId="38953"/>
    <cellStyle name="Comma [0] TBD_profit summary 13 50" xfId="38954"/>
    <cellStyle name="Comma [0] TBD-_profit summary 13 50" xfId="38955"/>
    <cellStyle name="Comma [0] TBD_profit summary 13 51" xfId="38956"/>
    <cellStyle name="Comma [0] TBD-_profit summary 13 51" xfId="38957"/>
    <cellStyle name="Comma [0] TBD_profit summary 13 52" xfId="38958"/>
    <cellStyle name="Comma [0] TBD-_profit summary 13 52" xfId="38959"/>
    <cellStyle name="Comma [0] TBD_profit summary 13 53" xfId="38960"/>
    <cellStyle name="Comma [0] TBD-_profit summary 13 53" xfId="38961"/>
    <cellStyle name="Comma [0] TBD_profit summary 13 54" xfId="38962"/>
    <cellStyle name="Comma [0] TBD-_profit summary 13 54" xfId="38963"/>
    <cellStyle name="Comma [0] TBD_profit summary 13 55" xfId="38964"/>
    <cellStyle name="Comma [0] TBD-_profit summary 13 55" xfId="38965"/>
    <cellStyle name="Comma [0] TBD_profit summary 13 56" xfId="38966"/>
    <cellStyle name="Comma [0] TBD-_profit summary 13 56" xfId="38967"/>
    <cellStyle name="Comma [0] TBD_profit summary 13 57" xfId="38968"/>
    <cellStyle name="Comma [0] TBD-_profit summary 13 57" xfId="38969"/>
    <cellStyle name="Comma [0] TBD_profit summary 13 58" xfId="38970"/>
    <cellStyle name="Comma [0] TBD-_profit summary 13 58" xfId="38971"/>
    <cellStyle name="Comma [0] TBD_profit summary 13 59" xfId="38972"/>
    <cellStyle name="Comma [0] TBD-_profit summary 13 59" xfId="38973"/>
    <cellStyle name="Comma [0] TBD_profit summary 13 6" xfId="38974"/>
    <cellStyle name="Comma [0] TBD-_profit summary 13 6" xfId="38975"/>
    <cellStyle name="Comma [0] TBD_profit summary 13 60" xfId="38976"/>
    <cellStyle name="Comma [0] TBD-_profit summary 13 60" xfId="38977"/>
    <cellStyle name="Comma [0] TBD_profit summary 13 61" xfId="38978"/>
    <cellStyle name="Comma [0] TBD-_profit summary 13 61" xfId="38979"/>
    <cellStyle name="Comma [0] TBD_profit summary 13 62" xfId="38980"/>
    <cellStyle name="Comma [0] TBD-_profit summary 13 62" xfId="38981"/>
    <cellStyle name="Comma [0] TBD_profit summary 13 63" xfId="38982"/>
    <cellStyle name="Comma [0] TBD-_profit summary 13 63" xfId="38983"/>
    <cellStyle name="Comma [0] TBD_profit summary 13 64" xfId="38984"/>
    <cellStyle name="Comma [0] TBD-_profit summary 13 64" xfId="38985"/>
    <cellStyle name="Comma [0] TBD_profit summary 13 65" xfId="38986"/>
    <cellStyle name="Comma [0] TBD-_profit summary 13 65" xfId="38987"/>
    <cellStyle name="Comma [0] TBD_profit summary 13 66" xfId="38988"/>
    <cellStyle name="Comma [0] TBD-_profit summary 13 66" xfId="38989"/>
    <cellStyle name="Comma [0] TBD_profit summary 13 67" xfId="38990"/>
    <cellStyle name="Comma [0] TBD-_profit summary 13 67" xfId="38991"/>
    <cellStyle name="Comma [0] TBD_profit summary 13 68" xfId="38992"/>
    <cellStyle name="Comma [0] TBD-_profit summary 13 68" xfId="38993"/>
    <cellStyle name="Comma [0] TBD_profit summary 13 69" xfId="38994"/>
    <cellStyle name="Comma [0] TBD-_profit summary 13 69" xfId="38995"/>
    <cellStyle name="Comma [0] TBD_profit summary 13 7" xfId="38996"/>
    <cellStyle name="Comma [0] TBD-_profit summary 13 7" xfId="38997"/>
    <cellStyle name="Comma [0] TBD_profit summary 13 70" xfId="38998"/>
    <cellStyle name="Comma [0] TBD-_profit summary 13 70" xfId="38999"/>
    <cellStyle name="Comma [0] TBD_profit summary 13 71" xfId="39000"/>
    <cellStyle name="Comma [0] TBD-_profit summary 13 71" xfId="39001"/>
    <cellStyle name="Comma [0] TBD_profit summary 13 72" xfId="39002"/>
    <cellStyle name="Comma [0] TBD-_profit summary 13 72" xfId="39003"/>
    <cellStyle name="Comma [0] TBD_profit summary 13 73" xfId="39004"/>
    <cellStyle name="Comma [0] TBD-_profit summary 13 73" xfId="39005"/>
    <cellStyle name="Comma [0] TBD_profit summary 13 74" xfId="39006"/>
    <cellStyle name="Comma [0] TBD-_profit summary 13 74" xfId="39007"/>
    <cellStyle name="Comma [0] TBD_profit summary 13 75" xfId="39008"/>
    <cellStyle name="Comma [0] TBD-_profit summary 13 75" xfId="39009"/>
    <cellStyle name="Comma [0] TBD_profit summary 13 76" xfId="39010"/>
    <cellStyle name="Comma [0] TBD-_profit summary 13 76" xfId="39011"/>
    <cellStyle name="Comma [0] TBD_profit summary 13 77" xfId="39012"/>
    <cellStyle name="Comma [0] TBD-_profit summary 13 77" xfId="39013"/>
    <cellStyle name="Comma [0] TBD_profit summary 13 78" xfId="39014"/>
    <cellStyle name="Comma [0] TBD-_profit summary 13 78" xfId="39015"/>
    <cellStyle name="Comma [0] TBD_profit summary 13 79" xfId="39016"/>
    <cellStyle name="Comma [0] TBD-_profit summary 13 79" xfId="39017"/>
    <cellStyle name="Comma [0] TBD_profit summary 13 8" xfId="39018"/>
    <cellStyle name="Comma [0] TBD-_profit summary 13 8" xfId="39019"/>
    <cellStyle name="Comma [0] TBD_profit summary 13 80" xfId="39020"/>
    <cellStyle name="Comma [0] TBD-_profit summary 13 80" xfId="39021"/>
    <cellStyle name="Comma [0] TBD_profit summary 13 81" xfId="39022"/>
    <cellStyle name="Comma [0] TBD-_profit summary 13 81" xfId="39023"/>
    <cellStyle name="Comma [0] TBD_profit summary 13 82" xfId="39024"/>
    <cellStyle name="Comma [0] TBD-_profit summary 13 82" xfId="39025"/>
    <cellStyle name="Comma [0] TBD_profit summary 13 83" xfId="39026"/>
    <cellStyle name="Comma [0] TBD-_profit summary 13 83" xfId="39027"/>
    <cellStyle name="Comma [0] TBD_profit summary 13 84" xfId="39028"/>
    <cellStyle name="Comma [0] TBD-_profit summary 13 84" xfId="39029"/>
    <cellStyle name="Comma [0] TBD_profit summary 13 85" xfId="39030"/>
    <cellStyle name="Comma [0] TBD-_profit summary 13 85" xfId="39031"/>
    <cellStyle name="Comma [0] TBD_profit summary 13 86" xfId="39032"/>
    <cellStyle name="Comma [0] TBD-_profit summary 13 86" xfId="39033"/>
    <cellStyle name="Comma [0] TBD_profit summary 13 87" xfId="39034"/>
    <cellStyle name="Comma [0] TBD-_profit summary 13 87" xfId="39035"/>
    <cellStyle name="Comma [0] TBD_profit summary 13 88" xfId="39036"/>
    <cellStyle name="Comma [0] TBD-_profit summary 13 88" xfId="39037"/>
    <cellStyle name="Comma [0] TBD_profit summary 13 89" xfId="39038"/>
    <cellStyle name="Comma [0] TBD-_profit summary 13 89" xfId="39039"/>
    <cellStyle name="Comma [0] TBD_profit summary 13 9" xfId="39040"/>
    <cellStyle name="Comma [0] TBD-_profit summary 13 9" xfId="39041"/>
    <cellStyle name="Comma [0] TBD_profit summary 13 90" xfId="39042"/>
    <cellStyle name="Comma [0] TBD-_profit summary 13 90" xfId="39043"/>
    <cellStyle name="Comma [0] TBD_profit summary 13 91" xfId="39044"/>
    <cellStyle name="Comma [0] TBD-_profit summary 13 91" xfId="39045"/>
    <cellStyle name="Comma [0] TBD_profit summary 13 92" xfId="39046"/>
    <cellStyle name="Comma [0] TBD-_profit summary 13 92" xfId="39047"/>
    <cellStyle name="Comma [0] TBD_profit summary 13 93" xfId="39048"/>
    <cellStyle name="Comma [0] TBD-_profit summary 13 93" xfId="39049"/>
    <cellStyle name="Comma [0] TBD_profit summary 13 94" xfId="39050"/>
    <cellStyle name="Comma [0] TBD-_profit summary 13 94" xfId="39051"/>
    <cellStyle name="Comma [0] TBD_profit summary 13 95" xfId="39052"/>
    <cellStyle name="Comma [0] TBD-_profit summary 13 95" xfId="39053"/>
    <cellStyle name="Comma [0] TBD_profit summary 13 96" xfId="39054"/>
    <cellStyle name="Comma [0] TBD-_profit summary 13 96" xfId="39055"/>
    <cellStyle name="Comma [0] TBD_profit summary 13 97" xfId="39056"/>
    <cellStyle name="Comma [0] TBD-_profit summary 13 97" xfId="39057"/>
    <cellStyle name="Comma [0] TBD_profit summary 13 98" xfId="39058"/>
    <cellStyle name="Comma [0] TBD-_profit summary 13 98" xfId="39059"/>
    <cellStyle name="Comma [0] TBD_profit summary 13 99" xfId="39060"/>
    <cellStyle name="Comma [0] TBD-_profit summary 13 99" xfId="39061"/>
    <cellStyle name="Comma [0] TBD_profit summary 14" xfId="39062"/>
    <cellStyle name="Comma [0] TBD-_profit summary 14" xfId="39063"/>
    <cellStyle name="Comma [0] TBD_profit summary 14 10" xfId="39064"/>
    <cellStyle name="Comma [0] TBD-_profit summary 14 10" xfId="39065"/>
    <cellStyle name="Comma [0] TBD_profit summary 14 100" xfId="39066"/>
    <cellStyle name="Comma [0] TBD-_profit summary 14 100" xfId="39067"/>
    <cellStyle name="Comma [0] TBD_profit summary 14 101" xfId="39068"/>
    <cellStyle name="Comma [0] TBD-_profit summary 14 101" xfId="39069"/>
    <cellStyle name="Comma [0] TBD_profit summary 14 102" xfId="39070"/>
    <cellStyle name="Comma [0] TBD-_profit summary 14 102" xfId="39071"/>
    <cellStyle name="Comma [0] TBD_profit summary 14 103" xfId="39072"/>
    <cellStyle name="Comma [0] TBD-_profit summary 14 103" xfId="39073"/>
    <cellStyle name="Comma [0] TBD_profit summary 14 104" xfId="39074"/>
    <cellStyle name="Comma [0] TBD-_profit summary 14 104" xfId="39075"/>
    <cellStyle name="Comma [0] TBD_profit summary 14 105" xfId="39076"/>
    <cellStyle name="Comma [0] TBD-_profit summary 14 105" xfId="39077"/>
    <cellStyle name="Comma [0] TBD_profit summary 14 106" xfId="39078"/>
    <cellStyle name="Comma [0] TBD-_profit summary 14 106" xfId="39079"/>
    <cellStyle name="Comma [0] TBD_profit summary 14 107" xfId="39080"/>
    <cellStyle name="Comma [0] TBD-_profit summary 14 107" xfId="39081"/>
    <cellStyle name="Comma [0] TBD_profit summary 14 108" xfId="39082"/>
    <cellStyle name="Comma [0] TBD-_profit summary 14 108" xfId="39083"/>
    <cellStyle name="Comma [0] TBD_profit summary 14 109" xfId="39084"/>
    <cellStyle name="Comma [0] TBD-_profit summary 14 109" xfId="39085"/>
    <cellStyle name="Comma [0] TBD_profit summary 14 11" xfId="39086"/>
    <cellStyle name="Comma [0] TBD-_profit summary 14 11" xfId="39087"/>
    <cellStyle name="Comma [0] TBD_profit summary 14 110" xfId="39088"/>
    <cellStyle name="Comma [0] TBD-_profit summary 14 110" xfId="39089"/>
    <cellStyle name="Comma [0] TBD_profit summary 14 111" xfId="39090"/>
    <cellStyle name="Comma [0] TBD-_profit summary 14 111" xfId="39091"/>
    <cellStyle name="Comma [0] TBD_profit summary 14 112" xfId="39092"/>
    <cellStyle name="Comma [0] TBD-_profit summary 14 112" xfId="39093"/>
    <cellStyle name="Comma [0] TBD_profit summary 14 113" xfId="39094"/>
    <cellStyle name="Comma [0] TBD-_profit summary 14 113" xfId="39095"/>
    <cellStyle name="Comma [0] TBD_profit summary 14 114" xfId="39096"/>
    <cellStyle name="Comma [0] TBD-_profit summary 14 114" xfId="39097"/>
    <cellStyle name="Comma [0] TBD_profit summary 14 115" xfId="39098"/>
    <cellStyle name="Comma [0] TBD-_profit summary 14 115" xfId="39099"/>
    <cellStyle name="Comma [0] TBD_profit summary 14 116" xfId="39100"/>
    <cellStyle name="Comma [0] TBD-_profit summary 14 116" xfId="39101"/>
    <cellStyle name="Comma [0] TBD_profit summary 14 117" xfId="39102"/>
    <cellStyle name="Comma [0] TBD-_profit summary 14 117" xfId="39103"/>
    <cellStyle name="Comma [0] TBD_profit summary 14 118" xfId="39104"/>
    <cellStyle name="Comma [0] TBD-_profit summary 14 118" xfId="39105"/>
    <cellStyle name="Comma [0] TBD_profit summary 14 119" xfId="39106"/>
    <cellStyle name="Comma [0] TBD-_profit summary 14 119" xfId="39107"/>
    <cellStyle name="Comma [0] TBD_profit summary 14 12" xfId="39108"/>
    <cellStyle name="Comma [0] TBD-_profit summary 14 12" xfId="39109"/>
    <cellStyle name="Comma [0] TBD_profit summary 14 120" xfId="39110"/>
    <cellStyle name="Comma [0] TBD-_profit summary 14 120" xfId="39111"/>
    <cellStyle name="Comma [0] TBD_profit summary 14 121" xfId="39112"/>
    <cellStyle name="Comma [0] TBD-_profit summary 14 121" xfId="39113"/>
    <cellStyle name="Comma [0] TBD_profit summary 14 122" xfId="39114"/>
    <cellStyle name="Comma [0] TBD-_profit summary 14 122" xfId="39115"/>
    <cellStyle name="Comma [0] TBD_profit summary 14 123" xfId="39116"/>
    <cellStyle name="Comma [0] TBD-_profit summary 14 123" xfId="39117"/>
    <cellStyle name="Comma [0] TBD_profit summary 14 124" xfId="39118"/>
    <cellStyle name="Comma [0] TBD-_profit summary 14 124" xfId="39119"/>
    <cellStyle name="Comma [0] TBD_profit summary 14 125" xfId="39120"/>
    <cellStyle name="Comma [0] TBD-_profit summary 14 125" xfId="39121"/>
    <cellStyle name="Comma [0] TBD_profit summary 14 126" xfId="39122"/>
    <cellStyle name="Comma [0] TBD-_profit summary 14 126" xfId="39123"/>
    <cellStyle name="Comma [0] TBD_profit summary 14 127" xfId="39124"/>
    <cellStyle name="Comma [0] TBD-_profit summary 14 127" xfId="39125"/>
    <cellStyle name="Comma [0] TBD_profit summary 14 128" xfId="39126"/>
    <cellStyle name="Comma [0] TBD-_profit summary 14 128" xfId="39127"/>
    <cellStyle name="Comma [0] TBD_profit summary 14 129" xfId="39128"/>
    <cellStyle name="Comma [0] TBD-_profit summary 14 129" xfId="39129"/>
    <cellStyle name="Comma [0] TBD_profit summary 14 13" xfId="39130"/>
    <cellStyle name="Comma [0] TBD-_profit summary 14 13" xfId="39131"/>
    <cellStyle name="Comma [0] TBD_profit summary 14 130" xfId="39132"/>
    <cellStyle name="Comma [0] TBD-_profit summary 14 130" xfId="39133"/>
    <cellStyle name="Comma [0] TBD_profit summary 14 131" xfId="39134"/>
    <cellStyle name="Comma [0] TBD-_profit summary 14 131" xfId="39135"/>
    <cellStyle name="Comma [0] TBD_profit summary 14 132" xfId="39136"/>
    <cellStyle name="Comma [0] TBD-_profit summary 14 132" xfId="39137"/>
    <cellStyle name="Comma [0] TBD_profit summary 14 133" xfId="39138"/>
    <cellStyle name="Comma [0] TBD-_profit summary 14 133" xfId="39139"/>
    <cellStyle name="Comma [0] TBD_profit summary 14 134" xfId="39140"/>
    <cellStyle name="Comma [0] TBD-_profit summary 14 134" xfId="39141"/>
    <cellStyle name="Comma [0] TBD_profit summary 14 135" xfId="39142"/>
    <cellStyle name="Comma [0] TBD-_profit summary 14 135" xfId="39143"/>
    <cellStyle name="Comma [0] TBD_profit summary 14 136" xfId="39144"/>
    <cellStyle name="Comma [0] TBD-_profit summary 14 136" xfId="39145"/>
    <cellStyle name="Comma [0] TBD_profit summary 14 137" xfId="39146"/>
    <cellStyle name="Comma [0] TBD-_profit summary 14 137" xfId="39147"/>
    <cellStyle name="Comma [0] TBD_profit summary 14 138" xfId="39148"/>
    <cellStyle name="Comma [0] TBD-_profit summary 14 138" xfId="39149"/>
    <cellStyle name="Comma [0] TBD_profit summary 14 139" xfId="39150"/>
    <cellStyle name="Comma [0] TBD-_profit summary 14 139" xfId="39151"/>
    <cellStyle name="Comma [0] TBD_profit summary 14 14" xfId="39152"/>
    <cellStyle name="Comma [0] TBD-_profit summary 14 14" xfId="39153"/>
    <cellStyle name="Comma [0] TBD_profit summary 14 140" xfId="39154"/>
    <cellStyle name="Comma [0] TBD-_profit summary 14 140" xfId="39155"/>
    <cellStyle name="Comma [0] TBD_profit summary 14 141" xfId="39156"/>
    <cellStyle name="Comma [0] TBD-_profit summary 14 141" xfId="39157"/>
    <cellStyle name="Comma [0] TBD_profit summary 14 142" xfId="39158"/>
    <cellStyle name="Comma [0] TBD-_profit summary 14 142" xfId="39159"/>
    <cellStyle name="Comma [0] TBD_profit summary 14 143" xfId="39160"/>
    <cellStyle name="Comma [0] TBD-_profit summary 14 143" xfId="39161"/>
    <cellStyle name="Comma [0] TBD_profit summary 14 144" xfId="39162"/>
    <cellStyle name="Comma [0] TBD-_profit summary 14 144" xfId="39163"/>
    <cellStyle name="Comma [0] TBD_profit summary 14 145" xfId="39164"/>
    <cellStyle name="Comma [0] TBD-_profit summary 14 145" xfId="39165"/>
    <cellStyle name="Comma [0] TBD_profit summary 14 146" xfId="39166"/>
    <cellStyle name="Comma [0] TBD-_profit summary 14 146" xfId="39167"/>
    <cellStyle name="Comma [0] TBD_profit summary 14 147" xfId="39168"/>
    <cellStyle name="Comma [0] TBD-_profit summary 14 147" xfId="39169"/>
    <cellStyle name="Comma [0] TBD_profit summary 14 148" xfId="39170"/>
    <cellStyle name="Comma [0] TBD-_profit summary 14 148" xfId="39171"/>
    <cellStyle name="Comma [0] TBD_profit summary 14 149" xfId="39172"/>
    <cellStyle name="Comma [0] TBD-_profit summary 14 149" xfId="39173"/>
    <cellStyle name="Comma [0] TBD_profit summary 14 15" xfId="39174"/>
    <cellStyle name="Comma [0] TBD-_profit summary 14 15" xfId="39175"/>
    <cellStyle name="Comma [0] TBD_profit summary 14 150" xfId="39176"/>
    <cellStyle name="Comma [0] TBD-_profit summary 14 150" xfId="39177"/>
    <cellStyle name="Comma [0] TBD_profit summary 14 151" xfId="39178"/>
    <cellStyle name="Comma [0] TBD-_profit summary 14 151" xfId="39179"/>
    <cellStyle name="Comma [0] TBD_profit summary 14 152" xfId="39180"/>
    <cellStyle name="Comma [0] TBD-_profit summary 14 152" xfId="39181"/>
    <cellStyle name="Comma [0] TBD_profit summary 14 153" xfId="39182"/>
    <cellStyle name="Comma [0] TBD-_profit summary 14 153" xfId="39183"/>
    <cellStyle name="Comma [0] TBD_profit summary 14 16" xfId="39184"/>
    <cellStyle name="Comma [0] TBD-_profit summary 14 16" xfId="39185"/>
    <cellStyle name="Comma [0] TBD_profit summary 14 17" xfId="39186"/>
    <cellStyle name="Comma [0] TBD-_profit summary 14 17" xfId="39187"/>
    <cellStyle name="Comma [0] TBD_profit summary 14 18" xfId="39188"/>
    <cellStyle name="Comma [0] TBD-_profit summary 14 18" xfId="39189"/>
    <cellStyle name="Comma [0] TBD_profit summary 14 19" xfId="39190"/>
    <cellStyle name="Comma [0] TBD-_profit summary 14 19" xfId="39191"/>
    <cellStyle name="Comma [0] TBD_profit summary 14 2" xfId="39192"/>
    <cellStyle name="Comma [0] TBD-_profit summary 14 2" xfId="39193"/>
    <cellStyle name="Comma [0] TBD_profit summary 14 20" xfId="39194"/>
    <cellStyle name="Comma [0] TBD-_profit summary 14 20" xfId="39195"/>
    <cellStyle name="Comma [0] TBD_profit summary 14 21" xfId="39196"/>
    <cellStyle name="Comma [0] TBD-_profit summary 14 21" xfId="39197"/>
    <cellStyle name="Comma [0] TBD_profit summary 14 22" xfId="39198"/>
    <cellStyle name="Comma [0] TBD-_profit summary 14 22" xfId="39199"/>
    <cellStyle name="Comma [0] TBD_profit summary 14 23" xfId="39200"/>
    <cellStyle name="Comma [0] TBD-_profit summary 14 23" xfId="39201"/>
    <cellStyle name="Comma [0] TBD_profit summary 14 24" xfId="39202"/>
    <cellStyle name="Comma [0] TBD-_profit summary 14 24" xfId="39203"/>
    <cellStyle name="Comma [0] TBD_profit summary 14 25" xfId="39204"/>
    <cellStyle name="Comma [0] TBD-_profit summary 14 25" xfId="39205"/>
    <cellStyle name="Comma [0] TBD_profit summary 14 26" xfId="39206"/>
    <cellStyle name="Comma [0] TBD-_profit summary 14 26" xfId="39207"/>
    <cellStyle name="Comma [0] TBD_profit summary 14 27" xfId="39208"/>
    <cellStyle name="Comma [0] TBD-_profit summary 14 27" xfId="39209"/>
    <cellStyle name="Comma [0] TBD_profit summary 14 28" xfId="39210"/>
    <cellStyle name="Comma [0] TBD-_profit summary 14 28" xfId="39211"/>
    <cellStyle name="Comma [0] TBD_profit summary 14 29" xfId="39212"/>
    <cellStyle name="Comma [0] TBD-_profit summary 14 29" xfId="39213"/>
    <cellStyle name="Comma [0] TBD_profit summary 14 3" xfId="39214"/>
    <cellStyle name="Comma [0] TBD-_profit summary 14 3" xfId="39215"/>
    <cellStyle name="Comma [0] TBD_profit summary 14 30" xfId="39216"/>
    <cellStyle name="Comma [0] TBD-_profit summary 14 30" xfId="39217"/>
    <cellStyle name="Comma [0] TBD_profit summary 14 31" xfId="39218"/>
    <cellStyle name="Comma [0] TBD-_profit summary 14 31" xfId="39219"/>
    <cellStyle name="Comma [0] TBD_profit summary 14 32" xfId="39220"/>
    <cellStyle name="Comma [0] TBD-_profit summary 14 32" xfId="39221"/>
    <cellStyle name="Comma [0] TBD_profit summary 14 33" xfId="39222"/>
    <cellStyle name="Comma [0] TBD-_profit summary 14 33" xfId="39223"/>
    <cellStyle name="Comma [0] TBD_profit summary 14 34" xfId="39224"/>
    <cellStyle name="Comma [0] TBD-_profit summary 14 34" xfId="39225"/>
    <cellStyle name="Comma [0] TBD_profit summary 14 35" xfId="39226"/>
    <cellStyle name="Comma [0] TBD-_profit summary 14 35" xfId="39227"/>
    <cellStyle name="Comma [0] TBD_profit summary 14 36" xfId="39228"/>
    <cellStyle name="Comma [0] TBD-_profit summary 14 36" xfId="39229"/>
    <cellStyle name="Comma [0] TBD_profit summary 14 37" xfId="39230"/>
    <cellStyle name="Comma [0] TBD-_profit summary 14 37" xfId="39231"/>
    <cellStyle name="Comma [0] TBD_profit summary 14 38" xfId="39232"/>
    <cellStyle name="Comma [0] TBD-_profit summary 14 38" xfId="39233"/>
    <cellStyle name="Comma [0] TBD_profit summary 14 39" xfId="39234"/>
    <cellStyle name="Comma [0] TBD-_profit summary 14 39" xfId="39235"/>
    <cellStyle name="Comma [0] TBD_profit summary 14 4" xfId="39236"/>
    <cellStyle name="Comma [0] TBD-_profit summary 14 4" xfId="39237"/>
    <cellStyle name="Comma [0] TBD_profit summary 14 40" xfId="39238"/>
    <cellStyle name="Comma [0] TBD-_profit summary 14 40" xfId="39239"/>
    <cellStyle name="Comma [0] TBD_profit summary 14 41" xfId="39240"/>
    <cellStyle name="Comma [0] TBD-_profit summary 14 41" xfId="39241"/>
    <cellStyle name="Comma [0] TBD_profit summary 14 42" xfId="39242"/>
    <cellStyle name="Comma [0] TBD-_profit summary 14 42" xfId="39243"/>
    <cellStyle name="Comma [0] TBD_profit summary 14 43" xfId="39244"/>
    <cellStyle name="Comma [0] TBD-_profit summary 14 43" xfId="39245"/>
    <cellStyle name="Comma [0] TBD_profit summary 14 44" xfId="39246"/>
    <cellStyle name="Comma [0] TBD-_profit summary 14 44" xfId="39247"/>
    <cellStyle name="Comma [0] TBD_profit summary 14 45" xfId="39248"/>
    <cellStyle name="Comma [0] TBD-_profit summary 14 45" xfId="39249"/>
    <cellStyle name="Comma [0] TBD_profit summary 14 46" xfId="39250"/>
    <cellStyle name="Comma [0] TBD-_profit summary 14 46" xfId="39251"/>
    <cellStyle name="Comma [0] TBD_profit summary 14 47" xfId="39252"/>
    <cellStyle name="Comma [0] TBD-_profit summary 14 47" xfId="39253"/>
    <cellStyle name="Comma [0] TBD_profit summary 14 48" xfId="39254"/>
    <cellStyle name="Comma [0] TBD-_profit summary 14 48" xfId="39255"/>
    <cellStyle name="Comma [0] TBD_profit summary 14 49" xfId="39256"/>
    <cellStyle name="Comma [0] TBD-_profit summary 14 49" xfId="39257"/>
    <cellStyle name="Comma [0] TBD_profit summary 14 5" xfId="39258"/>
    <cellStyle name="Comma [0] TBD-_profit summary 14 5" xfId="39259"/>
    <cellStyle name="Comma [0] TBD_profit summary 14 50" xfId="39260"/>
    <cellStyle name="Comma [0] TBD-_profit summary 14 50" xfId="39261"/>
    <cellStyle name="Comma [0] TBD_profit summary 14 51" xfId="39262"/>
    <cellStyle name="Comma [0] TBD-_profit summary 14 51" xfId="39263"/>
    <cellStyle name="Comma [0] TBD_profit summary 14 52" xfId="39264"/>
    <cellStyle name="Comma [0] TBD-_profit summary 14 52" xfId="39265"/>
    <cellStyle name="Comma [0] TBD_profit summary 14 53" xfId="39266"/>
    <cellStyle name="Comma [0] TBD-_profit summary 14 53" xfId="39267"/>
    <cellStyle name="Comma [0] TBD_profit summary 14 54" xfId="39268"/>
    <cellStyle name="Comma [0] TBD-_profit summary 14 54" xfId="39269"/>
    <cellStyle name="Comma [0] TBD_profit summary 14 55" xfId="39270"/>
    <cellStyle name="Comma [0] TBD-_profit summary 14 55" xfId="39271"/>
    <cellStyle name="Comma [0] TBD_profit summary 14 56" xfId="39272"/>
    <cellStyle name="Comma [0] TBD-_profit summary 14 56" xfId="39273"/>
    <cellStyle name="Comma [0] TBD_profit summary 14 57" xfId="39274"/>
    <cellStyle name="Comma [0] TBD-_profit summary 14 57" xfId="39275"/>
    <cellStyle name="Comma [0] TBD_profit summary 14 58" xfId="39276"/>
    <cellStyle name="Comma [0] TBD-_profit summary 14 58" xfId="39277"/>
    <cellStyle name="Comma [0] TBD_profit summary 14 59" xfId="39278"/>
    <cellStyle name="Comma [0] TBD-_profit summary 14 59" xfId="39279"/>
    <cellStyle name="Comma [0] TBD_profit summary 14 6" xfId="39280"/>
    <cellStyle name="Comma [0] TBD-_profit summary 14 6" xfId="39281"/>
    <cellStyle name="Comma [0] TBD_profit summary 14 60" xfId="39282"/>
    <cellStyle name="Comma [0] TBD-_profit summary 14 60" xfId="39283"/>
    <cellStyle name="Comma [0] TBD_profit summary 14 61" xfId="39284"/>
    <cellStyle name="Comma [0] TBD-_profit summary 14 61" xfId="39285"/>
    <cellStyle name="Comma [0] TBD_profit summary 14 62" xfId="39286"/>
    <cellStyle name="Comma [0] TBD-_profit summary 14 62" xfId="39287"/>
    <cellStyle name="Comma [0] TBD_profit summary 14 63" xfId="39288"/>
    <cellStyle name="Comma [0] TBD-_profit summary 14 63" xfId="39289"/>
    <cellStyle name="Comma [0] TBD_profit summary 14 64" xfId="39290"/>
    <cellStyle name="Comma [0] TBD-_profit summary 14 64" xfId="39291"/>
    <cellStyle name="Comma [0] TBD_profit summary 14 65" xfId="39292"/>
    <cellStyle name="Comma [0] TBD-_profit summary 14 65" xfId="39293"/>
    <cellStyle name="Comma [0] TBD_profit summary 14 66" xfId="39294"/>
    <cellStyle name="Comma [0] TBD-_profit summary 14 66" xfId="39295"/>
    <cellStyle name="Comma [0] TBD_profit summary 14 67" xfId="39296"/>
    <cellStyle name="Comma [0] TBD-_profit summary 14 67" xfId="39297"/>
    <cellStyle name="Comma [0] TBD_profit summary 14 68" xfId="39298"/>
    <cellStyle name="Comma [0] TBD-_profit summary 14 68" xfId="39299"/>
    <cellStyle name="Comma [0] TBD_profit summary 14 69" xfId="39300"/>
    <cellStyle name="Comma [0] TBD-_profit summary 14 69" xfId="39301"/>
    <cellStyle name="Comma [0] TBD_profit summary 14 7" xfId="39302"/>
    <cellStyle name="Comma [0] TBD-_profit summary 14 7" xfId="39303"/>
    <cellStyle name="Comma [0] TBD_profit summary 14 70" xfId="39304"/>
    <cellStyle name="Comma [0] TBD-_profit summary 14 70" xfId="39305"/>
    <cellStyle name="Comma [0] TBD_profit summary 14 71" xfId="39306"/>
    <cellStyle name="Comma [0] TBD-_profit summary 14 71" xfId="39307"/>
    <cellStyle name="Comma [0] TBD_profit summary 14 72" xfId="39308"/>
    <cellStyle name="Comma [0] TBD-_profit summary 14 72" xfId="39309"/>
    <cellStyle name="Comma [0] TBD_profit summary 14 73" xfId="39310"/>
    <cellStyle name="Comma [0] TBD-_profit summary 14 73" xfId="39311"/>
    <cellStyle name="Comma [0] TBD_profit summary 14 74" xfId="39312"/>
    <cellStyle name="Comma [0] TBD-_profit summary 14 74" xfId="39313"/>
    <cellStyle name="Comma [0] TBD_profit summary 14 75" xfId="39314"/>
    <cellStyle name="Comma [0] TBD-_profit summary 14 75" xfId="39315"/>
    <cellStyle name="Comma [0] TBD_profit summary 14 76" xfId="39316"/>
    <cellStyle name="Comma [0] TBD-_profit summary 14 76" xfId="39317"/>
    <cellStyle name="Comma [0] TBD_profit summary 14 77" xfId="39318"/>
    <cellStyle name="Comma [0] TBD-_profit summary 14 77" xfId="39319"/>
    <cellStyle name="Comma [0] TBD_profit summary 14 78" xfId="39320"/>
    <cellStyle name="Comma [0] TBD-_profit summary 14 78" xfId="39321"/>
    <cellStyle name="Comma [0] TBD_profit summary 14 79" xfId="39322"/>
    <cellStyle name="Comma [0] TBD-_profit summary 14 79" xfId="39323"/>
    <cellStyle name="Comma [0] TBD_profit summary 14 8" xfId="39324"/>
    <cellStyle name="Comma [0] TBD-_profit summary 14 8" xfId="39325"/>
    <cellStyle name="Comma [0] TBD_profit summary 14 80" xfId="39326"/>
    <cellStyle name="Comma [0] TBD-_profit summary 14 80" xfId="39327"/>
    <cellStyle name="Comma [0] TBD_profit summary 14 81" xfId="39328"/>
    <cellStyle name="Comma [0] TBD-_profit summary 14 81" xfId="39329"/>
    <cellStyle name="Comma [0] TBD_profit summary 14 82" xfId="39330"/>
    <cellStyle name="Comma [0] TBD-_profit summary 14 82" xfId="39331"/>
    <cellStyle name="Comma [0] TBD_profit summary 14 83" xfId="39332"/>
    <cellStyle name="Comma [0] TBD-_profit summary 14 83" xfId="39333"/>
    <cellStyle name="Comma [0] TBD_profit summary 14 84" xfId="39334"/>
    <cellStyle name="Comma [0] TBD-_profit summary 14 84" xfId="39335"/>
    <cellStyle name="Comma [0] TBD_profit summary 14 85" xfId="39336"/>
    <cellStyle name="Comma [0] TBD-_profit summary 14 85" xfId="39337"/>
    <cellStyle name="Comma [0] TBD_profit summary 14 86" xfId="39338"/>
    <cellStyle name="Comma [0] TBD-_profit summary 14 86" xfId="39339"/>
    <cellStyle name="Comma [0] TBD_profit summary 14 87" xfId="39340"/>
    <cellStyle name="Comma [0] TBD-_profit summary 14 87" xfId="39341"/>
    <cellStyle name="Comma [0] TBD_profit summary 14 88" xfId="39342"/>
    <cellStyle name="Comma [0] TBD-_profit summary 14 88" xfId="39343"/>
    <cellStyle name="Comma [0] TBD_profit summary 14 89" xfId="39344"/>
    <cellStyle name="Comma [0] TBD-_profit summary 14 89" xfId="39345"/>
    <cellStyle name="Comma [0] TBD_profit summary 14 9" xfId="39346"/>
    <cellStyle name="Comma [0] TBD-_profit summary 14 9" xfId="39347"/>
    <cellStyle name="Comma [0] TBD_profit summary 14 90" xfId="39348"/>
    <cellStyle name="Comma [0] TBD-_profit summary 14 90" xfId="39349"/>
    <cellStyle name="Comma [0] TBD_profit summary 14 91" xfId="39350"/>
    <cellStyle name="Comma [0] TBD-_profit summary 14 91" xfId="39351"/>
    <cellStyle name="Comma [0] TBD_profit summary 14 92" xfId="39352"/>
    <cellStyle name="Comma [0] TBD-_profit summary 14 92" xfId="39353"/>
    <cellStyle name="Comma [0] TBD_profit summary 14 93" xfId="39354"/>
    <cellStyle name="Comma [0] TBD-_profit summary 14 93" xfId="39355"/>
    <cellStyle name="Comma [0] TBD_profit summary 14 94" xfId="39356"/>
    <cellStyle name="Comma [0] TBD-_profit summary 14 94" xfId="39357"/>
    <cellStyle name="Comma [0] TBD_profit summary 14 95" xfId="39358"/>
    <cellStyle name="Comma [0] TBD-_profit summary 14 95" xfId="39359"/>
    <cellStyle name="Comma [0] TBD_profit summary 14 96" xfId="39360"/>
    <cellStyle name="Comma [0] TBD-_profit summary 14 96" xfId="39361"/>
    <cellStyle name="Comma [0] TBD_profit summary 14 97" xfId="39362"/>
    <cellStyle name="Comma [0] TBD-_profit summary 14 97" xfId="39363"/>
    <cellStyle name="Comma [0] TBD_profit summary 14 98" xfId="39364"/>
    <cellStyle name="Comma [0] TBD-_profit summary 14 98" xfId="39365"/>
    <cellStyle name="Comma [0] TBD_profit summary 14 99" xfId="39366"/>
    <cellStyle name="Comma [0] TBD-_profit summary 14 99" xfId="39367"/>
    <cellStyle name="Comma [0] TBD_profit summary 2" xfId="39368"/>
    <cellStyle name="Comma [0] TBD-_profit summary 2" xfId="39369"/>
    <cellStyle name="Comma [0] TBD_profit summary 2 10" xfId="39370"/>
    <cellStyle name="Comma [0] TBD-_profit summary 2 10" xfId="39371"/>
    <cellStyle name="Comma [0] TBD_profit summary 2 100" xfId="39372"/>
    <cellStyle name="Comma [0] TBD-_profit summary 2 100" xfId="39373"/>
    <cellStyle name="Comma [0] TBD_profit summary 2 101" xfId="39374"/>
    <cellStyle name="Comma [0] TBD-_profit summary 2 101" xfId="39375"/>
    <cellStyle name="Comma [0] TBD_profit summary 2 102" xfId="39376"/>
    <cellStyle name="Comma [0] TBD-_profit summary 2 102" xfId="39377"/>
    <cellStyle name="Comma [0] TBD_profit summary 2 103" xfId="39378"/>
    <cellStyle name="Comma [0] TBD-_profit summary 2 103" xfId="39379"/>
    <cellStyle name="Comma [0] TBD_profit summary 2 104" xfId="39380"/>
    <cellStyle name="Comma [0] TBD-_profit summary 2 104" xfId="39381"/>
    <cellStyle name="Comma [0] TBD_profit summary 2 105" xfId="39382"/>
    <cellStyle name="Comma [0] TBD-_profit summary 2 105" xfId="39383"/>
    <cellStyle name="Comma [0] TBD_profit summary 2 106" xfId="39384"/>
    <cellStyle name="Comma [0] TBD-_profit summary 2 106" xfId="39385"/>
    <cellStyle name="Comma [0] TBD_profit summary 2 107" xfId="39386"/>
    <cellStyle name="Comma [0] TBD-_profit summary 2 107" xfId="39387"/>
    <cellStyle name="Comma [0] TBD_profit summary 2 108" xfId="39388"/>
    <cellStyle name="Comma [0] TBD-_profit summary 2 108" xfId="39389"/>
    <cellStyle name="Comma [0] TBD_profit summary 2 109" xfId="39390"/>
    <cellStyle name="Comma [0] TBD-_profit summary 2 109" xfId="39391"/>
    <cellStyle name="Comma [0] TBD_profit summary 2 11" xfId="39392"/>
    <cellStyle name="Comma [0] TBD-_profit summary 2 11" xfId="39393"/>
    <cellStyle name="Comma [0] TBD_profit summary 2 110" xfId="39394"/>
    <cellStyle name="Comma [0] TBD-_profit summary 2 110" xfId="39395"/>
    <cellStyle name="Comma [0] TBD_profit summary 2 111" xfId="39396"/>
    <cellStyle name="Comma [0] TBD-_profit summary 2 111" xfId="39397"/>
    <cellStyle name="Comma [0] TBD_profit summary 2 112" xfId="39398"/>
    <cellStyle name="Comma [0] TBD-_profit summary 2 112" xfId="39399"/>
    <cellStyle name="Comma [0] TBD_profit summary 2 113" xfId="39400"/>
    <cellStyle name="Comma [0] TBD-_profit summary 2 113" xfId="39401"/>
    <cellStyle name="Comma [0] TBD_profit summary 2 114" xfId="39402"/>
    <cellStyle name="Comma [0] TBD-_profit summary 2 114" xfId="39403"/>
    <cellStyle name="Comma [0] TBD_profit summary 2 115" xfId="39404"/>
    <cellStyle name="Comma [0] TBD-_profit summary 2 115" xfId="39405"/>
    <cellStyle name="Comma [0] TBD_profit summary 2 116" xfId="39406"/>
    <cellStyle name="Comma [0] TBD-_profit summary 2 116" xfId="39407"/>
    <cellStyle name="Comma [0] TBD_profit summary 2 117" xfId="39408"/>
    <cellStyle name="Comma [0] TBD-_profit summary 2 117" xfId="39409"/>
    <cellStyle name="Comma [0] TBD_profit summary 2 118" xfId="39410"/>
    <cellStyle name="Comma [0] TBD-_profit summary 2 118" xfId="39411"/>
    <cellStyle name="Comma [0] TBD_profit summary 2 119" xfId="39412"/>
    <cellStyle name="Comma [0] TBD-_profit summary 2 119" xfId="39413"/>
    <cellStyle name="Comma [0] TBD_profit summary 2 12" xfId="39414"/>
    <cellStyle name="Comma [0] TBD-_profit summary 2 12" xfId="39415"/>
    <cellStyle name="Comma [0] TBD_profit summary 2 120" xfId="39416"/>
    <cellStyle name="Comma [0] TBD-_profit summary 2 120" xfId="39417"/>
    <cellStyle name="Comma [0] TBD_profit summary 2 121" xfId="39418"/>
    <cellStyle name="Comma [0] TBD-_profit summary 2 121" xfId="39419"/>
    <cellStyle name="Comma [0] TBD_profit summary 2 122" xfId="39420"/>
    <cellStyle name="Comma [0] TBD-_profit summary 2 122" xfId="39421"/>
    <cellStyle name="Comma [0] TBD_profit summary 2 123" xfId="39422"/>
    <cellStyle name="Comma [0] TBD-_profit summary 2 123" xfId="39423"/>
    <cellStyle name="Comma [0] TBD_profit summary 2 124" xfId="39424"/>
    <cellStyle name="Comma [0] TBD-_profit summary 2 124" xfId="39425"/>
    <cellStyle name="Comma [0] TBD_profit summary 2 125" xfId="39426"/>
    <cellStyle name="Comma [0] TBD-_profit summary 2 125" xfId="39427"/>
    <cellStyle name="Comma [0] TBD_profit summary 2 126" xfId="39428"/>
    <cellStyle name="Comma [0] TBD-_profit summary 2 126" xfId="39429"/>
    <cellStyle name="Comma [0] TBD_profit summary 2 127" xfId="39430"/>
    <cellStyle name="Comma [0] TBD-_profit summary 2 127" xfId="39431"/>
    <cellStyle name="Comma [0] TBD_profit summary 2 128" xfId="39432"/>
    <cellStyle name="Comma [0] TBD-_profit summary 2 128" xfId="39433"/>
    <cellStyle name="Comma [0] TBD_profit summary 2 129" xfId="39434"/>
    <cellStyle name="Comma [0] TBD-_profit summary 2 129" xfId="39435"/>
    <cellStyle name="Comma [0] TBD_profit summary 2 13" xfId="39436"/>
    <cellStyle name="Comma [0] TBD-_profit summary 2 13" xfId="39437"/>
    <cellStyle name="Comma [0] TBD_profit summary 2 130" xfId="39438"/>
    <cellStyle name="Comma [0] TBD-_profit summary 2 130" xfId="39439"/>
    <cellStyle name="Comma [0] TBD_profit summary 2 131" xfId="39440"/>
    <cellStyle name="Comma [0] TBD-_profit summary 2 131" xfId="39441"/>
    <cellStyle name="Comma [0] TBD_profit summary 2 132" xfId="39442"/>
    <cellStyle name="Comma [0] TBD-_profit summary 2 132" xfId="39443"/>
    <cellStyle name="Comma [0] TBD_profit summary 2 133" xfId="39444"/>
    <cellStyle name="Comma [0] TBD-_profit summary 2 133" xfId="39445"/>
    <cellStyle name="Comma [0] TBD_profit summary 2 134" xfId="39446"/>
    <cellStyle name="Comma [0] TBD-_profit summary 2 134" xfId="39447"/>
    <cellStyle name="Comma [0] TBD_profit summary 2 135" xfId="39448"/>
    <cellStyle name="Comma [0] TBD-_profit summary 2 135" xfId="39449"/>
    <cellStyle name="Comma [0] TBD_profit summary 2 136" xfId="39450"/>
    <cellStyle name="Comma [0] TBD-_profit summary 2 136" xfId="39451"/>
    <cellStyle name="Comma [0] TBD_profit summary 2 137" xfId="39452"/>
    <cellStyle name="Comma [0] TBD-_profit summary 2 137" xfId="39453"/>
    <cellStyle name="Comma [0] TBD_profit summary 2 138" xfId="39454"/>
    <cellStyle name="Comma [0] TBD-_profit summary 2 138" xfId="39455"/>
    <cellStyle name="Comma [0] TBD_profit summary 2 139" xfId="39456"/>
    <cellStyle name="Comma [0] TBD-_profit summary 2 139" xfId="39457"/>
    <cellStyle name="Comma [0] TBD_profit summary 2 14" xfId="39458"/>
    <cellStyle name="Comma [0] TBD-_profit summary 2 14" xfId="39459"/>
    <cellStyle name="Comma [0] TBD_profit summary 2 140" xfId="39460"/>
    <cellStyle name="Comma [0] TBD-_profit summary 2 140" xfId="39461"/>
    <cellStyle name="Comma [0] TBD_profit summary 2 141" xfId="39462"/>
    <cellStyle name="Comma [0] TBD-_profit summary 2 141" xfId="39463"/>
    <cellStyle name="Comma [0] TBD_profit summary 2 142" xfId="39464"/>
    <cellStyle name="Comma [0] TBD-_profit summary 2 142" xfId="39465"/>
    <cellStyle name="Comma [0] TBD_profit summary 2 143" xfId="39466"/>
    <cellStyle name="Comma [0] TBD-_profit summary 2 143" xfId="39467"/>
    <cellStyle name="Comma [0] TBD_profit summary 2 144" xfId="39468"/>
    <cellStyle name="Comma [0] TBD-_profit summary 2 144" xfId="39469"/>
    <cellStyle name="Comma [0] TBD_profit summary 2 145" xfId="39470"/>
    <cellStyle name="Comma [0] TBD-_profit summary 2 145" xfId="39471"/>
    <cellStyle name="Comma [0] TBD_profit summary 2 146" xfId="39472"/>
    <cellStyle name="Comma [0] TBD-_profit summary 2 146" xfId="39473"/>
    <cellStyle name="Comma [0] TBD_profit summary 2 147" xfId="39474"/>
    <cellStyle name="Comma [0] TBD-_profit summary 2 147" xfId="39475"/>
    <cellStyle name="Comma [0] TBD_profit summary 2 148" xfId="39476"/>
    <cellStyle name="Comma [0] TBD-_profit summary 2 148" xfId="39477"/>
    <cellStyle name="Comma [0] TBD_profit summary 2 149" xfId="39478"/>
    <cellStyle name="Comma [0] TBD-_profit summary 2 149" xfId="39479"/>
    <cellStyle name="Comma [0] TBD_profit summary 2 15" xfId="39480"/>
    <cellStyle name="Comma [0] TBD-_profit summary 2 15" xfId="39481"/>
    <cellStyle name="Comma [0] TBD_profit summary 2 150" xfId="39482"/>
    <cellStyle name="Comma [0] TBD-_profit summary 2 150" xfId="39483"/>
    <cellStyle name="Comma [0] TBD_profit summary 2 151" xfId="39484"/>
    <cellStyle name="Comma [0] TBD-_profit summary 2 151" xfId="39485"/>
    <cellStyle name="Comma [0] TBD_profit summary 2 152" xfId="39486"/>
    <cellStyle name="Comma [0] TBD-_profit summary 2 152" xfId="39487"/>
    <cellStyle name="Comma [0] TBD_profit summary 2 153" xfId="39488"/>
    <cellStyle name="Comma [0] TBD-_profit summary 2 153" xfId="39489"/>
    <cellStyle name="Comma [0] TBD_profit summary 2 16" xfId="39490"/>
    <cellStyle name="Comma [0] TBD-_profit summary 2 16" xfId="39491"/>
    <cellStyle name="Comma [0] TBD_profit summary 2 17" xfId="39492"/>
    <cellStyle name="Comma [0] TBD-_profit summary 2 17" xfId="39493"/>
    <cellStyle name="Comma [0] TBD_profit summary 2 18" xfId="39494"/>
    <cellStyle name="Comma [0] TBD-_profit summary 2 18" xfId="39495"/>
    <cellStyle name="Comma [0] TBD_profit summary 2 19" xfId="39496"/>
    <cellStyle name="Comma [0] TBD-_profit summary 2 19" xfId="39497"/>
    <cellStyle name="Comma [0] TBD_profit summary 2 2" xfId="39498"/>
    <cellStyle name="Comma [0] TBD-_profit summary 2 2" xfId="39499"/>
    <cellStyle name="Comma [0] TBD_profit summary 2 20" xfId="39500"/>
    <cellStyle name="Comma [0] TBD-_profit summary 2 20" xfId="39501"/>
    <cellStyle name="Comma [0] TBD_profit summary 2 21" xfId="39502"/>
    <cellStyle name="Comma [0] TBD-_profit summary 2 21" xfId="39503"/>
    <cellStyle name="Comma [0] TBD_profit summary 2 22" xfId="39504"/>
    <cellStyle name="Comma [0] TBD-_profit summary 2 22" xfId="39505"/>
    <cellStyle name="Comma [0] TBD_profit summary 2 23" xfId="39506"/>
    <cellStyle name="Comma [0] TBD-_profit summary 2 23" xfId="39507"/>
    <cellStyle name="Comma [0] TBD_profit summary 2 24" xfId="39508"/>
    <cellStyle name="Comma [0] TBD-_profit summary 2 24" xfId="39509"/>
    <cellStyle name="Comma [0] TBD_profit summary 2 25" xfId="39510"/>
    <cellStyle name="Comma [0] TBD-_profit summary 2 25" xfId="39511"/>
    <cellStyle name="Comma [0] TBD_profit summary 2 26" xfId="39512"/>
    <cellStyle name="Comma [0] TBD-_profit summary 2 26" xfId="39513"/>
    <cellStyle name="Comma [0] TBD_profit summary 2 27" xfId="39514"/>
    <cellStyle name="Comma [0] TBD-_profit summary 2 27" xfId="39515"/>
    <cellStyle name="Comma [0] TBD_profit summary 2 28" xfId="39516"/>
    <cellStyle name="Comma [0] TBD-_profit summary 2 28" xfId="39517"/>
    <cellStyle name="Comma [0] TBD_profit summary 2 29" xfId="39518"/>
    <cellStyle name="Comma [0] TBD-_profit summary 2 29" xfId="39519"/>
    <cellStyle name="Comma [0] TBD_profit summary 2 3" xfId="39520"/>
    <cellStyle name="Comma [0] TBD-_profit summary 2 3" xfId="39521"/>
    <cellStyle name="Comma [0] TBD_profit summary 2 30" xfId="39522"/>
    <cellStyle name="Comma [0] TBD-_profit summary 2 30" xfId="39523"/>
    <cellStyle name="Comma [0] TBD_profit summary 2 31" xfId="39524"/>
    <cellStyle name="Comma [0] TBD-_profit summary 2 31" xfId="39525"/>
    <cellStyle name="Comma [0] TBD_profit summary 2 32" xfId="39526"/>
    <cellStyle name="Comma [0] TBD-_profit summary 2 32" xfId="39527"/>
    <cellStyle name="Comma [0] TBD_profit summary 2 33" xfId="39528"/>
    <cellStyle name="Comma [0] TBD-_profit summary 2 33" xfId="39529"/>
    <cellStyle name="Comma [0] TBD_profit summary 2 34" xfId="39530"/>
    <cellStyle name="Comma [0] TBD-_profit summary 2 34" xfId="39531"/>
    <cellStyle name="Comma [0] TBD_profit summary 2 35" xfId="39532"/>
    <cellStyle name="Comma [0] TBD-_profit summary 2 35" xfId="39533"/>
    <cellStyle name="Comma [0] TBD_profit summary 2 36" xfId="39534"/>
    <cellStyle name="Comma [0] TBD-_profit summary 2 36" xfId="39535"/>
    <cellStyle name="Comma [0] TBD_profit summary 2 37" xfId="39536"/>
    <cellStyle name="Comma [0] TBD-_profit summary 2 37" xfId="39537"/>
    <cellStyle name="Comma [0] TBD_profit summary 2 38" xfId="39538"/>
    <cellStyle name="Comma [0] TBD-_profit summary 2 38" xfId="39539"/>
    <cellStyle name="Comma [0] TBD_profit summary 2 39" xfId="39540"/>
    <cellStyle name="Comma [0] TBD-_profit summary 2 39" xfId="39541"/>
    <cellStyle name="Comma [0] TBD_profit summary 2 4" xfId="39542"/>
    <cellStyle name="Comma [0] TBD-_profit summary 2 4" xfId="39543"/>
    <cellStyle name="Comma [0] TBD_profit summary 2 40" xfId="39544"/>
    <cellStyle name="Comma [0] TBD-_profit summary 2 40" xfId="39545"/>
    <cellStyle name="Comma [0] TBD_profit summary 2 41" xfId="39546"/>
    <cellStyle name="Comma [0] TBD-_profit summary 2 41" xfId="39547"/>
    <cellStyle name="Comma [0] TBD_profit summary 2 42" xfId="39548"/>
    <cellStyle name="Comma [0] TBD-_profit summary 2 42" xfId="39549"/>
    <cellStyle name="Comma [0] TBD_profit summary 2 43" xfId="39550"/>
    <cellStyle name="Comma [0] TBD-_profit summary 2 43" xfId="39551"/>
    <cellStyle name="Comma [0] TBD_profit summary 2 44" xfId="39552"/>
    <cellStyle name="Comma [0] TBD-_profit summary 2 44" xfId="39553"/>
    <cellStyle name="Comma [0] TBD_profit summary 2 45" xfId="39554"/>
    <cellStyle name="Comma [0] TBD-_profit summary 2 45" xfId="39555"/>
    <cellStyle name="Comma [0] TBD_profit summary 2 46" xfId="39556"/>
    <cellStyle name="Comma [0] TBD-_profit summary 2 46" xfId="39557"/>
    <cellStyle name="Comma [0] TBD_profit summary 2 47" xfId="39558"/>
    <cellStyle name="Comma [0] TBD-_profit summary 2 47" xfId="39559"/>
    <cellStyle name="Comma [0] TBD_profit summary 2 48" xfId="39560"/>
    <cellStyle name="Comma [0] TBD-_profit summary 2 48" xfId="39561"/>
    <cellStyle name="Comma [0] TBD_profit summary 2 49" xfId="39562"/>
    <cellStyle name="Comma [0] TBD-_profit summary 2 49" xfId="39563"/>
    <cellStyle name="Comma [0] TBD_profit summary 2 5" xfId="39564"/>
    <cellStyle name="Comma [0] TBD-_profit summary 2 5" xfId="39565"/>
    <cellStyle name="Comma [0] TBD_profit summary 2 50" xfId="39566"/>
    <cellStyle name="Comma [0] TBD-_profit summary 2 50" xfId="39567"/>
    <cellStyle name="Comma [0] TBD_profit summary 2 51" xfId="39568"/>
    <cellStyle name="Comma [0] TBD-_profit summary 2 51" xfId="39569"/>
    <cellStyle name="Comma [0] TBD_profit summary 2 52" xfId="39570"/>
    <cellStyle name="Comma [0] TBD-_profit summary 2 52" xfId="39571"/>
    <cellStyle name="Comma [0] TBD_profit summary 2 53" xfId="39572"/>
    <cellStyle name="Comma [0] TBD-_profit summary 2 53" xfId="39573"/>
    <cellStyle name="Comma [0] TBD_profit summary 2 54" xfId="39574"/>
    <cellStyle name="Comma [0] TBD-_profit summary 2 54" xfId="39575"/>
    <cellStyle name="Comma [0] TBD_profit summary 2 55" xfId="39576"/>
    <cellStyle name="Comma [0] TBD-_profit summary 2 55" xfId="39577"/>
    <cellStyle name="Comma [0] TBD_profit summary 2 56" xfId="39578"/>
    <cellStyle name="Comma [0] TBD-_profit summary 2 56" xfId="39579"/>
    <cellStyle name="Comma [0] TBD_profit summary 2 57" xfId="39580"/>
    <cellStyle name="Comma [0] TBD-_profit summary 2 57" xfId="39581"/>
    <cellStyle name="Comma [0] TBD_profit summary 2 58" xfId="39582"/>
    <cellStyle name="Comma [0] TBD-_profit summary 2 58" xfId="39583"/>
    <cellStyle name="Comma [0] TBD_profit summary 2 59" xfId="39584"/>
    <cellStyle name="Comma [0] TBD-_profit summary 2 59" xfId="39585"/>
    <cellStyle name="Comma [0] TBD_profit summary 2 6" xfId="39586"/>
    <cellStyle name="Comma [0] TBD-_profit summary 2 6" xfId="39587"/>
    <cellStyle name="Comma [0] TBD_profit summary 2 60" xfId="39588"/>
    <cellStyle name="Comma [0] TBD-_profit summary 2 60" xfId="39589"/>
    <cellStyle name="Comma [0] TBD_profit summary 2 61" xfId="39590"/>
    <cellStyle name="Comma [0] TBD-_profit summary 2 61" xfId="39591"/>
    <cellStyle name="Comma [0] TBD_profit summary 2 62" xfId="39592"/>
    <cellStyle name="Comma [0] TBD-_profit summary 2 62" xfId="39593"/>
    <cellStyle name="Comma [0] TBD_profit summary 2 63" xfId="39594"/>
    <cellStyle name="Comma [0] TBD-_profit summary 2 63" xfId="39595"/>
    <cellStyle name="Comma [0] TBD_profit summary 2 64" xfId="39596"/>
    <cellStyle name="Comma [0] TBD-_profit summary 2 64" xfId="39597"/>
    <cellStyle name="Comma [0] TBD_profit summary 2 65" xfId="39598"/>
    <cellStyle name="Comma [0] TBD-_profit summary 2 65" xfId="39599"/>
    <cellStyle name="Comma [0] TBD_profit summary 2 66" xfId="39600"/>
    <cellStyle name="Comma [0] TBD-_profit summary 2 66" xfId="39601"/>
    <cellStyle name="Comma [0] TBD_profit summary 2 67" xfId="39602"/>
    <cellStyle name="Comma [0] TBD-_profit summary 2 67" xfId="39603"/>
    <cellStyle name="Comma [0] TBD_profit summary 2 68" xfId="39604"/>
    <cellStyle name="Comma [0] TBD-_profit summary 2 68" xfId="39605"/>
    <cellStyle name="Comma [0] TBD_profit summary 2 69" xfId="39606"/>
    <cellStyle name="Comma [0] TBD-_profit summary 2 69" xfId="39607"/>
    <cellStyle name="Comma [0] TBD_profit summary 2 7" xfId="39608"/>
    <cellStyle name="Comma [0] TBD-_profit summary 2 7" xfId="39609"/>
    <cellStyle name="Comma [0] TBD_profit summary 2 70" xfId="39610"/>
    <cellStyle name="Comma [0] TBD-_profit summary 2 70" xfId="39611"/>
    <cellStyle name="Comma [0] TBD_profit summary 2 71" xfId="39612"/>
    <cellStyle name="Comma [0] TBD-_profit summary 2 71" xfId="39613"/>
    <cellStyle name="Comma [0] TBD_profit summary 2 72" xfId="39614"/>
    <cellStyle name="Comma [0] TBD-_profit summary 2 72" xfId="39615"/>
    <cellStyle name="Comma [0] TBD_profit summary 2 73" xfId="39616"/>
    <cellStyle name="Comma [0] TBD-_profit summary 2 73" xfId="39617"/>
    <cellStyle name="Comma [0] TBD_profit summary 2 74" xfId="39618"/>
    <cellStyle name="Comma [0] TBD-_profit summary 2 74" xfId="39619"/>
    <cellStyle name="Comma [0] TBD_profit summary 2 75" xfId="39620"/>
    <cellStyle name="Comma [0] TBD-_profit summary 2 75" xfId="39621"/>
    <cellStyle name="Comma [0] TBD_profit summary 2 76" xfId="39622"/>
    <cellStyle name="Comma [0] TBD-_profit summary 2 76" xfId="39623"/>
    <cellStyle name="Comma [0] TBD_profit summary 2 77" xfId="39624"/>
    <cellStyle name="Comma [0] TBD-_profit summary 2 77" xfId="39625"/>
    <cellStyle name="Comma [0] TBD_profit summary 2 78" xfId="39626"/>
    <cellStyle name="Comma [0] TBD-_profit summary 2 78" xfId="39627"/>
    <cellStyle name="Comma [0] TBD_profit summary 2 79" xfId="39628"/>
    <cellStyle name="Comma [0] TBD-_profit summary 2 79" xfId="39629"/>
    <cellStyle name="Comma [0] TBD_profit summary 2 8" xfId="39630"/>
    <cellStyle name="Comma [0] TBD-_profit summary 2 8" xfId="39631"/>
    <cellStyle name="Comma [0] TBD_profit summary 2 80" xfId="39632"/>
    <cellStyle name="Comma [0] TBD-_profit summary 2 80" xfId="39633"/>
    <cellStyle name="Comma [0] TBD_profit summary 2 81" xfId="39634"/>
    <cellStyle name="Comma [0] TBD-_profit summary 2 81" xfId="39635"/>
    <cellStyle name="Comma [0] TBD_profit summary 2 82" xfId="39636"/>
    <cellStyle name="Comma [0] TBD-_profit summary 2 82" xfId="39637"/>
    <cellStyle name="Comma [0] TBD_profit summary 2 83" xfId="39638"/>
    <cellStyle name="Comma [0] TBD-_profit summary 2 83" xfId="39639"/>
    <cellStyle name="Comma [0] TBD_profit summary 2 84" xfId="39640"/>
    <cellStyle name="Comma [0] TBD-_profit summary 2 84" xfId="39641"/>
    <cellStyle name="Comma [0] TBD_profit summary 2 85" xfId="39642"/>
    <cellStyle name="Comma [0] TBD-_profit summary 2 85" xfId="39643"/>
    <cellStyle name="Comma [0] TBD_profit summary 2 86" xfId="39644"/>
    <cellStyle name="Comma [0] TBD-_profit summary 2 86" xfId="39645"/>
    <cellStyle name="Comma [0] TBD_profit summary 2 87" xfId="39646"/>
    <cellStyle name="Comma [0] TBD-_profit summary 2 87" xfId="39647"/>
    <cellStyle name="Comma [0] TBD_profit summary 2 88" xfId="39648"/>
    <cellStyle name="Comma [0] TBD-_profit summary 2 88" xfId="39649"/>
    <cellStyle name="Comma [0] TBD_profit summary 2 89" xfId="39650"/>
    <cellStyle name="Comma [0] TBD-_profit summary 2 89" xfId="39651"/>
    <cellStyle name="Comma [0] TBD_profit summary 2 9" xfId="39652"/>
    <cellStyle name="Comma [0] TBD-_profit summary 2 9" xfId="39653"/>
    <cellStyle name="Comma [0] TBD_profit summary 2 90" xfId="39654"/>
    <cellStyle name="Comma [0] TBD-_profit summary 2 90" xfId="39655"/>
    <cellStyle name="Comma [0] TBD_profit summary 2 91" xfId="39656"/>
    <cellStyle name="Comma [0] TBD-_profit summary 2 91" xfId="39657"/>
    <cellStyle name="Comma [0] TBD_profit summary 2 92" xfId="39658"/>
    <cellStyle name="Comma [0] TBD-_profit summary 2 92" xfId="39659"/>
    <cellStyle name="Comma [0] TBD_profit summary 2 93" xfId="39660"/>
    <cellStyle name="Comma [0] TBD-_profit summary 2 93" xfId="39661"/>
    <cellStyle name="Comma [0] TBD_profit summary 2 94" xfId="39662"/>
    <cellStyle name="Comma [0] TBD-_profit summary 2 94" xfId="39663"/>
    <cellStyle name="Comma [0] TBD_profit summary 2 95" xfId="39664"/>
    <cellStyle name="Comma [0] TBD-_profit summary 2 95" xfId="39665"/>
    <cellStyle name="Comma [0] TBD_profit summary 2 96" xfId="39666"/>
    <cellStyle name="Comma [0] TBD-_profit summary 2 96" xfId="39667"/>
    <cellStyle name="Comma [0] TBD_profit summary 2 97" xfId="39668"/>
    <cellStyle name="Comma [0] TBD-_profit summary 2 97" xfId="39669"/>
    <cellStyle name="Comma [0] TBD_profit summary 2 98" xfId="39670"/>
    <cellStyle name="Comma [0] TBD-_profit summary 2 98" xfId="39671"/>
    <cellStyle name="Comma [0] TBD_profit summary 2 99" xfId="39672"/>
    <cellStyle name="Comma [0] TBD-_profit summary 2 99" xfId="39673"/>
    <cellStyle name="Comma [0] TBD_profit summary 3" xfId="39674"/>
    <cellStyle name="Comma [0] TBD-_profit summary 3" xfId="39675"/>
    <cellStyle name="Comma [0] TBD_profit summary 3 10" xfId="39676"/>
    <cellStyle name="Comma [0] TBD-_profit summary 3 10" xfId="39677"/>
    <cellStyle name="Comma [0] TBD_profit summary 3 100" xfId="39678"/>
    <cellStyle name="Comma [0] TBD-_profit summary 3 100" xfId="39679"/>
    <cellStyle name="Comma [0] TBD_profit summary 3 101" xfId="39680"/>
    <cellStyle name="Comma [0] TBD-_profit summary 3 101" xfId="39681"/>
    <cellStyle name="Comma [0] TBD_profit summary 3 102" xfId="39682"/>
    <cellStyle name="Comma [0] TBD-_profit summary 3 102" xfId="39683"/>
    <cellStyle name="Comma [0] TBD_profit summary 3 103" xfId="39684"/>
    <cellStyle name="Comma [0] TBD-_profit summary 3 103" xfId="39685"/>
    <cellStyle name="Comma [0] TBD_profit summary 3 104" xfId="39686"/>
    <cellStyle name="Comma [0] TBD-_profit summary 3 104" xfId="39687"/>
    <cellStyle name="Comma [0] TBD_profit summary 3 105" xfId="39688"/>
    <cellStyle name="Comma [0] TBD-_profit summary 3 105" xfId="39689"/>
    <cellStyle name="Comma [0] TBD_profit summary 3 106" xfId="39690"/>
    <cellStyle name="Comma [0] TBD-_profit summary 3 106" xfId="39691"/>
    <cellStyle name="Comma [0] TBD_profit summary 3 107" xfId="39692"/>
    <cellStyle name="Comma [0] TBD-_profit summary 3 107" xfId="39693"/>
    <cellStyle name="Comma [0] TBD_profit summary 3 108" xfId="39694"/>
    <cellStyle name="Comma [0] TBD-_profit summary 3 108" xfId="39695"/>
    <cellStyle name="Comma [0] TBD_profit summary 3 109" xfId="39696"/>
    <cellStyle name="Comma [0] TBD-_profit summary 3 109" xfId="39697"/>
    <cellStyle name="Comma [0] TBD_profit summary 3 11" xfId="39698"/>
    <cellStyle name="Comma [0] TBD-_profit summary 3 11" xfId="39699"/>
    <cellStyle name="Comma [0] TBD_profit summary 3 110" xfId="39700"/>
    <cellStyle name="Comma [0] TBD-_profit summary 3 110" xfId="39701"/>
    <cellStyle name="Comma [0] TBD_profit summary 3 111" xfId="39702"/>
    <cellStyle name="Comma [0] TBD-_profit summary 3 111" xfId="39703"/>
    <cellStyle name="Comma [0] TBD_profit summary 3 112" xfId="39704"/>
    <cellStyle name="Comma [0] TBD-_profit summary 3 112" xfId="39705"/>
    <cellStyle name="Comma [0] TBD_profit summary 3 113" xfId="39706"/>
    <cellStyle name="Comma [0] TBD-_profit summary 3 113" xfId="39707"/>
    <cellStyle name="Comma [0] TBD_profit summary 3 114" xfId="39708"/>
    <cellStyle name="Comma [0] TBD-_profit summary 3 114" xfId="39709"/>
    <cellStyle name="Comma [0] TBD_profit summary 3 115" xfId="39710"/>
    <cellStyle name="Comma [0] TBD-_profit summary 3 115" xfId="39711"/>
    <cellStyle name="Comma [0] TBD_profit summary 3 116" xfId="39712"/>
    <cellStyle name="Comma [0] TBD-_profit summary 3 116" xfId="39713"/>
    <cellStyle name="Comma [0] TBD_profit summary 3 117" xfId="39714"/>
    <cellStyle name="Comma [0] TBD-_profit summary 3 117" xfId="39715"/>
    <cellStyle name="Comma [0] TBD_profit summary 3 118" xfId="39716"/>
    <cellStyle name="Comma [0] TBD-_profit summary 3 118" xfId="39717"/>
    <cellStyle name="Comma [0] TBD_profit summary 3 119" xfId="39718"/>
    <cellStyle name="Comma [0] TBD-_profit summary 3 119" xfId="39719"/>
    <cellStyle name="Comma [0] TBD_profit summary 3 12" xfId="39720"/>
    <cellStyle name="Comma [0] TBD-_profit summary 3 12" xfId="39721"/>
    <cellStyle name="Comma [0] TBD_profit summary 3 120" xfId="39722"/>
    <cellStyle name="Comma [0] TBD-_profit summary 3 120" xfId="39723"/>
    <cellStyle name="Comma [0] TBD_profit summary 3 121" xfId="39724"/>
    <cellStyle name="Comma [0] TBD-_profit summary 3 121" xfId="39725"/>
    <cellStyle name="Comma [0] TBD_profit summary 3 122" xfId="39726"/>
    <cellStyle name="Comma [0] TBD-_profit summary 3 122" xfId="39727"/>
    <cellStyle name="Comma [0] TBD_profit summary 3 123" xfId="39728"/>
    <cellStyle name="Comma [0] TBD-_profit summary 3 123" xfId="39729"/>
    <cellStyle name="Comma [0] TBD_profit summary 3 124" xfId="39730"/>
    <cellStyle name="Comma [0] TBD-_profit summary 3 124" xfId="39731"/>
    <cellStyle name="Comma [0] TBD_profit summary 3 125" xfId="39732"/>
    <cellStyle name="Comma [0] TBD-_profit summary 3 125" xfId="39733"/>
    <cellStyle name="Comma [0] TBD_profit summary 3 126" xfId="39734"/>
    <cellStyle name="Comma [0] TBD-_profit summary 3 126" xfId="39735"/>
    <cellStyle name="Comma [0] TBD_profit summary 3 127" xfId="39736"/>
    <cellStyle name="Comma [0] TBD-_profit summary 3 127" xfId="39737"/>
    <cellStyle name="Comma [0] TBD_profit summary 3 128" xfId="39738"/>
    <cellStyle name="Comma [0] TBD-_profit summary 3 128" xfId="39739"/>
    <cellStyle name="Comma [0] TBD_profit summary 3 129" xfId="39740"/>
    <cellStyle name="Comma [0] TBD-_profit summary 3 129" xfId="39741"/>
    <cellStyle name="Comma [0] TBD_profit summary 3 13" xfId="39742"/>
    <cellStyle name="Comma [0] TBD-_profit summary 3 13" xfId="39743"/>
    <cellStyle name="Comma [0] TBD_profit summary 3 130" xfId="39744"/>
    <cellStyle name="Comma [0] TBD-_profit summary 3 130" xfId="39745"/>
    <cellStyle name="Comma [0] TBD_profit summary 3 131" xfId="39746"/>
    <cellStyle name="Comma [0] TBD-_profit summary 3 131" xfId="39747"/>
    <cellStyle name="Comma [0] TBD_profit summary 3 132" xfId="39748"/>
    <cellStyle name="Comma [0] TBD-_profit summary 3 132" xfId="39749"/>
    <cellStyle name="Comma [0] TBD_profit summary 3 133" xfId="39750"/>
    <cellStyle name="Comma [0] TBD-_profit summary 3 133" xfId="39751"/>
    <cellStyle name="Comma [0] TBD_profit summary 3 134" xfId="39752"/>
    <cellStyle name="Comma [0] TBD-_profit summary 3 134" xfId="39753"/>
    <cellStyle name="Comma [0] TBD_profit summary 3 135" xfId="39754"/>
    <cellStyle name="Comma [0] TBD-_profit summary 3 135" xfId="39755"/>
    <cellStyle name="Comma [0] TBD_profit summary 3 136" xfId="39756"/>
    <cellStyle name="Comma [0] TBD-_profit summary 3 136" xfId="39757"/>
    <cellStyle name="Comma [0] TBD_profit summary 3 137" xfId="39758"/>
    <cellStyle name="Comma [0] TBD-_profit summary 3 137" xfId="39759"/>
    <cellStyle name="Comma [0] TBD_profit summary 3 138" xfId="39760"/>
    <cellStyle name="Comma [0] TBD-_profit summary 3 138" xfId="39761"/>
    <cellStyle name="Comma [0] TBD_profit summary 3 139" xfId="39762"/>
    <cellStyle name="Comma [0] TBD-_profit summary 3 139" xfId="39763"/>
    <cellStyle name="Comma [0] TBD_profit summary 3 14" xfId="39764"/>
    <cellStyle name="Comma [0] TBD-_profit summary 3 14" xfId="39765"/>
    <cellStyle name="Comma [0] TBD_profit summary 3 140" xfId="39766"/>
    <cellStyle name="Comma [0] TBD-_profit summary 3 140" xfId="39767"/>
    <cellStyle name="Comma [0] TBD_profit summary 3 141" xfId="39768"/>
    <cellStyle name="Comma [0] TBD-_profit summary 3 141" xfId="39769"/>
    <cellStyle name="Comma [0] TBD_profit summary 3 142" xfId="39770"/>
    <cellStyle name="Comma [0] TBD-_profit summary 3 142" xfId="39771"/>
    <cellStyle name="Comma [0] TBD_profit summary 3 143" xfId="39772"/>
    <cellStyle name="Comma [0] TBD-_profit summary 3 143" xfId="39773"/>
    <cellStyle name="Comma [0] TBD_profit summary 3 144" xfId="39774"/>
    <cellStyle name="Comma [0] TBD-_profit summary 3 144" xfId="39775"/>
    <cellStyle name="Comma [0] TBD_profit summary 3 145" xfId="39776"/>
    <cellStyle name="Comma [0] TBD-_profit summary 3 145" xfId="39777"/>
    <cellStyle name="Comma [0] TBD_profit summary 3 146" xfId="39778"/>
    <cellStyle name="Comma [0] TBD-_profit summary 3 146" xfId="39779"/>
    <cellStyle name="Comma [0] TBD_profit summary 3 147" xfId="39780"/>
    <cellStyle name="Comma [0] TBD-_profit summary 3 147" xfId="39781"/>
    <cellStyle name="Comma [0] TBD_profit summary 3 148" xfId="39782"/>
    <cellStyle name="Comma [0] TBD-_profit summary 3 148" xfId="39783"/>
    <cellStyle name="Comma [0] TBD_profit summary 3 149" xfId="39784"/>
    <cellStyle name="Comma [0] TBD-_profit summary 3 149" xfId="39785"/>
    <cellStyle name="Comma [0] TBD_profit summary 3 15" xfId="39786"/>
    <cellStyle name="Comma [0] TBD-_profit summary 3 15" xfId="39787"/>
    <cellStyle name="Comma [0] TBD_profit summary 3 150" xfId="39788"/>
    <cellStyle name="Comma [0] TBD-_profit summary 3 150" xfId="39789"/>
    <cellStyle name="Comma [0] TBD_profit summary 3 151" xfId="39790"/>
    <cellStyle name="Comma [0] TBD-_profit summary 3 151" xfId="39791"/>
    <cellStyle name="Comma [0] TBD_profit summary 3 152" xfId="39792"/>
    <cellStyle name="Comma [0] TBD-_profit summary 3 152" xfId="39793"/>
    <cellStyle name="Comma [0] TBD_profit summary 3 153" xfId="39794"/>
    <cellStyle name="Comma [0] TBD-_profit summary 3 153" xfId="39795"/>
    <cellStyle name="Comma [0] TBD_profit summary 3 16" xfId="39796"/>
    <cellStyle name="Comma [0] TBD-_profit summary 3 16" xfId="39797"/>
    <cellStyle name="Comma [0] TBD_profit summary 3 17" xfId="39798"/>
    <cellStyle name="Comma [0] TBD-_profit summary 3 17" xfId="39799"/>
    <cellStyle name="Comma [0] TBD_profit summary 3 18" xfId="39800"/>
    <cellStyle name="Comma [0] TBD-_profit summary 3 18" xfId="39801"/>
    <cellStyle name="Comma [0] TBD_profit summary 3 19" xfId="39802"/>
    <cellStyle name="Comma [0] TBD-_profit summary 3 19" xfId="39803"/>
    <cellStyle name="Comma [0] TBD_profit summary 3 2" xfId="39804"/>
    <cellStyle name="Comma [0] TBD-_profit summary 3 2" xfId="39805"/>
    <cellStyle name="Comma [0] TBD_profit summary 3 20" xfId="39806"/>
    <cellStyle name="Comma [0] TBD-_profit summary 3 20" xfId="39807"/>
    <cellStyle name="Comma [0] TBD_profit summary 3 21" xfId="39808"/>
    <cellStyle name="Comma [0] TBD-_profit summary 3 21" xfId="39809"/>
    <cellStyle name="Comma [0] TBD_profit summary 3 22" xfId="39810"/>
    <cellStyle name="Comma [0] TBD-_profit summary 3 22" xfId="39811"/>
    <cellStyle name="Comma [0] TBD_profit summary 3 23" xfId="39812"/>
    <cellStyle name="Comma [0] TBD-_profit summary 3 23" xfId="39813"/>
    <cellStyle name="Comma [0] TBD_profit summary 3 24" xfId="39814"/>
    <cellStyle name="Comma [0] TBD-_profit summary 3 24" xfId="39815"/>
    <cellStyle name="Comma [0] TBD_profit summary 3 25" xfId="39816"/>
    <cellStyle name="Comma [0] TBD-_profit summary 3 25" xfId="39817"/>
    <cellStyle name="Comma [0] TBD_profit summary 3 26" xfId="39818"/>
    <cellStyle name="Comma [0] TBD-_profit summary 3 26" xfId="39819"/>
    <cellStyle name="Comma [0] TBD_profit summary 3 27" xfId="39820"/>
    <cellStyle name="Comma [0] TBD-_profit summary 3 27" xfId="39821"/>
    <cellStyle name="Comma [0] TBD_profit summary 3 28" xfId="39822"/>
    <cellStyle name="Comma [0] TBD-_profit summary 3 28" xfId="39823"/>
    <cellStyle name="Comma [0] TBD_profit summary 3 29" xfId="39824"/>
    <cellStyle name="Comma [0] TBD-_profit summary 3 29" xfId="39825"/>
    <cellStyle name="Comma [0] TBD_profit summary 3 3" xfId="39826"/>
    <cellStyle name="Comma [0] TBD-_profit summary 3 3" xfId="39827"/>
    <cellStyle name="Comma [0] TBD_profit summary 3 30" xfId="39828"/>
    <cellStyle name="Comma [0] TBD-_profit summary 3 30" xfId="39829"/>
    <cellStyle name="Comma [0] TBD_profit summary 3 31" xfId="39830"/>
    <cellStyle name="Comma [0] TBD-_profit summary 3 31" xfId="39831"/>
    <cellStyle name="Comma [0] TBD_profit summary 3 32" xfId="39832"/>
    <cellStyle name="Comma [0] TBD-_profit summary 3 32" xfId="39833"/>
    <cellStyle name="Comma [0] TBD_profit summary 3 33" xfId="39834"/>
    <cellStyle name="Comma [0] TBD-_profit summary 3 33" xfId="39835"/>
    <cellStyle name="Comma [0] TBD_profit summary 3 34" xfId="39836"/>
    <cellStyle name="Comma [0] TBD-_profit summary 3 34" xfId="39837"/>
    <cellStyle name="Comma [0] TBD_profit summary 3 35" xfId="39838"/>
    <cellStyle name="Comma [0] TBD-_profit summary 3 35" xfId="39839"/>
    <cellStyle name="Comma [0] TBD_profit summary 3 36" xfId="39840"/>
    <cellStyle name="Comma [0] TBD-_profit summary 3 36" xfId="39841"/>
    <cellStyle name="Comma [0] TBD_profit summary 3 37" xfId="39842"/>
    <cellStyle name="Comma [0] TBD-_profit summary 3 37" xfId="39843"/>
    <cellStyle name="Comma [0] TBD_profit summary 3 38" xfId="39844"/>
    <cellStyle name="Comma [0] TBD-_profit summary 3 38" xfId="39845"/>
    <cellStyle name="Comma [0] TBD_profit summary 3 39" xfId="39846"/>
    <cellStyle name="Comma [0] TBD-_profit summary 3 39" xfId="39847"/>
    <cellStyle name="Comma [0] TBD_profit summary 3 4" xfId="39848"/>
    <cellStyle name="Comma [0] TBD-_profit summary 3 4" xfId="39849"/>
    <cellStyle name="Comma [0] TBD_profit summary 3 40" xfId="39850"/>
    <cellStyle name="Comma [0] TBD-_profit summary 3 40" xfId="39851"/>
    <cellStyle name="Comma [0] TBD_profit summary 3 41" xfId="39852"/>
    <cellStyle name="Comma [0] TBD-_profit summary 3 41" xfId="39853"/>
    <cellStyle name="Comma [0] TBD_profit summary 3 42" xfId="39854"/>
    <cellStyle name="Comma [0] TBD-_profit summary 3 42" xfId="39855"/>
    <cellStyle name="Comma [0] TBD_profit summary 3 43" xfId="39856"/>
    <cellStyle name="Comma [0] TBD-_profit summary 3 43" xfId="39857"/>
    <cellStyle name="Comma [0] TBD_profit summary 3 44" xfId="39858"/>
    <cellStyle name="Comma [0] TBD-_profit summary 3 44" xfId="39859"/>
    <cellStyle name="Comma [0] TBD_profit summary 3 45" xfId="39860"/>
    <cellStyle name="Comma [0] TBD-_profit summary 3 45" xfId="39861"/>
    <cellStyle name="Comma [0] TBD_profit summary 3 46" xfId="39862"/>
    <cellStyle name="Comma [0] TBD-_profit summary 3 46" xfId="39863"/>
    <cellStyle name="Comma [0] TBD_profit summary 3 47" xfId="39864"/>
    <cellStyle name="Comma [0] TBD-_profit summary 3 47" xfId="39865"/>
    <cellStyle name="Comma [0] TBD_profit summary 3 48" xfId="39866"/>
    <cellStyle name="Comma [0] TBD-_profit summary 3 48" xfId="39867"/>
    <cellStyle name="Comma [0] TBD_profit summary 3 49" xfId="39868"/>
    <cellStyle name="Comma [0] TBD-_profit summary 3 49" xfId="39869"/>
    <cellStyle name="Comma [0] TBD_profit summary 3 5" xfId="39870"/>
    <cellStyle name="Comma [0] TBD-_profit summary 3 5" xfId="39871"/>
    <cellStyle name="Comma [0] TBD_profit summary 3 50" xfId="39872"/>
    <cellStyle name="Comma [0] TBD-_profit summary 3 50" xfId="39873"/>
    <cellStyle name="Comma [0] TBD_profit summary 3 51" xfId="39874"/>
    <cellStyle name="Comma [0] TBD-_profit summary 3 51" xfId="39875"/>
    <cellStyle name="Comma [0] TBD_profit summary 3 52" xfId="39876"/>
    <cellStyle name="Comma [0] TBD-_profit summary 3 52" xfId="39877"/>
    <cellStyle name="Comma [0] TBD_profit summary 3 53" xfId="39878"/>
    <cellStyle name="Comma [0] TBD-_profit summary 3 53" xfId="39879"/>
    <cellStyle name="Comma [0] TBD_profit summary 3 54" xfId="39880"/>
    <cellStyle name="Comma [0] TBD-_profit summary 3 54" xfId="39881"/>
    <cellStyle name="Comma [0] TBD_profit summary 3 55" xfId="39882"/>
    <cellStyle name="Comma [0] TBD-_profit summary 3 55" xfId="39883"/>
    <cellStyle name="Comma [0] TBD_profit summary 3 56" xfId="39884"/>
    <cellStyle name="Comma [0] TBD-_profit summary 3 56" xfId="39885"/>
    <cellStyle name="Comma [0] TBD_profit summary 3 57" xfId="39886"/>
    <cellStyle name="Comma [0] TBD-_profit summary 3 57" xfId="39887"/>
    <cellStyle name="Comma [0] TBD_profit summary 3 58" xfId="39888"/>
    <cellStyle name="Comma [0] TBD-_profit summary 3 58" xfId="39889"/>
    <cellStyle name="Comma [0] TBD_profit summary 3 59" xfId="39890"/>
    <cellStyle name="Comma [0] TBD-_profit summary 3 59" xfId="39891"/>
    <cellStyle name="Comma [0] TBD_profit summary 3 6" xfId="39892"/>
    <cellStyle name="Comma [0] TBD-_profit summary 3 6" xfId="39893"/>
    <cellStyle name="Comma [0] TBD_profit summary 3 60" xfId="39894"/>
    <cellStyle name="Comma [0] TBD-_profit summary 3 60" xfId="39895"/>
    <cellStyle name="Comma [0] TBD_profit summary 3 61" xfId="39896"/>
    <cellStyle name="Comma [0] TBD-_profit summary 3 61" xfId="39897"/>
    <cellStyle name="Comma [0] TBD_profit summary 3 62" xfId="39898"/>
    <cellStyle name="Comma [0] TBD-_profit summary 3 62" xfId="39899"/>
    <cellStyle name="Comma [0] TBD_profit summary 3 63" xfId="39900"/>
    <cellStyle name="Comma [0] TBD-_profit summary 3 63" xfId="39901"/>
    <cellStyle name="Comma [0] TBD_profit summary 3 64" xfId="39902"/>
    <cellStyle name="Comma [0] TBD-_profit summary 3 64" xfId="39903"/>
    <cellStyle name="Comma [0] TBD_profit summary 3 65" xfId="39904"/>
    <cellStyle name="Comma [0] TBD-_profit summary 3 65" xfId="39905"/>
    <cellStyle name="Comma [0] TBD_profit summary 3 66" xfId="39906"/>
    <cellStyle name="Comma [0] TBD-_profit summary 3 66" xfId="39907"/>
    <cellStyle name="Comma [0] TBD_profit summary 3 67" xfId="39908"/>
    <cellStyle name="Comma [0] TBD-_profit summary 3 67" xfId="39909"/>
    <cellStyle name="Comma [0] TBD_profit summary 3 68" xfId="39910"/>
    <cellStyle name="Comma [0] TBD-_profit summary 3 68" xfId="39911"/>
    <cellStyle name="Comma [0] TBD_profit summary 3 69" xfId="39912"/>
    <cellStyle name="Comma [0] TBD-_profit summary 3 69" xfId="39913"/>
    <cellStyle name="Comma [0] TBD_profit summary 3 7" xfId="39914"/>
    <cellStyle name="Comma [0] TBD-_profit summary 3 7" xfId="39915"/>
    <cellStyle name="Comma [0] TBD_profit summary 3 70" xfId="39916"/>
    <cellStyle name="Comma [0] TBD-_profit summary 3 70" xfId="39917"/>
    <cellStyle name="Comma [0] TBD_profit summary 3 71" xfId="39918"/>
    <cellStyle name="Comma [0] TBD-_profit summary 3 71" xfId="39919"/>
    <cellStyle name="Comma [0] TBD_profit summary 3 72" xfId="39920"/>
    <cellStyle name="Comma [0] TBD-_profit summary 3 72" xfId="39921"/>
    <cellStyle name="Comma [0] TBD_profit summary 3 73" xfId="39922"/>
    <cellStyle name="Comma [0] TBD-_profit summary 3 73" xfId="39923"/>
    <cellStyle name="Comma [0] TBD_profit summary 3 74" xfId="39924"/>
    <cellStyle name="Comma [0] TBD-_profit summary 3 74" xfId="39925"/>
    <cellStyle name="Comma [0] TBD_profit summary 3 75" xfId="39926"/>
    <cellStyle name="Comma [0] TBD-_profit summary 3 75" xfId="39927"/>
    <cellStyle name="Comma [0] TBD_profit summary 3 76" xfId="39928"/>
    <cellStyle name="Comma [0] TBD-_profit summary 3 76" xfId="39929"/>
    <cellStyle name="Comma [0] TBD_profit summary 3 77" xfId="39930"/>
    <cellStyle name="Comma [0] TBD-_profit summary 3 77" xfId="39931"/>
    <cellStyle name="Comma [0] TBD_profit summary 3 78" xfId="39932"/>
    <cellStyle name="Comma [0] TBD-_profit summary 3 78" xfId="39933"/>
    <cellStyle name="Comma [0] TBD_profit summary 3 79" xfId="39934"/>
    <cellStyle name="Comma [0] TBD-_profit summary 3 79" xfId="39935"/>
    <cellStyle name="Comma [0] TBD_profit summary 3 8" xfId="39936"/>
    <cellStyle name="Comma [0] TBD-_profit summary 3 8" xfId="39937"/>
    <cellStyle name="Comma [0] TBD_profit summary 3 80" xfId="39938"/>
    <cellStyle name="Comma [0] TBD-_profit summary 3 80" xfId="39939"/>
    <cellStyle name="Comma [0] TBD_profit summary 3 81" xfId="39940"/>
    <cellStyle name="Comma [0] TBD-_profit summary 3 81" xfId="39941"/>
    <cellStyle name="Comma [0] TBD_profit summary 3 82" xfId="39942"/>
    <cellStyle name="Comma [0] TBD-_profit summary 3 82" xfId="39943"/>
    <cellStyle name="Comma [0] TBD_profit summary 3 83" xfId="39944"/>
    <cellStyle name="Comma [0] TBD-_profit summary 3 83" xfId="39945"/>
    <cellStyle name="Comma [0] TBD_profit summary 3 84" xfId="39946"/>
    <cellStyle name="Comma [0] TBD-_profit summary 3 84" xfId="39947"/>
    <cellStyle name="Comma [0] TBD_profit summary 3 85" xfId="39948"/>
    <cellStyle name="Comma [0] TBD-_profit summary 3 85" xfId="39949"/>
    <cellStyle name="Comma [0] TBD_profit summary 3 86" xfId="39950"/>
    <cellStyle name="Comma [0] TBD-_profit summary 3 86" xfId="39951"/>
    <cellStyle name="Comma [0] TBD_profit summary 3 87" xfId="39952"/>
    <cellStyle name="Comma [0] TBD-_profit summary 3 87" xfId="39953"/>
    <cellStyle name="Comma [0] TBD_profit summary 3 88" xfId="39954"/>
    <cellStyle name="Comma [0] TBD-_profit summary 3 88" xfId="39955"/>
    <cellStyle name="Comma [0] TBD_profit summary 3 89" xfId="39956"/>
    <cellStyle name="Comma [0] TBD-_profit summary 3 89" xfId="39957"/>
    <cellStyle name="Comma [0] TBD_profit summary 3 9" xfId="39958"/>
    <cellStyle name="Comma [0] TBD-_profit summary 3 9" xfId="39959"/>
    <cellStyle name="Comma [0] TBD_profit summary 3 90" xfId="39960"/>
    <cellStyle name="Comma [0] TBD-_profit summary 3 90" xfId="39961"/>
    <cellStyle name="Comma [0] TBD_profit summary 3 91" xfId="39962"/>
    <cellStyle name="Comma [0] TBD-_profit summary 3 91" xfId="39963"/>
    <cellStyle name="Comma [0] TBD_profit summary 3 92" xfId="39964"/>
    <cellStyle name="Comma [0] TBD-_profit summary 3 92" xfId="39965"/>
    <cellStyle name="Comma [0] TBD_profit summary 3 93" xfId="39966"/>
    <cellStyle name="Comma [0] TBD-_profit summary 3 93" xfId="39967"/>
    <cellStyle name="Comma [0] TBD_profit summary 3 94" xfId="39968"/>
    <cellStyle name="Comma [0] TBD-_profit summary 3 94" xfId="39969"/>
    <cellStyle name="Comma [0] TBD_profit summary 3 95" xfId="39970"/>
    <cellStyle name="Comma [0] TBD-_profit summary 3 95" xfId="39971"/>
    <cellStyle name="Comma [0] TBD_profit summary 3 96" xfId="39972"/>
    <cellStyle name="Comma [0] TBD-_profit summary 3 96" xfId="39973"/>
    <cellStyle name="Comma [0] TBD_profit summary 3 97" xfId="39974"/>
    <cellStyle name="Comma [0] TBD-_profit summary 3 97" xfId="39975"/>
    <cellStyle name="Comma [0] TBD_profit summary 3 98" xfId="39976"/>
    <cellStyle name="Comma [0] TBD-_profit summary 3 98" xfId="39977"/>
    <cellStyle name="Comma [0] TBD_profit summary 3 99" xfId="39978"/>
    <cellStyle name="Comma [0] TBD-_profit summary 3 99" xfId="39979"/>
    <cellStyle name="Comma [0] TBD_profit summary 4" xfId="39980"/>
    <cellStyle name="Comma [0] TBD-_profit summary 4" xfId="39981"/>
    <cellStyle name="Comma [0] TBD_profit summary 4 10" xfId="39982"/>
    <cellStyle name="Comma [0] TBD-_profit summary 4 10" xfId="39983"/>
    <cellStyle name="Comma [0] TBD_profit summary 4 100" xfId="39984"/>
    <cellStyle name="Comma [0] TBD-_profit summary 4 100" xfId="39985"/>
    <cellStyle name="Comma [0] TBD_profit summary 4 101" xfId="39986"/>
    <cellStyle name="Comma [0] TBD-_profit summary 4 101" xfId="39987"/>
    <cellStyle name="Comma [0] TBD_profit summary 4 102" xfId="39988"/>
    <cellStyle name="Comma [0] TBD-_profit summary 4 102" xfId="39989"/>
    <cellStyle name="Comma [0] TBD_profit summary 4 103" xfId="39990"/>
    <cellStyle name="Comma [0] TBD-_profit summary 4 103" xfId="39991"/>
    <cellStyle name="Comma [0] TBD_profit summary 4 104" xfId="39992"/>
    <cellStyle name="Comma [0] TBD-_profit summary 4 104" xfId="39993"/>
    <cellStyle name="Comma [0] TBD_profit summary 4 105" xfId="39994"/>
    <cellStyle name="Comma [0] TBD-_profit summary 4 105" xfId="39995"/>
    <cellStyle name="Comma [0] TBD_profit summary 4 106" xfId="39996"/>
    <cellStyle name="Comma [0] TBD-_profit summary 4 106" xfId="39997"/>
    <cellStyle name="Comma [0] TBD_profit summary 4 107" xfId="39998"/>
    <cellStyle name="Comma [0] TBD-_profit summary 4 107" xfId="39999"/>
    <cellStyle name="Comma [0] TBD_profit summary 4 108" xfId="40000"/>
    <cellStyle name="Comma [0] TBD-_profit summary 4 108" xfId="40001"/>
    <cellStyle name="Comma [0] TBD_profit summary 4 109" xfId="40002"/>
    <cellStyle name="Comma [0] TBD-_profit summary 4 109" xfId="40003"/>
    <cellStyle name="Comma [0] TBD_profit summary 4 11" xfId="40004"/>
    <cellStyle name="Comma [0] TBD-_profit summary 4 11" xfId="40005"/>
    <cellStyle name="Comma [0] TBD_profit summary 4 110" xfId="40006"/>
    <cellStyle name="Comma [0] TBD-_profit summary 4 110" xfId="40007"/>
    <cellStyle name="Comma [0] TBD_profit summary 4 111" xfId="40008"/>
    <cellStyle name="Comma [0] TBD-_profit summary 4 111" xfId="40009"/>
    <cellStyle name="Comma [0] TBD_profit summary 4 112" xfId="40010"/>
    <cellStyle name="Comma [0] TBD-_profit summary 4 112" xfId="40011"/>
    <cellStyle name="Comma [0] TBD_profit summary 4 113" xfId="40012"/>
    <cellStyle name="Comma [0] TBD-_profit summary 4 113" xfId="40013"/>
    <cellStyle name="Comma [0] TBD_profit summary 4 114" xfId="40014"/>
    <cellStyle name="Comma [0] TBD-_profit summary 4 114" xfId="40015"/>
    <cellStyle name="Comma [0] TBD_profit summary 4 115" xfId="40016"/>
    <cellStyle name="Comma [0] TBD-_profit summary 4 115" xfId="40017"/>
    <cellStyle name="Comma [0] TBD_profit summary 4 116" xfId="40018"/>
    <cellStyle name="Comma [0] TBD-_profit summary 4 116" xfId="40019"/>
    <cellStyle name="Comma [0] TBD_profit summary 4 117" xfId="40020"/>
    <cellStyle name="Comma [0] TBD-_profit summary 4 117" xfId="40021"/>
    <cellStyle name="Comma [0] TBD_profit summary 4 118" xfId="40022"/>
    <cellStyle name="Comma [0] TBD-_profit summary 4 118" xfId="40023"/>
    <cellStyle name="Comma [0] TBD_profit summary 4 119" xfId="40024"/>
    <cellStyle name="Comma [0] TBD-_profit summary 4 119" xfId="40025"/>
    <cellStyle name="Comma [0] TBD_profit summary 4 12" xfId="40026"/>
    <cellStyle name="Comma [0] TBD-_profit summary 4 12" xfId="40027"/>
    <cellStyle name="Comma [0] TBD_profit summary 4 120" xfId="40028"/>
    <cellStyle name="Comma [0] TBD-_profit summary 4 120" xfId="40029"/>
    <cellStyle name="Comma [0] TBD_profit summary 4 121" xfId="40030"/>
    <cellStyle name="Comma [0] TBD-_profit summary 4 121" xfId="40031"/>
    <cellStyle name="Comma [0] TBD_profit summary 4 122" xfId="40032"/>
    <cellStyle name="Comma [0] TBD-_profit summary 4 122" xfId="40033"/>
    <cellStyle name="Comma [0] TBD_profit summary 4 123" xfId="40034"/>
    <cellStyle name="Comma [0] TBD-_profit summary 4 123" xfId="40035"/>
    <cellStyle name="Comma [0] TBD_profit summary 4 124" xfId="40036"/>
    <cellStyle name="Comma [0] TBD-_profit summary 4 124" xfId="40037"/>
    <cellStyle name="Comma [0] TBD_profit summary 4 125" xfId="40038"/>
    <cellStyle name="Comma [0] TBD-_profit summary 4 125" xfId="40039"/>
    <cellStyle name="Comma [0] TBD_profit summary 4 126" xfId="40040"/>
    <cellStyle name="Comma [0] TBD-_profit summary 4 126" xfId="40041"/>
    <cellStyle name="Comma [0] TBD_profit summary 4 127" xfId="40042"/>
    <cellStyle name="Comma [0] TBD-_profit summary 4 127" xfId="40043"/>
    <cellStyle name="Comma [0] TBD_profit summary 4 128" xfId="40044"/>
    <cellStyle name="Comma [0] TBD-_profit summary 4 128" xfId="40045"/>
    <cellStyle name="Comma [0] TBD_profit summary 4 129" xfId="40046"/>
    <cellStyle name="Comma [0] TBD-_profit summary 4 129" xfId="40047"/>
    <cellStyle name="Comma [0] TBD_profit summary 4 13" xfId="40048"/>
    <cellStyle name="Comma [0] TBD-_profit summary 4 13" xfId="40049"/>
    <cellStyle name="Comma [0] TBD_profit summary 4 130" xfId="40050"/>
    <cellStyle name="Comma [0] TBD-_profit summary 4 130" xfId="40051"/>
    <cellStyle name="Comma [0] TBD_profit summary 4 131" xfId="40052"/>
    <cellStyle name="Comma [0] TBD-_profit summary 4 131" xfId="40053"/>
    <cellStyle name="Comma [0] TBD_profit summary 4 132" xfId="40054"/>
    <cellStyle name="Comma [0] TBD-_profit summary 4 132" xfId="40055"/>
    <cellStyle name="Comma [0] TBD_profit summary 4 133" xfId="40056"/>
    <cellStyle name="Comma [0] TBD-_profit summary 4 133" xfId="40057"/>
    <cellStyle name="Comma [0] TBD_profit summary 4 134" xfId="40058"/>
    <cellStyle name="Comma [0] TBD-_profit summary 4 134" xfId="40059"/>
    <cellStyle name="Comma [0] TBD_profit summary 4 135" xfId="40060"/>
    <cellStyle name="Comma [0] TBD-_profit summary 4 135" xfId="40061"/>
    <cellStyle name="Comma [0] TBD_profit summary 4 136" xfId="40062"/>
    <cellStyle name="Comma [0] TBD-_profit summary 4 136" xfId="40063"/>
    <cellStyle name="Comma [0] TBD_profit summary 4 137" xfId="40064"/>
    <cellStyle name="Comma [0] TBD-_profit summary 4 137" xfId="40065"/>
    <cellStyle name="Comma [0] TBD_profit summary 4 138" xfId="40066"/>
    <cellStyle name="Comma [0] TBD-_profit summary 4 138" xfId="40067"/>
    <cellStyle name="Comma [0] TBD_profit summary 4 139" xfId="40068"/>
    <cellStyle name="Comma [0] TBD-_profit summary 4 139" xfId="40069"/>
    <cellStyle name="Comma [0] TBD_profit summary 4 14" xfId="40070"/>
    <cellStyle name="Comma [0] TBD-_profit summary 4 14" xfId="40071"/>
    <cellStyle name="Comma [0] TBD_profit summary 4 140" xfId="40072"/>
    <cellStyle name="Comma [0] TBD-_profit summary 4 140" xfId="40073"/>
    <cellStyle name="Comma [0] TBD_profit summary 4 141" xfId="40074"/>
    <cellStyle name="Comma [0] TBD-_profit summary 4 141" xfId="40075"/>
    <cellStyle name="Comma [0] TBD_profit summary 4 142" xfId="40076"/>
    <cellStyle name="Comma [0] TBD-_profit summary 4 142" xfId="40077"/>
    <cellStyle name="Comma [0] TBD_profit summary 4 143" xfId="40078"/>
    <cellStyle name="Comma [0] TBD-_profit summary 4 143" xfId="40079"/>
    <cellStyle name="Comma [0] TBD_profit summary 4 144" xfId="40080"/>
    <cellStyle name="Comma [0] TBD-_profit summary 4 144" xfId="40081"/>
    <cellStyle name="Comma [0] TBD_profit summary 4 145" xfId="40082"/>
    <cellStyle name="Comma [0] TBD-_profit summary 4 145" xfId="40083"/>
    <cellStyle name="Comma [0] TBD_profit summary 4 146" xfId="40084"/>
    <cellStyle name="Comma [0] TBD-_profit summary 4 146" xfId="40085"/>
    <cellStyle name="Comma [0] TBD_profit summary 4 147" xfId="40086"/>
    <cellStyle name="Comma [0] TBD-_profit summary 4 147" xfId="40087"/>
    <cellStyle name="Comma [0] TBD_profit summary 4 148" xfId="40088"/>
    <cellStyle name="Comma [0] TBD-_profit summary 4 148" xfId="40089"/>
    <cellStyle name="Comma [0] TBD_profit summary 4 149" xfId="40090"/>
    <cellStyle name="Comma [0] TBD-_profit summary 4 149" xfId="40091"/>
    <cellStyle name="Comma [0] TBD_profit summary 4 15" xfId="40092"/>
    <cellStyle name="Comma [0] TBD-_profit summary 4 15" xfId="40093"/>
    <cellStyle name="Comma [0] TBD_profit summary 4 150" xfId="40094"/>
    <cellStyle name="Comma [0] TBD-_profit summary 4 150" xfId="40095"/>
    <cellStyle name="Comma [0] TBD_profit summary 4 151" xfId="40096"/>
    <cellStyle name="Comma [0] TBD-_profit summary 4 151" xfId="40097"/>
    <cellStyle name="Comma [0] TBD_profit summary 4 152" xfId="40098"/>
    <cellStyle name="Comma [0] TBD-_profit summary 4 152" xfId="40099"/>
    <cellStyle name="Comma [0] TBD_profit summary 4 153" xfId="40100"/>
    <cellStyle name="Comma [0] TBD-_profit summary 4 153" xfId="40101"/>
    <cellStyle name="Comma [0] TBD_profit summary 4 16" xfId="40102"/>
    <cellStyle name="Comma [0] TBD-_profit summary 4 16" xfId="40103"/>
    <cellStyle name="Comma [0] TBD_profit summary 4 17" xfId="40104"/>
    <cellStyle name="Comma [0] TBD-_profit summary 4 17" xfId="40105"/>
    <cellStyle name="Comma [0] TBD_profit summary 4 18" xfId="40106"/>
    <cellStyle name="Comma [0] TBD-_profit summary 4 18" xfId="40107"/>
    <cellStyle name="Comma [0] TBD_profit summary 4 19" xfId="40108"/>
    <cellStyle name="Comma [0] TBD-_profit summary 4 19" xfId="40109"/>
    <cellStyle name="Comma [0] TBD_profit summary 4 2" xfId="40110"/>
    <cellStyle name="Comma [0] TBD-_profit summary 4 2" xfId="40111"/>
    <cellStyle name="Comma [0] TBD_profit summary 4 20" xfId="40112"/>
    <cellStyle name="Comma [0] TBD-_profit summary 4 20" xfId="40113"/>
    <cellStyle name="Comma [0] TBD_profit summary 4 21" xfId="40114"/>
    <cellStyle name="Comma [0] TBD-_profit summary 4 21" xfId="40115"/>
    <cellStyle name="Comma [0] TBD_profit summary 4 22" xfId="40116"/>
    <cellStyle name="Comma [0] TBD-_profit summary 4 22" xfId="40117"/>
    <cellStyle name="Comma [0] TBD_profit summary 4 23" xfId="40118"/>
    <cellStyle name="Comma [0] TBD-_profit summary 4 23" xfId="40119"/>
    <cellStyle name="Comma [0] TBD_profit summary 4 24" xfId="40120"/>
    <cellStyle name="Comma [0] TBD-_profit summary 4 24" xfId="40121"/>
    <cellStyle name="Comma [0] TBD_profit summary 4 25" xfId="40122"/>
    <cellStyle name="Comma [0] TBD-_profit summary 4 25" xfId="40123"/>
    <cellStyle name="Comma [0] TBD_profit summary 4 26" xfId="40124"/>
    <cellStyle name="Comma [0] TBD-_profit summary 4 26" xfId="40125"/>
    <cellStyle name="Comma [0] TBD_profit summary 4 27" xfId="40126"/>
    <cellStyle name="Comma [0] TBD-_profit summary 4 27" xfId="40127"/>
    <cellStyle name="Comma [0] TBD_profit summary 4 28" xfId="40128"/>
    <cellStyle name="Comma [0] TBD-_profit summary 4 28" xfId="40129"/>
    <cellStyle name="Comma [0] TBD_profit summary 4 29" xfId="40130"/>
    <cellStyle name="Comma [0] TBD-_profit summary 4 29" xfId="40131"/>
    <cellStyle name="Comma [0] TBD_profit summary 4 3" xfId="40132"/>
    <cellStyle name="Comma [0] TBD-_profit summary 4 3" xfId="40133"/>
    <cellStyle name="Comma [0] TBD_profit summary 4 30" xfId="40134"/>
    <cellStyle name="Comma [0] TBD-_profit summary 4 30" xfId="40135"/>
    <cellStyle name="Comma [0] TBD_profit summary 4 31" xfId="40136"/>
    <cellStyle name="Comma [0] TBD-_profit summary 4 31" xfId="40137"/>
    <cellStyle name="Comma [0] TBD_profit summary 4 32" xfId="40138"/>
    <cellStyle name="Comma [0] TBD-_profit summary 4 32" xfId="40139"/>
    <cellStyle name="Comma [0] TBD_profit summary 4 33" xfId="40140"/>
    <cellStyle name="Comma [0] TBD-_profit summary 4 33" xfId="40141"/>
    <cellStyle name="Comma [0] TBD_profit summary 4 34" xfId="40142"/>
    <cellStyle name="Comma [0] TBD-_profit summary 4 34" xfId="40143"/>
    <cellStyle name="Comma [0] TBD_profit summary 4 35" xfId="40144"/>
    <cellStyle name="Comma [0] TBD-_profit summary 4 35" xfId="40145"/>
    <cellStyle name="Comma [0] TBD_profit summary 4 36" xfId="40146"/>
    <cellStyle name="Comma [0] TBD-_profit summary 4 36" xfId="40147"/>
    <cellStyle name="Comma [0] TBD_profit summary 4 37" xfId="40148"/>
    <cellStyle name="Comma [0] TBD-_profit summary 4 37" xfId="40149"/>
    <cellStyle name="Comma [0] TBD_profit summary 4 38" xfId="40150"/>
    <cellStyle name="Comma [0] TBD-_profit summary 4 38" xfId="40151"/>
    <cellStyle name="Comma [0] TBD_profit summary 4 39" xfId="40152"/>
    <cellStyle name="Comma [0] TBD-_profit summary 4 39" xfId="40153"/>
    <cellStyle name="Comma [0] TBD_profit summary 4 4" xfId="40154"/>
    <cellStyle name="Comma [0] TBD-_profit summary 4 4" xfId="40155"/>
    <cellStyle name="Comma [0] TBD_profit summary 4 40" xfId="40156"/>
    <cellStyle name="Comma [0] TBD-_profit summary 4 40" xfId="40157"/>
    <cellStyle name="Comma [0] TBD_profit summary 4 41" xfId="40158"/>
    <cellStyle name="Comma [0] TBD-_profit summary 4 41" xfId="40159"/>
    <cellStyle name="Comma [0] TBD_profit summary 4 42" xfId="40160"/>
    <cellStyle name="Comma [0] TBD-_profit summary 4 42" xfId="40161"/>
    <cellStyle name="Comma [0] TBD_profit summary 4 43" xfId="40162"/>
    <cellStyle name="Comma [0] TBD-_profit summary 4 43" xfId="40163"/>
    <cellStyle name="Comma [0] TBD_profit summary 4 44" xfId="40164"/>
    <cellStyle name="Comma [0] TBD-_profit summary 4 44" xfId="40165"/>
    <cellStyle name="Comma [0] TBD_profit summary 4 45" xfId="40166"/>
    <cellStyle name="Comma [0] TBD-_profit summary 4 45" xfId="40167"/>
    <cellStyle name="Comma [0] TBD_profit summary 4 46" xfId="40168"/>
    <cellStyle name="Comma [0] TBD-_profit summary 4 46" xfId="40169"/>
    <cellStyle name="Comma [0] TBD_profit summary 4 47" xfId="40170"/>
    <cellStyle name="Comma [0] TBD-_profit summary 4 47" xfId="40171"/>
    <cellStyle name="Comma [0] TBD_profit summary 4 48" xfId="40172"/>
    <cellStyle name="Comma [0] TBD-_profit summary 4 48" xfId="40173"/>
    <cellStyle name="Comma [0] TBD_profit summary 4 49" xfId="40174"/>
    <cellStyle name="Comma [0] TBD-_profit summary 4 49" xfId="40175"/>
    <cellStyle name="Comma [0] TBD_profit summary 4 5" xfId="40176"/>
    <cellStyle name="Comma [0] TBD-_profit summary 4 5" xfId="40177"/>
    <cellStyle name="Comma [0] TBD_profit summary 4 50" xfId="40178"/>
    <cellStyle name="Comma [0] TBD-_profit summary 4 50" xfId="40179"/>
    <cellStyle name="Comma [0] TBD_profit summary 4 51" xfId="40180"/>
    <cellStyle name="Comma [0] TBD-_profit summary 4 51" xfId="40181"/>
    <cellStyle name="Comma [0] TBD_profit summary 4 52" xfId="40182"/>
    <cellStyle name="Comma [0] TBD-_profit summary 4 52" xfId="40183"/>
    <cellStyle name="Comma [0] TBD_profit summary 4 53" xfId="40184"/>
    <cellStyle name="Comma [0] TBD-_profit summary 4 53" xfId="40185"/>
    <cellStyle name="Comma [0] TBD_profit summary 4 54" xfId="40186"/>
    <cellStyle name="Comma [0] TBD-_profit summary 4 54" xfId="40187"/>
    <cellStyle name="Comma [0] TBD_profit summary 4 55" xfId="40188"/>
    <cellStyle name="Comma [0] TBD-_profit summary 4 55" xfId="40189"/>
    <cellStyle name="Comma [0] TBD_profit summary 4 56" xfId="40190"/>
    <cellStyle name="Comma [0] TBD-_profit summary 4 56" xfId="40191"/>
    <cellStyle name="Comma [0] TBD_profit summary 4 57" xfId="40192"/>
    <cellStyle name="Comma [0] TBD-_profit summary 4 57" xfId="40193"/>
    <cellStyle name="Comma [0] TBD_profit summary 4 58" xfId="40194"/>
    <cellStyle name="Comma [0] TBD-_profit summary 4 58" xfId="40195"/>
    <cellStyle name="Comma [0] TBD_profit summary 4 59" xfId="40196"/>
    <cellStyle name="Comma [0] TBD-_profit summary 4 59" xfId="40197"/>
    <cellStyle name="Comma [0] TBD_profit summary 4 6" xfId="40198"/>
    <cellStyle name="Comma [0] TBD-_profit summary 4 6" xfId="40199"/>
    <cellStyle name="Comma [0] TBD_profit summary 4 60" xfId="40200"/>
    <cellStyle name="Comma [0] TBD-_profit summary 4 60" xfId="40201"/>
    <cellStyle name="Comma [0] TBD_profit summary 4 61" xfId="40202"/>
    <cellStyle name="Comma [0] TBD-_profit summary 4 61" xfId="40203"/>
    <cellStyle name="Comma [0] TBD_profit summary 4 62" xfId="40204"/>
    <cellStyle name="Comma [0] TBD-_profit summary 4 62" xfId="40205"/>
    <cellStyle name="Comma [0] TBD_profit summary 4 63" xfId="40206"/>
    <cellStyle name="Comma [0] TBD-_profit summary 4 63" xfId="40207"/>
    <cellStyle name="Comma [0] TBD_profit summary 4 64" xfId="40208"/>
    <cellStyle name="Comma [0] TBD-_profit summary 4 64" xfId="40209"/>
    <cellStyle name="Comma [0] TBD_profit summary 4 65" xfId="40210"/>
    <cellStyle name="Comma [0] TBD-_profit summary 4 65" xfId="40211"/>
    <cellStyle name="Comma [0] TBD_profit summary 4 66" xfId="40212"/>
    <cellStyle name="Comma [0] TBD-_profit summary 4 66" xfId="40213"/>
    <cellStyle name="Comma [0] TBD_profit summary 4 67" xfId="40214"/>
    <cellStyle name="Comma [0] TBD-_profit summary 4 67" xfId="40215"/>
    <cellStyle name="Comma [0] TBD_profit summary 4 68" xfId="40216"/>
    <cellStyle name="Comma [0] TBD-_profit summary 4 68" xfId="40217"/>
    <cellStyle name="Comma [0] TBD_profit summary 4 69" xfId="40218"/>
    <cellStyle name="Comma [0] TBD-_profit summary 4 69" xfId="40219"/>
    <cellStyle name="Comma [0] TBD_profit summary 4 7" xfId="40220"/>
    <cellStyle name="Comma [0] TBD-_profit summary 4 7" xfId="40221"/>
    <cellStyle name="Comma [0] TBD_profit summary 4 70" xfId="40222"/>
    <cellStyle name="Comma [0] TBD-_profit summary 4 70" xfId="40223"/>
    <cellStyle name="Comma [0] TBD_profit summary 4 71" xfId="40224"/>
    <cellStyle name="Comma [0] TBD-_profit summary 4 71" xfId="40225"/>
    <cellStyle name="Comma [0] TBD_profit summary 4 72" xfId="40226"/>
    <cellStyle name="Comma [0] TBD-_profit summary 4 72" xfId="40227"/>
    <cellStyle name="Comma [0] TBD_profit summary 4 73" xfId="40228"/>
    <cellStyle name="Comma [0] TBD-_profit summary 4 73" xfId="40229"/>
    <cellStyle name="Comma [0] TBD_profit summary 4 74" xfId="40230"/>
    <cellStyle name="Comma [0] TBD-_profit summary 4 74" xfId="40231"/>
    <cellStyle name="Comma [0] TBD_profit summary 4 75" xfId="40232"/>
    <cellStyle name="Comma [0] TBD-_profit summary 4 75" xfId="40233"/>
    <cellStyle name="Comma [0] TBD_profit summary 4 76" xfId="40234"/>
    <cellStyle name="Comma [0] TBD-_profit summary 4 76" xfId="40235"/>
    <cellStyle name="Comma [0] TBD_profit summary 4 77" xfId="40236"/>
    <cellStyle name="Comma [0] TBD-_profit summary 4 77" xfId="40237"/>
    <cellStyle name="Comma [0] TBD_profit summary 4 78" xfId="40238"/>
    <cellStyle name="Comma [0] TBD-_profit summary 4 78" xfId="40239"/>
    <cellStyle name="Comma [0] TBD_profit summary 4 79" xfId="40240"/>
    <cellStyle name="Comma [0] TBD-_profit summary 4 79" xfId="40241"/>
    <cellStyle name="Comma [0] TBD_profit summary 4 8" xfId="40242"/>
    <cellStyle name="Comma [0] TBD-_profit summary 4 8" xfId="40243"/>
    <cellStyle name="Comma [0] TBD_profit summary 4 80" xfId="40244"/>
    <cellStyle name="Comma [0] TBD-_profit summary 4 80" xfId="40245"/>
    <cellStyle name="Comma [0] TBD_profit summary 4 81" xfId="40246"/>
    <cellStyle name="Comma [0] TBD-_profit summary 4 81" xfId="40247"/>
    <cellStyle name="Comma [0] TBD_profit summary 4 82" xfId="40248"/>
    <cellStyle name="Comma [0] TBD-_profit summary 4 82" xfId="40249"/>
    <cellStyle name="Comma [0] TBD_profit summary 4 83" xfId="40250"/>
    <cellStyle name="Comma [0] TBD-_profit summary 4 83" xfId="40251"/>
    <cellStyle name="Comma [0] TBD_profit summary 4 84" xfId="40252"/>
    <cellStyle name="Comma [0] TBD-_profit summary 4 84" xfId="40253"/>
    <cellStyle name="Comma [0] TBD_profit summary 4 85" xfId="40254"/>
    <cellStyle name="Comma [0] TBD-_profit summary 4 85" xfId="40255"/>
    <cellStyle name="Comma [0] TBD_profit summary 4 86" xfId="40256"/>
    <cellStyle name="Comma [0] TBD-_profit summary 4 86" xfId="40257"/>
    <cellStyle name="Comma [0] TBD_profit summary 4 87" xfId="40258"/>
    <cellStyle name="Comma [0] TBD-_profit summary 4 87" xfId="40259"/>
    <cellStyle name="Comma [0] TBD_profit summary 4 88" xfId="40260"/>
    <cellStyle name="Comma [0] TBD-_profit summary 4 88" xfId="40261"/>
    <cellStyle name="Comma [0] TBD_profit summary 4 89" xfId="40262"/>
    <cellStyle name="Comma [0] TBD-_profit summary 4 89" xfId="40263"/>
    <cellStyle name="Comma [0] TBD_profit summary 4 9" xfId="40264"/>
    <cellStyle name="Comma [0] TBD-_profit summary 4 9" xfId="40265"/>
    <cellStyle name="Comma [0] TBD_profit summary 4 90" xfId="40266"/>
    <cellStyle name="Comma [0] TBD-_profit summary 4 90" xfId="40267"/>
    <cellStyle name="Comma [0] TBD_profit summary 4 91" xfId="40268"/>
    <cellStyle name="Comma [0] TBD-_profit summary 4 91" xfId="40269"/>
    <cellStyle name="Comma [0] TBD_profit summary 4 92" xfId="40270"/>
    <cellStyle name="Comma [0] TBD-_profit summary 4 92" xfId="40271"/>
    <cellStyle name="Comma [0] TBD_profit summary 4 93" xfId="40272"/>
    <cellStyle name="Comma [0] TBD-_profit summary 4 93" xfId="40273"/>
    <cellStyle name="Comma [0] TBD_profit summary 4 94" xfId="40274"/>
    <cellStyle name="Comma [0] TBD-_profit summary 4 94" xfId="40275"/>
    <cellStyle name="Comma [0] TBD_profit summary 4 95" xfId="40276"/>
    <cellStyle name="Comma [0] TBD-_profit summary 4 95" xfId="40277"/>
    <cellStyle name="Comma [0] TBD_profit summary 4 96" xfId="40278"/>
    <cellStyle name="Comma [0] TBD-_profit summary 4 96" xfId="40279"/>
    <cellStyle name="Comma [0] TBD_profit summary 4 97" xfId="40280"/>
    <cellStyle name="Comma [0] TBD-_profit summary 4 97" xfId="40281"/>
    <cellStyle name="Comma [0] TBD_profit summary 4 98" xfId="40282"/>
    <cellStyle name="Comma [0] TBD-_profit summary 4 98" xfId="40283"/>
    <cellStyle name="Comma [0] TBD_profit summary 4 99" xfId="40284"/>
    <cellStyle name="Comma [0] TBD-_profit summary 4 99" xfId="40285"/>
    <cellStyle name="Comma [0] TBD_profit summary 5" xfId="40286"/>
    <cellStyle name="Comma [0] TBD-_profit summary 5" xfId="40287"/>
    <cellStyle name="Comma [0] TBD_profit summary 5 10" xfId="40288"/>
    <cellStyle name="Comma [0] TBD-_profit summary 5 10" xfId="40289"/>
    <cellStyle name="Comma [0] TBD_profit summary 5 100" xfId="40290"/>
    <cellStyle name="Comma [0] TBD-_profit summary 5 100" xfId="40291"/>
    <cellStyle name="Comma [0] TBD_profit summary 5 101" xfId="40292"/>
    <cellStyle name="Comma [0] TBD-_profit summary 5 101" xfId="40293"/>
    <cellStyle name="Comma [0] TBD_profit summary 5 102" xfId="40294"/>
    <cellStyle name="Comma [0] TBD-_profit summary 5 102" xfId="40295"/>
    <cellStyle name="Comma [0] TBD_profit summary 5 103" xfId="40296"/>
    <cellStyle name="Comma [0] TBD-_profit summary 5 103" xfId="40297"/>
    <cellStyle name="Comma [0] TBD_profit summary 5 104" xfId="40298"/>
    <cellStyle name="Comma [0] TBD-_profit summary 5 104" xfId="40299"/>
    <cellStyle name="Comma [0] TBD_profit summary 5 105" xfId="40300"/>
    <cellStyle name="Comma [0] TBD-_profit summary 5 105" xfId="40301"/>
    <cellStyle name="Comma [0] TBD_profit summary 5 106" xfId="40302"/>
    <cellStyle name="Comma [0] TBD-_profit summary 5 106" xfId="40303"/>
    <cellStyle name="Comma [0] TBD_profit summary 5 107" xfId="40304"/>
    <cellStyle name="Comma [0] TBD-_profit summary 5 107" xfId="40305"/>
    <cellStyle name="Comma [0] TBD_profit summary 5 108" xfId="40306"/>
    <cellStyle name="Comma [0] TBD-_profit summary 5 108" xfId="40307"/>
    <cellStyle name="Comma [0] TBD_profit summary 5 109" xfId="40308"/>
    <cellStyle name="Comma [0] TBD-_profit summary 5 109" xfId="40309"/>
    <cellStyle name="Comma [0] TBD_profit summary 5 11" xfId="40310"/>
    <cellStyle name="Comma [0] TBD-_profit summary 5 11" xfId="40311"/>
    <cellStyle name="Comma [0] TBD_profit summary 5 110" xfId="40312"/>
    <cellStyle name="Comma [0] TBD-_profit summary 5 110" xfId="40313"/>
    <cellStyle name="Comma [0] TBD_profit summary 5 111" xfId="40314"/>
    <cellStyle name="Comma [0] TBD-_profit summary 5 111" xfId="40315"/>
    <cellStyle name="Comma [0] TBD_profit summary 5 112" xfId="40316"/>
    <cellStyle name="Comma [0] TBD-_profit summary 5 112" xfId="40317"/>
    <cellStyle name="Comma [0] TBD_profit summary 5 113" xfId="40318"/>
    <cellStyle name="Comma [0] TBD-_profit summary 5 113" xfId="40319"/>
    <cellStyle name="Comma [0] TBD_profit summary 5 114" xfId="40320"/>
    <cellStyle name="Comma [0] TBD-_profit summary 5 114" xfId="40321"/>
    <cellStyle name="Comma [0] TBD_profit summary 5 115" xfId="40322"/>
    <cellStyle name="Comma [0] TBD-_profit summary 5 115" xfId="40323"/>
    <cellStyle name="Comma [0] TBD_profit summary 5 116" xfId="40324"/>
    <cellStyle name="Comma [0] TBD-_profit summary 5 116" xfId="40325"/>
    <cellStyle name="Comma [0] TBD_profit summary 5 117" xfId="40326"/>
    <cellStyle name="Comma [0] TBD-_profit summary 5 117" xfId="40327"/>
    <cellStyle name="Comma [0] TBD_profit summary 5 118" xfId="40328"/>
    <cellStyle name="Comma [0] TBD-_profit summary 5 118" xfId="40329"/>
    <cellStyle name="Comma [0] TBD_profit summary 5 119" xfId="40330"/>
    <cellStyle name="Comma [0] TBD-_profit summary 5 119" xfId="40331"/>
    <cellStyle name="Comma [0] TBD_profit summary 5 12" xfId="40332"/>
    <cellStyle name="Comma [0] TBD-_profit summary 5 12" xfId="40333"/>
    <cellStyle name="Comma [0] TBD_profit summary 5 120" xfId="40334"/>
    <cellStyle name="Comma [0] TBD-_profit summary 5 120" xfId="40335"/>
    <cellStyle name="Comma [0] TBD_profit summary 5 121" xfId="40336"/>
    <cellStyle name="Comma [0] TBD-_profit summary 5 121" xfId="40337"/>
    <cellStyle name="Comma [0] TBD_profit summary 5 122" xfId="40338"/>
    <cellStyle name="Comma [0] TBD-_profit summary 5 122" xfId="40339"/>
    <cellStyle name="Comma [0] TBD_profit summary 5 123" xfId="40340"/>
    <cellStyle name="Comma [0] TBD-_profit summary 5 123" xfId="40341"/>
    <cellStyle name="Comma [0] TBD_profit summary 5 124" xfId="40342"/>
    <cellStyle name="Comma [0] TBD-_profit summary 5 124" xfId="40343"/>
    <cellStyle name="Comma [0] TBD_profit summary 5 125" xfId="40344"/>
    <cellStyle name="Comma [0] TBD-_profit summary 5 125" xfId="40345"/>
    <cellStyle name="Comma [0] TBD_profit summary 5 126" xfId="40346"/>
    <cellStyle name="Comma [0] TBD-_profit summary 5 126" xfId="40347"/>
    <cellStyle name="Comma [0] TBD_profit summary 5 127" xfId="40348"/>
    <cellStyle name="Comma [0] TBD-_profit summary 5 127" xfId="40349"/>
    <cellStyle name="Comma [0] TBD_profit summary 5 128" xfId="40350"/>
    <cellStyle name="Comma [0] TBD-_profit summary 5 128" xfId="40351"/>
    <cellStyle name="Comma [0] TBD_profit summary 5 129" xfId="40352"/>
    <cellStyle name="Comma [0] TBD-_profit summary 5 129" xfId="40353"/>
    <cellStyle name="Comma [0] TBD_profit summary 5 13" xfId="40354"/>
    <cellStyle name="Comma [0] TBD-_profit summary 5 13" xfId="40355"/>
    <cellStyle name="Comma [0] TBD_profit summary 5 130" xfId="40356"/>
    <cellStyle name="Comma [0] TBD-_profit summary 5 130" xfId="40357"/>
    <cellStyle name="Comma [0] TBD_profit summary 5 131" xfId="40358"/>
    <cellStyle name="Comma [0] TBD-_profit summary 5 131" xfId="40359"/>
    <cellStyle name="Comma [0] TBD_profit summary 5 132" xfId="40360"/>
    <cellStyle name="Comma [0] TBD-_profit summary 5 132" xfId="40361"/>
    <cellStyle name="Comma [0] TBD_profit summary 5 133" xfId="40362"/>
    <cellStyle name="Comma [0] TBD-_profit summary 5 133" xfId="40363"/>
    <cellStyle name="Comma [0] TBD_profit summary 5 134" xfId="40364"/>
    <cellStyle name="Comma [0] TBD-_profit summary 5 134" xfId="40365"/>
    <cellStyle name="Comma [0] TBD_profit summary 5 135" xfId="40366"/>
    <cellStyle name="Comma [0] TBD-_profit summary 5 135" xfId="40367"/>
    <cellStyle name="Comma [0] TBD_profit summary 5 136" xfId="40368"/>
    <cellStyle name="Comma [0] TBD-_profit summary 5 136" xfId="40369"/>
    <cellStyle name="Comma [0] TBD_profit summary 5 137" xfId="40370"/>
    <cellStyle name="Comma [0] TBD-_profit summary 5 137" xfId="40371"/>
    <cellStyle name="Comma [0] TBD_profit summary 5 138" xfId="40372"/>
    <cellStyle name="Comma [0] TBD-_profit summary 5 138" xfId="40373"/>
    <cellStyle name="Comma [0] TBD_profit summary 5 139" xfId="40374"/>
    <cellStyle name="Comma [0] TBD-_profit summary 5 139" xfId="40375"/>
    <cellStyle name="Comma [0] TBD_profit summary 5 14" xfId="40376"/>
    <cellStyle name="Comma [0] TBD-_profit summary 5 14" xfId="40377"/>
    <cellStyle name="Comma [0] TBD_profit summary 5 140" xfId="40378"/>
    <cellStyle name="Comma [0] TBD-_profit summary 5 140" xfId="40379"/>
    <cellStyle name="Comma [0] TBD_profit summary 5 141" xfId="40380"/>
    <cellStyle name="Comma [0] TBD-_profit summary 5 141" xfId="40381"/>
    <cellStyle name="Comma [0] TBD_profit summary 5 142" xfId="40382"/>
    <cellStyle name="Comma [0] TBD-_profit summary 5 142" xfId="40383"/>
    <cellStyle name="Comma [0] TBD_profit summary 5 143" xfId="40384"/>
    <cellStyle name="Comma [0] TBD-_profit summary 5 143" xfId="40385"/>
    <cellStyle name="Comma [0] TBD_profit summary 5 144" xfId="40386"/>
    <cellStyle name="Comma [0] TBD-_profit summary 5 144" xfId="40387"/>
    <cellStyle name="Comma [0] TBD_profit summary 5 145" xfId="40388"/>
    <cellStyle name="Comma [0] TBD-_profit summary 5 145" xfId="40389"/>
    <cellStyle name="Comma [0] TBD_profit summary 5 146" xfId="40390"/>
    <cellStyle name="Comma [0] TBD-_profit summary 5 146" xfId="40391"/>
    <cellStyle name="Comma [0] TBD_profit summary 5 147" xfId="40392"/>
    <cellStyle name="Comma [0] TBD-_profit summary 5 147" xfId="40393"/>
    <cellStyle name="Comma [0] TBD_profit summary 5 148" xfId="40394"/>
    <cellStyle name="Comma [0] TBD-_profit summary 5 148" xfId="40395"/>
    <cellStyle name="Comma [0] TBD_profit summary 5 149" xfId="40396"/>
    <cellStyle name="Comma [0] TBD-_profit summary 5 149" xfId="40397"/>
    <cellStyle name="Comma [0] TBD_profit summary 5 15" xfId="40398"/>
    <cellStyle name="Comma [0] TBD-_profit summary 5 15" xfId="40399"/>
    <cellStyle name="Comma [0] TBD_profit summary 5 150" xfId="40400"/>
    <cellStyle name="Comma [0] TBD-_profit summary 5 150" xfId="40401"/>
    <cellStyle name="Comma [0] TBD_profit summary 5 151" xfId="40402"/>
    <cellStyle name="Comma [0] TBD-_profit summary 5 151" xfId="40403"/>
    <cellStyle name="Comma [0] TBD_profit summary 5 152" xfId="40404"/>
    <cellStyle name="Comma [0] TBD-_profit summary 5 152" xfId="40405"/>
    <cellStyle name="Comma [0] TBD_profit summary 5 153" xfId="40406"/>
    <cellStyle name="Comma [0] TBD-_profit summary 5 153" xfId="40407"/>
    <cellStyle name="Comma [0] TBD_profit summary 5 16" xfId="40408"/>
    <cellStyle name="Comma [0] TBD-_profit summary 5 16" xfId="40409"/>
    <cellStyle name="Comma [0] TBD_profit summary 5 17" xfId="40410"/>
    <cellStyle name="Comma [0] TBD-_profit summary 5 17" xfId="40411"/>
    <cellStyle name="Comma [0] TBD_profit summary 5 18" xfId="40412"/>
    <cellStyle name="Comma [0] TBD-_profit summary 5 18" xfId="40413"/>
    <cellStyle name="Comma [0] TBD_profit summary 5 19" xfId="40414"/>
    <cellStyle name="Comma [0] TBD-_profit summary 5 19" xfId="40415"/>
    <cellStyle name="Comma [0] TBD_profit summary 5 2" xfId="40416"/>
    <cellStyle name="Comma [0] TBD-_profit summary 5 2" xfId="40417"/>
    <cellStyle name="Comma [0] TBD_profit summary 5 20" xfId="40418"/>
    <cellStyle name="Comma [0] TBD-_profit summary 5 20" xfId="40419"/>
    <cellStyle name="Comma [0] TBD_profit summary 5 21" xfId="40420"/>
    <cellStyle name="Comma [0] TBD-_profit summary 5 21" xfId="40421"/>
    <cellStyle name="Comma [0] TBD_profit summary 5 22" xfId="40422"/>
    <cellStyle name="Comma [0] TBD-_profit summary 5 22" xfId="40423"/>
    <cellStyle name="Comma [0] TBD_profit summary 5 23" xfId="40424"/>
    <cellStyle name="Comma [0] TBD-_profit summary 5 23" xfId="40425"/>
    <cellStyle name="Comma [0] TBD_profit summary 5 24" xfId="40426"/>
    <cellStyle name="Comma [0] TBD-_profit summary 5 24" xfId="40427"/>
    <cellStyle name="Comma [0] TBD_profit summary 5 25" xfId="40428"/>
    <cellStyle name="Comma [0] TBD-_profit summary 5 25" xfId="40429"/>
    <cellStyle name="Comma [0] TBD_profit summary 5 26" xfId="40430"/>
    <cellStyle name="Comma [0] TBD-_profit summary 5 26" xfId="40431"/>
    <cellStyle name="Comma [0] TBD_profit summary 5 27" xfId="40432"/>
    <cellStyle name="Comma [0] TBD-_profit summary 5 27" xfId="40433"/>
    <cellStyle name="Comma [0] TBD_profit summary 5 28" xfId="40434"/>
    <cellStyle name="Comma [0] TBD-_profit summary 5 28" xfId="40435"/>
    <cellStyle name="Comma [0] TBD_profit summary 5 29" xfId="40436"/>
    <cellStyle name="Comma [0] TBD-_profit summary 5 29" xfId="40437"/>
    <cellStyle name="Comma [0] TBD_profit summary 5 3" xfId="40438"/>
    <cellStyle name="Comma [0] TBD-_profit summary 5 3" xfId="40439"/>
    <cellStyle name="Comma [0] TBD_profit summary 5 30" xfId="40440"/>
    <cellStyle name="Comma [0] TBD-_profit summary 5 30" xfId="40441"/>
    <cellStyle name="Comma [0] TBD_profit summary 5 31" xfId="40442"/>
    <cellStyle name="Comma [0] TBD-_profit summary 5 31" xfId="40443"/>
    <cellStyle name="Comma [0] TBD_profit summary 5 32" xfId="40444"/>
    <cellStyle name="Comma [0] TBD-_profit summary 5 32" xfId="40445"/>
    <cellStyle name="Comma [0] TBD_profit summary 5 33" xfId="40446"/>
    <cellStyle name="Comma [0] TBD-_profit summary 5 33" xfId="40447"/>
    <cellStyle name="Comma [0] TBD_profit summary 5 34" xfId="40448"/>
    <cellStyle name="Comma [0] TBD-_profit summary 5 34" xfId="40449"/>
    <cellStyle name="Comma [0] TBD_profit summary 5 35" xfId="40450"/>
    <cellStyle name="Comma [0] TBD-_profit summary 5 35" xfId="40451"/>
    <cellStyle name="Comma [0] TBD_profit summary 5 36" xfId="40452"/>
    <cellStyle name="Comma [0] TBD-_profit summary 5 36" xfId="40453"/>
    <cellStyle name="Comma [0] TBD_profit summary 5 37" xfId="40454"/>
    <cellStyle name="Comma [0] TBD-_profit summary 5 37" xfId="40455"/>
    <cellStyle name="Comma [0] TBD_profit summary 5 38" xfId="40456"/>
    <cellStyle name="Comma [0] TBD-_profit summary 5 38" xfId="40457"/>
    <cellStyle name="Comma [0] TBD_profit summary 5 39" xfId="40458"/>
    <cellStyle name="Comma [0] TBD-_profit summary 5 39" xfId="40459"/>
    <cellStyle name="Comma [0] TBD_profit summary 5 4" xfId="40460"/>
    <cellStyle name="Comma [0] TBD-_profit summary 5 4" xfId="40461"/>
    <cellStyle name="Comma [0] TBD_profit summary 5 40" xfId="40462"/>
    <cellStyle name="Comma [0] TBD-_profit summary 5 40" xfId="40463"/>
    <cellStyle name="Comma [0] TBD_profit summary 5 41" xfId="40464"/>
    <cellStyle name="Comma [0] TBD-_profit summary 5 41" xfId="40465"/>
    <cellStyle name="Comma [0] TBD_profit summary 5 42" xfId="40466"/>
    <cellStyle name="Comma [0] TBD-_profit summary 5 42" xfId="40467"/>
    <cellStyle name="Comma [0] TBD_profit summary 5 43" xfId="40468"/>
    <cellStyle name="Comma [0] TBD-_profit summary 5 43" xfId="40469"/>
    <cellStyle name="Comma [0] TBD_profit summary 5 44" xfId="40470"/>
    <cellStyle name="Comma [0] TBD-_profit summary 5 44" xfId="40471"/>
    <cellStyle name="Comma [0] TBD_profit summary 5 45" xfId="40472"/>
    <cellStyle name="Comma [0] TBD-_profit summary 5 45" xfId="40473"/>
    <cellStyle name="Comma [0] TBD_profit summary 5 46" xfId="40474"/>
    <cellStyle name="Comma [0] TBD-_profit summary 5 46" xfId="40475"/>
    <cellStyle name="Comma [0] TBD_profit summary 5 47" xfId="40476"/>
    <cellStyle name="Comma [0] TBD-_profit summary 5 47" xfId="40477"/>
    <cellStyle name="Comma [0] TBD_profit summary 5 48" xfId="40478"/>
    <cellStyle name="Comma [0] TBD-_profit summary 5 48" xfId="40479"/>
    <cellStyle name="Comma [0] TBD_profit summary 5 49" xfId="40480"/>
    <cellStyle name="Comma [0] TBD-_profit summary 5 49" xfId="40481"/>
    <cellStyle name="Comma [0] TBD_profit summary 5 5" xfId="40482"/>
    <cellStyle name="Comma [0] TBD-_profit summary 5 5" xfId="40483"/>
    <cellStyle name="Comma [0] TBD_profit summary 5 50" xfId="40484"/>
    <cellStyle name="Comma [0] TBD-_profit summary 5 50" xfId="40485"/>
    <cellStyle name="Comma [0] TBD_profit summary 5 51" xfId="40486"/>
    <cellStyle name="Comma [0] TBD-_profit summary 5 51" xfId="40487"/>
    <cellStyle name="Comma [0] TBD_profit summary 5 52" xfId="40488"/>
    <cellStyle name="Comma [0] TBD-_profit summary 5 52" xfId="40489"/>
    <cellStyle name="Comma [0] TBD_profit summary 5 53" xfId="40490"/>
    <cellStyle name="Comma [0] TBD-_profit summary 5 53" xfId="40491"/>
    <cellStyle name="Comma [0] TBD_profit summary 5 54" xfId="40492"/>
    <cellStyle name="Comma [0] TBD-_profit summary 5 54" xfId="40493"/>
    <cellStyle name="Comma [0] TBD_profit summary 5 55" xfId="40494"/>
    <cellStyle name="Comma [0] TBD-_profit summary 5 55" xfId="40495"/>
    <cellStyle name="Comma [0] TBD_profit summary 5 56" xfId="40496"/>
    <cellStyle name="Comma [0] TBD-_profit summary 5 56" xfId="40497"/>
    <cellStyle name="Comma [0] TBD_profit summary 5 57" xfId="40498"/>
    <cellStyle name="Comma [0] TBD-_profit summary 5 57" xfId="40499"/>
    <cellStyle name="Comma [0] TBD_profit summary 5 58" xfId="40500"/>
    <cellStyle name="Comma [0] TBD-_profit summary 5 58" xfId="40501"/>
    <cellStyle name="Comma [0] TBD_profit summary 5 59" xfId="40502"/>
    <cellStyle name="Comma [0] TBD-_profit summary 5 59" xfId="40503"/>
    <cellStyle name="Comma [0] TBD_profit summary 5 6" xfId="40504"/>
    <cellStyle name="Comma [0] TBD-_profit summary 5 6" xfId="40505"/>
    <cellStyle name="Comma [0] TBD_profit summary 5 60" xfId="40506"/>
    <cellStyle name="Comma [0] TBD-_profit summary 5 60" xfId="40507"/>
    <cellStyle name="Comma [0] TBD_profit summary 5 61" xfId="40508"/>
    <cellStyle name="Comma [0] TBD-_profit summary 5 61" xfId="40509"/>
    <cellStyle name="Comma [0] TBD_profit summary 5 62" xfId="40510"/>
    <cellStyle name="Comma [0] TBD-_profit summary 5 62" xfId="40511"/>
    <cellStyle name="Comma [0] TBD_profit summary 5 63" xfId="40512"/>
    <cellStyle name="Comma [0] TBD-_profit summary 5 63" xfId="40513"/>
    <cellStyle name="Comma [0] TBD_profit summary 5 64" xfId="40514"/>
    <cellStyle name="Comma [0] TBD-_profit summary 5 64" xfId="40515"/>
    <cellStyle name="Comma [0] TBD_profit summary 5 65" xfId="40516"/>
    <cellStyle name="Comma [0] TBD-_profit summary 5 65" xfId="40517"/>
    <cellStyle name="Comma [0] TBD_profit summary 5 66" xfId="40518"/>
    <cellStyle name="Comma [0] TBD-_profit summary 5 66" xfId="40519"/>
    <cellStyle name="Comma [0] TBD_profit summary 5 67" xfId="40520"/>
    <cellStyle name="Comma [0] TBD-_profit summary 5 67" xfId="40521"/>
    <cellStyle name="Comma [0] TBD_profit summary 5 68" xfId="40522"/>
    <cellStyle name="Comma [0] TBD-_profit summary 5 68" xfId="40523"/>
    <cellStyle name="Comma [0] TBD_profit summary 5 69" xfId="40524"/>
    <cellStyle name="Comma [0] TBD-_profit summary 5 69" xfId="40525"/>
    <cellStyle name="Comma [0] TBD_profit summary 5 7" xfId="40526"/>
    <cellStyle name="Comma [0] TBD-_profit summary 5 7" xfId="40527"/>
    <cellStyle name="Comma [0] TBD_profit summary 5 70" xfId="40528"/>
    <cellStyle name="Comma [0] TBD-_profit summary 5 70" xfId="40529"/>
    <cellStyle name="Comma [0] TBD_profit summary 5 71" xfId="40530"/>
    <cellStyle name="Comma [0] TBD-_profit summary 5 71" xfId="40531"/>
    <cellStyle name="Comma [0] TBD_profit summary 5 72" xfId="40532"/>
    <cellStyle name="Comma [0] TBD-_profit summary 5 72" xfId="40533"/>
    <cellStyle name="Comma [0] TBD_profit summary 5 73" xfId="40534"/>
    <cellStyle name="Comma [0] TBD-_profit summary 5 73" xfId="40535"/>
    <cellStyle name="Comma [0] TBD_profit summary 5 74" xfId="40536"/>
    <cellStyle name="Comma [0] TBD-_profit summary 5 74" xfId="40537"/>
    <cellStyle name="Comma [0] TBD_profit summary 5 75" xfId="40538"/>
    <cellStyle name="Comma [0] TBD-_profit summary 5 75" xfId="40539"/>
    <cellStyle name="Comma [0] TBD_profit summary 5 76" xfId="40540"/>
    <cellStyle name="Comma [0] TBD-_profit summary 5 76" xfId="40541"/>
    <cellStyle name="Comma [0] TBD_profit summary 5 77" xfId="40542"/>
    <cellStyle name="Comma [0] TBD-_profit summary 5 77" xfId="40543"/>
    <cellStyle name="Comma [0] TBD_profit summary 5 78" xfId="40544"/>
    <cellStyle name="Comma [0] TBD-_profit summary 5 78" xfId="40545"/>
    <cellStyle name="Comma [0] TBD_profit summary 5 79" xfId="40546"/>
    <cellStyle name="Comma [0] TBD-_profit summary 5 79" xfId="40547"/>
    <cellStyle name="Comma [0] TBD_profit summary 5 8" xfId="40548"/>
    <cellStyle name="Comma [0] TBD-_profit summary 5 8" xfId="40549"/>
    <cellStyle name="Comma [0] TBD_profit summary 5 80" xfId="40550"/>
    <cellStyle name="Comma [0] TBD-_profit summary 5 80" xfId="40551"/>
    <cellStyle name="Comma [0] TBD_profit summary 5 81" xfId="40552"/>
    <cellStyle name="Comma [0] TBD-_profit summary 5 81" xfId="40553"/>
    <cellStyle name="Comma [0] TBD_profit summary 5 82" xfId="40554"/>
    <cellStyle name="Comma [0] TBD-_profit summary 5 82" xfId="40555"/>
    <cellStyle name="Comma [0] TBD_profit summary 5 83" xfId="40556"/>
    <cellStyle name="Comma [0] TBD-_profit summary 5 83" xfId="40557"/>
    <cellStyle name="Comma [0] TBD_profit summary 5 84" xfId="40558"/>
    <cellStyle name="Comma [0] TBD-_profit summary 5 84" xfId="40559"/>
    <cellStyle name="Comma [0] TBD_profit summary 5 85" xfId="40560"/>
    <cellStyle name="Comma [0] TBD-_profit summary 5 85" xfId="40561"/>
    <cellStyle name="Comma [0] TBD_profit summary 5 86" xfId="40562"/>
    <cellStyle name="Comma [0] TBD-_profit summary 5 86" xfId="40563"/>
    <cellStyle name="Comma [0] TBD_profit summary 5 87" xfId="40564"/>
    <cellStyle name="Comma [0] TBD-_profit summary 5 87" xfId="40565"/>
    <cellStyle name="Comma [0] TBD_profit summary 5 88" xfId="40566"/>
    <cellStyle name="Comma [0] TBD-_profit summary 5 88" xfId="40567"/>
    <cellStyle name="Comma [0] TBD_profit summary 5 89" xfId="40568"/>
    <cellStyle name="Comma [0] TBD-_profit summary 5 89" xfId="40569"/>
    <cellStyle name="Comma [0] TBD_profit summary 5 9" xfId="40570"/>
    <cellStyle name="Comma [0] TBD-_profit summary 5 9" xfId="40571"/>
    <cellStyle name="Comma [0] TBD_profit summary 5 90" xfId="40572"/>
    <cellStyle name="Comma [0] TBD-_profit summary 5 90" xfId="40573"/>
    <cellStyle name="Comma [0] TBD_profit summary 5 91" xfId="40574"/>
    <cellStyle name="Comma [0] TBD-_profit summary 5 91" xfId="40575"/>
    <cellStyle name="Comma [0] TBD_profit summary 5 92" xfId="40576"/>
    <cellStyle name="Comma [0] TBD-_profit summary 5 92" xfId="40577"/>
    <cellStyle name="Comma [0] TBD_profit summary 5 93" xfId="40578"/>
    <cellStyle name="Comma [0] TBD-_profit summary 5 93" xfId="40579"/>
    <cellStyle name="Comma [0] TBD_profit summary 5 94" xfId="40580"/>
    <cellStyle name="Comma [0] TBD-_profit summary 5 94" xfId="40581"/>
    <cellStyle name="Comma [0] TBD_profit summary 5 95" xfId="40582"/>
    <cellStyle name="Comma [0] TBD-_profit summary 5 95" xfId="40583"/>
    <cellStyle name="Comma [0] TBD_profit summary 5 96" xfId="40584"/>
    <cellStyle name="Comma [0] TBD-_profit summary 5 96" xfId="40585"/>
    <cellStyle name="Comma [0] TBD_profit summary 5 97" xfId="40586"/>
    <cellStyle name="Comma [0] TBD-_profit summary 5 97" xfId="40587"/>
    <cellStyle name="Comma [0] TBD_profit summary 5 98" xfId="40588"/>
    <cellStyle name="Comma [0] TBD-_profit summary 5 98" xfId="40589"/>
    <cellStyle name="Comma [0] TBD_profit summary 5 99" xfId="40590"/>
    <cellStyle name="Comma [0] TBD-_profit summary 5 99" xfId="40591"/>
    <cellStyle name="Comma [0] TBD_profit summary 6" xfId="40592"/>
    <cellStyle name="Comma [0] TBD-_profit summary 6" xfId="40593"/>
    <cellStyle name="Comma [0] TBD_profit summary 6 10" xfId="40594"/>
    <cellStyle name="Comma [0] TBD-_profit summary 6 10" xfId="40595"/>
    <cellStyle name="Comma [0] TBD_profit summary 6 100" xfId="40596"/>
    <cellStyle name="Comma [0] TBD-_profit summary 6 100" xfId="40597"/>
    <cellStyle name="Comma [0] TBD_profit summary 6 101" xfId="40598"/>
    <cellStyle name="Comma [0] TBD-_profit summary 6 101" xfId="40599"/>
    <cellStyle name="Comma [0] TBD_profit summary 6 102" xfId="40600"/>
    <cellStyle name="Comma [0] TBD-_profit summary 6 102" xfId="40601"/>
    <cellStyle name="Comma [0] TBD_profit summary 6 103" xfId="40602"/>
    <cellStyle name="Comma [0] TBD-_profit summary 6 103" xfId="40603"/>
    <cellStyle name="Comma [0] TBD_profit summary 6 104" xfId="40604"/>
    <cellStyle name="Comma [0] TBD-_profit summary 6 104" xfId="40605"/>
    <cellStyle name="Comma [0] TBD_profit summary 6 105" xfId="40606"/>
    <cellStyle name="Comma [0] TBD-_profit summary 6 105" xfId="40607"/>
    <cellStyle name="Comma [0] TBD_profit summary 6 106" xfId="40608"/>
    <cellStyle name="Comma [0] TBD-_profit summary 6 106" xfId="40609"/>
    <cellStyle name="Comma [0] TBD_profit summary 6 107" xfId="40610"/>
    <cellStyle name="Comma [0] TBD-_profit summary 6 107" xfId="40611"/>
    <cellStyle name="Comma [0] TBD_profit summary 6 108" xfId="40612"/>
    <cellStyle name="Comma [0] TBD-_profit summary 6 108" xfId="40613"/>
    <cellStyle name="Comma [0] TBD_profit summary 6 109" xfId="40614"/>
    <cellStyle name="Comma [0] TBD-_profit summary 6 109" xfId="40615"/>
    <cellStyle name="Comma [0] TBD_profit summary 6 11" xfId="40616"/>
    <cellStyle name="Comma [0] TBD-_profit summary 6 11" xfId="40617"/>
    <cellStyle name="Comma [0] TBD_profit summary 6 110" xfId="40618"/>
    <cellStyle name="Comma [0] TBD-_profit summary 6 110" xfId="40619"/>
    <cellStyle name="Comma [0] TBD_profit summary 6 111" xfId="40620"/>
    <cellStyle name="Comma [0] TBD-_profit summary 6 111" xfId="40621"/>
    <cellStyle name="Comma [0] TBD_profit summary 6 112" xfId="40622"/>
    <cellStyle name="Comma [0] TBD-_profit summary 6 112" xfId="40623"/>
    <cellStyle name="Comma [0] TBD_profit summary 6 113" xfId="40624"/>
    <cellStyle name="Comma [0] TBD-_profit summary 6 113" xfId="40625"/>
    <cellStyle name="Comma [0] TBD_profit summary 6 114" xfId="40626"/>
    <cellStyle name="Comma [0] TBD-_profit summary 6 114" xfId="40627"/>
    <cellStyle name="Comma [0] TBD_profit summary 6 115" xfId="40628"/>
    <cellStyle name="Comma [0] TBD-_profit summary 6 115" xfId="40629"/>
    <cellStyle name="Comma [0] TBD_profit summary 6 116" xfId="40630"/>
    <cellStyle name="Comma [0] TBD-_profit summary 6 116" xfId="40631"/>
    <cellStyle name="Comma [0] TBD_profit summary 6 117" xfId="40632"/>
    <cellStyle name="Comma [0] TBD-_profit summary 6 117" xfId="40633"/>
    <cellStyle name="Comma [0] TBD_profit summary 6 118" xfId="40634"/>
    <cellStyle name="Comma [0] TBD-_profit summary 6 118" xfId="40635"/>
    <cellStyle name="Comma [0] TBD_profit summary 6 119" xfId="40636"/>
    <cellStyle name="Comma [0] TBD-_profit summary 6 119" xfId="40637"/>
    <cellStyle name="Comma [0] TBD_profit summary 6 12" xfId="40638"/>
    <cellStyle name="Comma [0] TBD-_profit summary 6 12" xfId="40639"/>
    <cellStyle name="Comma [0] TBD_profit summary 6 120" xfId="40640"/>
    <cellStyle name="Comma [0] TBD-_profit summary 6 120" xfId="40641"/>
    <cellStyle name="Comma [0] TBD_profit summary 6 121" xfId="40642"/>
    <cellStyle name="Comma [0] TBD-_profit summary 6 121" xfId="40643"/>
    <cellStyle name="Comma [0] TBD_profit summary 6 122" xfId="40644"/>
    <cellStyle name="Comma [0] TBD-_profit summary 6 122" xfId="40645"/>
    <cellStyle name="Comma [0] TBD_profit summary 6 123" xfId="40646"/>
    <cellStyle name="Comma [0] TBD-_profit summary 6 123" xfId="40647"/>
    <cellStyle name="Comma [0] TBD_profit summary 6 124" xfId="40648"/>
    <cellStyle name="Comma [0] TBD-_profit summary 6 124" xfId="40649"/>
    <cellStyle name="Comma [0] TBD_profit summary 6 125" xfId="40650"/>
    <cellStyle name="Comma [0] TBD-_profit summary 6 125" xfId="40651"/>
    <cellStyle name="Comma [0] TBD_profit summary 6 126" xfId="40652"/>
    <cellStyle name="Comma [0] TBD-_profit summary 6 126" xfId="40653"/>
    <cellStyle name="Comma [0] TBD_profit summary 6 127" xfId="40654"/>
    <cellStyle name="Comma [0] TBD-_profit summary 6 127" xfId="40655"/>
    <cellStyle name="Comma [0] TBD_profit summary 6 128" xfId="40656"/>
    <cellStyle name="Comma [0] TBD-_profit summary 6 128" xfId="40657"/>
    <cellStyle name="Comma [0] TBD_profit summary 6 129" xfId="40658"/>
    <cellStyle name="Comma [0] TBD-_profit summary 6 129" xfId="40659"/>
    <cellStyle name="Comma [0] TBD_profit summary 6 13" xfId="40660"/>
    <cellStyle name="Comma [0] TBD-_profit summary 6 13" xfId="40661"/>
    <cellStyle name="Comma [0] TBD_profit summary 6 130" xfId="40662"/>
    <cellStyle name="Comma [0] TBD-_profit summary 6 130" xfId="40663"/>
    <cellStyle name="Comma [0] TBD_profit summary 6 131" xfId="40664"/>
    <cellStyle name="Comma [0] TBD-_profit summary 6 131" xfId="40665"/>
    <cellStyle name="Comma [0] TBD_profit summary 6 132" xfId="40666"/>
    <cellStyle name="Comma [0] TBD-_profit summary 6 132" xfId="40667"/>
    <cellStyle name="Comma [0] TBD_profit summary 6 133" xfId="40668"/>
    <cellStyle name="Comma [0] TBD-_profit summary 6 133" xfId="40669"/>
    <cellStyle name="Comma [0] TBD_profit summary 6 134" xfId="40670"/>
    <cellStyle name="Comma [0] TBD-_profit summary 6 134" xfId="40671"/>
    <cellStyle name="Comma [0] TBD_profit summary 6 135" xfId="40672"/>
    <cellStyle name="Comma [0] TBD-_profit summary 6 135" xfId="40673"/>
    <cellStyle name="Comma [0] TBD_profit summary 6 136" xfId="40674"/>
    <cellStyle name="Comma [0] TBD-_profit summary 6 136" xfId="40675"/>
    <cellStyle name="Comma [0] TBD_profit summary 6 137" xfId="40676"/>
    <cellStyle name="Comma [0] TBD-_profit summary 6 137" xfId="40677"/>
    <cellStyle name="Comma [0] TBD_profit summary 6 138" xfId="40678"/>
    <cellStyle name="Comma [0] TBD-_profit summary 6 138" xfId="40679"/>
    <cellStyle name="Comma [0] TBD_profit summary 6 139" xfId="40680"/>
    <cellStyle name="Comma [0] TBD-_profit summary 6 139" xfId="40681"/>
    <cellStyle name="Comma [0] TBD_profit summary 6 14" xfId="40682"/>
    <cellStyle name="Comma [0] TBD-_profit summary 6 14" xfId="40683"/>
    <cellStyle name="Comma [0] TBD_profit summary 6 140" xfId="40684"/>
    <cellStyle name="Comma [0] TBD-_profit summary 6 140" xfId="40685"/>
    <cellStyle name="Comma [0] TBD_profit summary 6 141" xfId="40686"/>
    <cellStyle name="Comma [0] TBD-_profit summary 6 141" xfId="40687"/>
    <cellStyle name="Comma [0] TBD_profit summary 6 142" xfId="40688"/>
    <cellStyle name="Comma [0] TBD-_profit summary 6 142" xfId="40689"/>
    <cellStyle name="Comma [0] TBD_profit summary 6 143" xfId="40690"/>
    <cellStyle name="Comma [0] TBD-_profit summary 6 143" xfId="40691"/>
    <cellStyle name="Comma [0] TBD_profit summary 6 144" xfId="40692"/>
    <cellStyle name="Comma [0] TBD-_profit summary 6 144" xfId="40693"/>
    <cellStyle name="Comma [0] TBD_profit summary 6 145" xfId="40694"/>
    <cellStyle name="Comma [0] TBD-_profit summary 6 145" xfId="40695"/>
    <cellStyle name="Comma [0] TBD_profit summary 6 146" xfId="40696"/>
    <cellStyle name="Comma [0] TBD-_profit summary 6 146" xfId="40697"/>
    <cellStyle name="Comma [0] TBD_profit summary 6 147" xfId="40698"/>
    <cellStyle name="Comma [0] TBD-_profit summary 6 147" xfId="40699"/>
    <cellStyle name="Comma [0] TBD_profit summary 6 148" xfId="40700"/>
    <cellStyle name="Comma [0] TBD-_profit summary 6 148" xfId="40701"/>
    <cellStyle name="Comma [0] TBD_profit summary 6 149" xfId="40702"/>
    <cellStyle name="Comma [0] TBD-_profit summary 6 149" xfId="40703"/>
    <cellStyle name="Comma [0] TBD_profit summary 6 15" xfId="40704"/>
    <cellStyle name="Comma [0] TBD-_profit summary 6 15" xfId="40705"/>
    <cellStyle name="Comma [0] TBD_profit summary 6 150" xfId="40706"/>
    <cellStyle name="Comma [0] TBD-_profit summary 6 150" xfId="40707"/>
    <cellStyle name="Comma [0] TBD_profit summary 6 151" xfId="40708"/>
    <cellStyle name="Comma [0] TBD-_profit summary 6 151" xfId="40709"/>
    <cellStyle name="Comma [0] TBD_profit summary 6 152" xfId="40710"/>
    <cellStyle name="Comma [0] TBD-_profit summary 6 152" xfId="40711"/>
    <cellStyle name="Comma [0] TBD_profit summary 6 153" xfId="40712"/>
    <cellStyle name="Comma [0] TBD-_profit summary 6 153" xfId="40713"/>
    <cellStyle name="Comma [0] TBD_profit summary 6 16" xfId="40714"/>
    <cellStyle name="Comma [0] TBD-_profit summary 6 16" xfId="40715"/>
    <cellStyle name="Comma [0] TBD_profit summary 6 17" xfId="40716"/>
    <cellStyle name="Comma [0] TBD-_profit summary 6 17" xfId="40717"/>
    <cellStyle name="Comma [0] TBD_profit summary 6 18" xfId="40718"/>
    <cellStyle name="Comma [0] TBD-_profit summary 6 18" xfId="40719"/>
    <cellStyle name="Comma [0] TBD_profit summary 6 19" xfId="40720"/>
    <cellStyle name="Comma [0] TBD-_profit summary 6 19" xfId="40721"/>
    <cellStyle name="Comma [0] TBD_profit summary 6 2" xfId="40722"/>
    <cellStyle name="Comma [0] TBD-_profit summary 6 2" xfId="40723"/>
    <cellStyle name="Comma [0] TBD_profit summary 6 20" xfId="40724"/>
    <cellStyle name="Comma [0] TBD-_profit summary 6 20" xfId="40725"/>
    <cellStyle name="Comma [0] TBD_profit summary 6 21" xfId="40726"/>
    <cellStyle name="Comma [0] TBD-_profit summary 6 21" xfId="40727"/>
    <cellStyle name="Comma [0] TBD_profit summary 6 22" xfId="40728"/>
    <cellStyle name="Comma [0] TBD-_profit summary 6 22" xfId="40729"/>
    <cellStyle name="Comma [0] TBD_profit summary 6 23" xfId="40730"/>
    <cellStyle name="Comma [0] TBD-_profit summary 6 23" xfId="40731"/>
    <cellStyle name="Comma [0] TBD_profit summary 6 24" xfId="40732"/>
    <cellStyle name="Comma [0] TBD-_profit summary 6 24" xfId="40733"/>
    <cellStyle name="Comma [0] TBD_profit summary 6 25" xfId="40734"/>
    <cellStyle name="Comma [0] TBD-_profit summary 6 25" xfId="40735"/>
    <cellStyle name="Comma [0] TBD_profit summary 6 26" xfId="40736"/>
    <cellStyle name="Comma [0] TBD-_profit summary 6 26" xfId="40737"/>
    <cellStyle name="Comma [0] TBD_profit summary 6 27" xfId="40738"/>
    <cellStyle name="Comma [0] TBD-_profit summary 6 27" xfId="40739"/>
    <cellStyle name="Comma [0] TBD_profit summary 6 28" xfId="40740"/>
    <cellStyle name="Comma [0] TBD-_profit summary 6 28" xfId="40741"/>
    <cellStyle name="Comma [0] TBD_profit summary 6 29" xfId="40742"/>
    <cellStyle name="Comma [0] TBD-_profit summary 6 29" xfId="40743"/>
    <cellStyle name="Comma [0] TBD_profit summary 6 3" xfId="40744"/>
    <cellStyle name="Comma [0] TBD-_profit summary 6 3" xfId="40745"/>
    <cellStyle name="Comma [0] TBD_profit summary 6 30" xfId="40746"/>
    <cellStyle name="Comma [0] TBD-_profit summary 6 30" xfId="40747"/>
    <cellStyle name="Comma [0] TBD_profit summary 6 31" xfId="40748"/>
    <cellStyle name="Comma [0] TBD-_profit summary 6 31" xfId="40749"/>
    <cellStyle name="Comma [0] TBD_profit summary 6 32" xfId="40750"/>
    <cellStyle name="Comma [0] TBD-_profit summary 6 32" xfId="40751"/>
    <cellStyle name="Comma [0] TBD_profit summary 6 33" xfId="40752"/>
    <cellStyle name="Comma [0] TBD-_profit summary 6 33" xfId="40753"/>
    <cellStyle name="Comma [0] TBD_profit summary 6 34" xfId="40754"/>
    <cellStyle name="Comma [0] TBD-_profit summary 6 34" xfId="40755"/>
    <cellStyle name="Comma [0] TBD_profit summary 6 35" xfId="40756"/>
    <cellStyle name="Comma [0] TBD-_profit summary 6 35" xfId="40757"/>
    <cellStyle name="Comma [0] TBD_profit summary 6 36" xfId="40758"/>
    <cellStyle name="Comma [0] TBD-_profit summary 6 36" xfId="40759"/>
    <cellStyle name="Comma [0] TBD_profit summary 6 37" xfId="40760"/>
    <cellStyle name="Comma [0] TBD-_profit summary 6 37" xfId="40761"/>
    <cellStyle name="Comma [0] TBD_profit summary 6 38" xfId="40762"/>
    <cellStyle name="Comma [0] TBD-_profit summary 6 38" xfId="40763"/>
    <cellStyle name="Comma [0] TBD_profit summary 6 39" xfId="40764"/>
    <cellStyle name="Comma [0] TBD-_profit summary 6 39" xfId="40765"/>
    <cellStyle name="Comma [0] TBD_profit summary 6 4" xfId="40766"/>
    <cellStyle name="Comma [0] TBD-_profit summary 6 4" xfId="40767"/>
    <cellStyle name="Comma [0] TBD_profit summary 6 40" xfId="40768"/>
    <cellStyle name="Comma [0] TBD-_profit summary 6 40" xfId="40769"/>
    <cellStyle name="Comma [0] TBD_profit summary 6 41" xfId="40770"/>
    <cellStyle name="Comma [0] TBD-_profit summary 6 41" xfId="40771"/>
    <cellStyle name="Comma [0] TBD_profit summary 6 42" xfId="40772"/>
    <cellStyle name="Comma [0] TBD-_profit summary 6 42" xfId="40773"/>
    <cellStyle name="Comma [0] TBD_profit summary 6 43" xfId="40774"/>
    <cellStyle name="Comma [0] TBD-_profit summary 6 43" xfId="40775"/>
    <cellStyle name="Comma [0] TBD_profit summary 6 44" xfId="40776"/>
    <cellStyle name="Comma [0] TBD-_profit summary 6 44" xfId="40777"/>
    <cellStyle name="Comma [0] TBD_profit summary 6 45" xfId="40778"/>
    <cellStyle name="Comma [0] TBD-_profit summary 6 45" xfId="40779"/>
    <cellStyle name="Comma [0] TBD_profit summary 6 46" xfId="40780"/>
    <cellStyle name="Comma [0] TBD-_profit summary 6 46" xfId="40781"/>
    <cellStyle name="Comma [0] TBD_profit summary 6 47" xfId="40782"/>
    <cellStyle name="Comma [0] TBD-_profit summary 6 47" xfId="40783"/>
    <cellStyle name="Comma [0] TBD_profit summary 6 48" xfId="40784"/>
    <cellStyle name="Comma [0] TBD-_profit summary 6 48" xfId="40785"/>
    <cellStyle name="Comma [0] TBD_profit summary 6 49" xfId="40786"/>
    <cellStyle name="Comma [0] TBD-_profit summary 6 49" xfId="40787"/>
    <cellStyle name="Comma [0] TBD_profit summary 6 5" xfId="40788"/>
    <cellStyle name="Comma [0] TBD-_profit summary 6 5" xfId="40789"/>
    <cellStyle name="Comma [0] TBD_profit summary 6 50" xfId="40790"/>
    <cellStyle name="Comma [0] TBD-_profit summary 6 50" xfId="40791"/>
    <cellStyle name="Comma [0] TBD_profit summary 6 51" xfId="40792"/>
    <cellStyle name="Comma [0] TBD-_profit summary 6 51" xfId="40793"/>
    <cellStyle name="Comma [0] TBD_profit summary 6 52" xfId="40794"/>
    <cellStyle name="Comma [0] TBD-_profit summary 6 52" xfId="40795"/>
    <cellStyle name="Comma [0] TBD_profit summary 6 53" xfId="40796"/>
    <cellStyle name="Comma [0] TBD-_profit summary 6 53" xfId="40797"/>
    <cellStyle name="Comma [0] TBD_profit summary 6 54" xfId="40798"/>
    <cellStyle name="Comma [0] TBD-_profit summary 6 54" xfId="40799"/>
    <cellStyle name="Comma [0] TBD_profit summary 6 55" xfId="40800"/>
    <cellStyle name="Comma [0] TBD-_profit summary 6 55" xfId="40801"/>
    <cellStyle name="Comma [0] TBD_profit summary 6 56" xfId="40802"/>
    <cellStyle name="Comma [0] TBD-_profit summary 6 56" xfId="40803"/>
    <cellStyle name="Comma [0] TBD_profit summary 6 57" xfId="40804"/>
    <cellStyle name="Comma [0] TBD-_profit summary 6 57" xfId="40805"/>
    <cellStyle name="Comma [0] TBD_profit summary 6 58" xfId="40806"/>
    <cellStyle name="Comma [0] TBD-_profit summary 6 58" xfId="40807"/>
    <cellStyle name="Comma [0] TBD_profit summary 6 59" xfId="40808"/>
    <cellStyle name="Comma [0] TBD-_profit summary 6 59" xfId="40809"/>
    <cellStyle name="Comma [0] TBD_profit summary 6 6" xfId="40810"/>
    <cellStyle name="Comma [0] TBD-_profit summary 6 6" xfId="40811"/>
    <cellStyle name="Comma [0] TBD_profit summary 6 60" xfId="40812"/>
    <cellStyle name="Comma [0] TBD-_profit summary 6 60" xfId="40813"/>
    <cellStyle name="Comma [0] TBD_profit summary 6 61" xfId="40814"/>
    <cellStyle name="Comma [0] TBD-_profit summary 6 61" xfId="40815"/>
    <cellStyle name="Comma [0] TBD_profit summary 6 62" xfId="40816"/>
    <cellStyle name="Comma [0] TBD-_profit summary 6 62" xfId="40817"/>
    <cellStyle name="Comma [0] TBD_profit summary 6 63" xfId="40818"/>
    <cellStyle name="Comma [0] TBD-_profit summary 6 63" xfId="40819"/>
    <cellStyle name="Comma [0] TBD_profit summary 6 64" xfId="40820"/>
    <cellStyle name="Comma [0] TBD-_profit summary 6 64" xfId="40821"/>
    <cellStyle name="Comma [0] TBD_profit summary 6 65" xfId="40822"/>
    <cellStyle name="Comma [0] TBD-_profit summary 6 65" xfId="40823"/>
    <cellStyle name="Comma [0] TBD_profit summary 6 66" xfId="40824"/>
    <cellStyle name="Comma [0] TBD-_profit summary 6 66" xfId="40825"/>
    <cellStyle name="Comma [0] TBD_profit summary 6 67" xfId="40826"/>
    <cellStyle name="Comma [0] TBD-_profit summary 6 67" xfId="40827"/>
    <cellStyle name="Comma [0] TBD_profit summary 6 68" xfId="40828"/>
    <cellStyle name="Comma [0] TBD-_profit summary 6 68" xfId="40829"/>
    <cellStyle name="Comma [0] TBD_profit summary 6 69" xfId="40830"/>
    <cellStyle name="Comma [0] TBD-_profit summary 6 69" xfId="40831"/>
    <cellStyle name="Comma [0] TBD_profit summary 6 7" xfId="40832"/>
    <cellStyle name="Comma [0] TBD-_profit summary 6 7" xfId="40833"/>
    <cellStyle name="Comma [0] TBD_profit summary 6 70" xfId="40834"/>
    <cellStyle name="Comma [0] TBD-_profit summary 6 70" xfId="40835"/>
    <cellStyle name="Comma [0] TBD_profit summary 6 71" xfId="40836"/>
    <cellStyle name="Comma [0] TBD-_profit summary 6 71" xfId="40837"/>
    <cellStyle name="Comma [0] TBD_profit summary 6 72" xfId="40838"/>
    <cellStyle name="Comma [0] TBD-_profit summary 6 72" xfId="40839"/>
    <cellStyle name="Comma [0] TBD_profit summary 6 73" xfId="40840"/>
    <cellStyle name="Comma [0] TBD-_profit summary 6 73" xfId="40841"/>
    <cellStyle name="Comma [0] TBD_profit summary 6 74" xfId="40842"/>
    <cellStyle name="Comma [0] TBD-_profit summary 6 74" xfId="40843"/>
    <cellStyle name="Comma [0] TBD_profit summary 6 75" xfId="40844"/>
    <cellStyle name="Comma [0] TBD-_profit summary 6 75" xfId="40845"/>
    <cellStyle name="Comma [0] TBD_profit summary 6 76" xfId="40846"/>
    <cellStyle name="Comma [0] TBD-_profit summary 6 76" xfId="40847"/>
    <cellStyle name="Comma [0] TBD_profit summary 6 77" xfId="40848"/>
    <cellStyle name="Comma [0] TBD-_profit summary 6 77" xfId="40849"/>
    <cellStyle name="Comma [0] TBD_profit summary 6 78" xfId="40850"/>
    <cellStyle name="Comma [0] TBD-_profit summary 6 78" xfId="40851"/>
    <cellStyle name="Comma [0] TBD_profit summary 6 79" xfId="40852"/>
    <cellStyle name="Comma [0] TBD-_profit summary 6 79" xfId="40853"/>
    <cellStyle name="Comma [0] TBD_profit summary 6 8" xfId="40854"/>
    <cellStyle name="Comma [0] TBD-_profit summary 6 8" xfId="40855"/>
    <cellStyle name="Comma [0] TBD_profit summary 6 80" xfId="40856"/>
    <cellStyle name="Comma [0] TBD-_profit summary 6 80" xfId="40857"/>
    <cellStyle name="Comma [0] TBD_profit summary 6 81" xfId="40858"/>
    <cellStyle name="Comma [0] TBD-_profit summary 6 81" xfId="40859"/>
    <cellStyle name="Comma [0] TBD_profit summary 6 82" xfId="40860"/>
    <cellStyle name="Comma [0] TBD-_profit summary 6 82" xfId="40861"/>
    <cellStyle name="Comma [0] TBD_profit summary 6 83" xfId="40862"/>
    <cellStyle name="Comma [0] TBD-_profit summary 6 83" xfId="40863"/>
    <cellStyle name="Comma [0] TBD_profit summary 6 84" xfId="40864"/>
    <cellStyle name="Comma [0] TBD-_profit summary 6 84" xfId="40865"/>
    <cellStyle name="Comma [0] TBD_profit summary 6 85" xfId="40866"/>
    <cellStyle name="Comma [0] TBD-_profit summary 6 85" xfId="40867"/>
    <cellStyle name="Comma [0] TBD_profit summary 6 86" xfId="40868"/>
    <cellStyle name="Comma [0] TBD-_profit summary 6 86" xfId="40869"/>
    <cellStyle name="Comma [0] TBD_profit summary 6 87" xfId="40870"/>
    <cellStyle name="Comma [0] TBD-_profit summary 6 87" xfId="40871"/>
    <cellStyle name="Comma [0] TBD_profit summary 6 88" xfId="40872"/>
    <cellStyle name="Comma [0] TBD-_profit summary 6 88" xfId="40873"/>
    <cellStyle name="Comma [0] TBD_profit summary 6 89" xfId="40874"/>
    <cellStyle name="Comma [0] TBD-_profit summary 6 89" xfId="40875"/>
    <cellStyle name="Comma [0] TBD_profit summary 6 9" xfId="40876"/>
    <cellStyle name="Comma [0] TBD-_profit summary 6 9" xfId="40877"/>
    <cellStyle name="Comma [0] TBD_profit summary 6 90" xfId="40878"/>
    <cellStyle name="Comma [0] TBD-_profit summary 6 90" xfId="40879"/>
    <cellStyle name="Comma [0] TBD_profit summary 6 91" xfId="40880"/>
    <cellStyle name="Comma [0] TBD-_profit summary 6 91" xfId="40881"/>
    <cellStyle name="Comma [0] TBD_profit summary 6 92" xfId="40882"/>
    <cellStyle name="Comma [0] TBD-_profit summary 6 92" xfId="40883"/>
    <cellStyle name="Comma [0] TBD_profit summary 6 93" xfId="40884"/>
    <cellStyle name="Comma [0] TBD-_profit summary 6 93" xfId="40885"/>
    <cellStyle name="Comma [0] TBD_profit summary 6 94" xfId="40886"/>
    <cellStyle name="Comma [0] TBD-_profit summary 6 94" xfId="40887"/>
    <cellStyle name="Comma [0] TBD_profit summary 6 95" xfId="40888"/>
    <cellStyle name="Comma [0] TBD-_profit summary 6 95" xfId="40889"/>
    <cellStyle name="Comma [0] TBD_profit summary 6 96" xfId="40890"/>
    <cellStyle name="Comma [0] TBD-_profit summary 6 96" xfId="40891"/>
    <cellStyle name="Comma [0] TBD_profit summary 6 97" xfId="40892"/>
    <cellStyle name="Comma [0] TBD-_profit summary 6 97" xfId="40893"/>
    <cellStyle name="Comma [0] TBD_profit summary 6 98" xfId="40894"/>
    <cellStyle name="Comma [0] TBD-_profit summary 6 98" xfId="40895"/>
    <cellStyle name="Comma [0] TBD_profit summary 6 99" xfId="40896"/>
    <cellStyle name="Comma [0] TBD-_profit summary 6 99" xfId="40897"/>
    <cellStyle name="Comma [0] TBD_profit summary 7" xfId="40898"/>
    <cellStyle name="Comma [0] TBD-_profit summary 7" xfId="40899"/>
    <cellStyle name="Comma [0] TBD_profit summary 7 10" xfId="40900"/>
    <cellStyle name="Comma [0] TBD-_profit summary 7 10" xfId="40901"/>
    <cellStyle name="Comma [0] TBD_profit summary 7 100" xfId="40902"/>
    <cellStyle name="Comma [0] TBD-_profit summary 7 100" xfId="40903"/>
    <cellStyle name="Comma [0] TBD_profit summary 7 101" xfId="40904"/>
    <cellStyle name="Comma [0] TBD-_profit summary 7 101" xfId="40905"/>
    <cellStyle name="Comma [0] TBD_profit summary 7 102" xfId="40906"/>
    <cellStyle name="Comma [0] TBD-_profit summary 7 102" xfId="40907"/>
    <cellStyle name="Comma [0] TBD_profit summary 7 103" xfId="40908"/>
    <cellStyle name="Comma [0] TBD-_profit summary 7 103" xfId="40909"/>
    <cellStyle name="Comma [0] TBD_profit summary 7 104" xfId="40910"/>
    <cellStyle name="Comma [0] TBD-_profit summary 7 104" xfId="40911"/>
    <cellStyle name="Comma [0] TBD_profit summary 7 105" xfId="40912"/>
    <cellStyle name="Comma [0] TBD-_profit summary 7 105" xfId="40913"/>
    <cellStyle name="Comma [0] TBD_profit summary 7 106" xfId="40914"/>
    <cellStyle name="Comma [0] TBD-_profit summary 7 106" xfId="40915"/>
    <cellStyle name="Comma [0] TBD_profit summary 7 107" xfId="40916"/>
    <cellStyle name="Comma [0] TBD-_profit summary 7 107" xfId="40917"/>
    <cellStyle name="Comma [0] TBD_profit summary 7 108" xfId="40918"/>
    <cellStyle name="Comma [0] TBD-_profit summary 7 108" xfId="40919"/>
    <cellStyle name="Comma [0] TBD_profit summary 7 109" xfId="40920"/>
    <cellStyle name="Comma [0] TBD-_profit summary 7 109" xfId="40921"/>
    <cellStyle name="Comma [0] TBD_profit summary 7 11" xfId="40922"/>
    <cellStyle name="Comma [0] TBD-_profit summary 7 11" xfId="40923"/>
    <cellStyle name="Comma [0] TBD_profit summary 7 110" xfId="40924"/>
    <cellStyle name="Comma [0] TBD-_profit summary 7 110" xfId="40925"/>
    <cellStyle name="Comma [0] TBD_profit summary 7 111" xfId="40926"/>
    <cellStyle name="Comma [0] TBD-_profit summary 7 111" xfId="40927"/>
    <cellStyle name="Comma [0] TBD_profit summary 7 112" xfId="40928"/>
    <cellStyle name="Comma [0] TBD-_profit summary 7 112" xfId="40929"/>
    <cellStyle name="Comma [0] TBD_profit summary 7 113" xfId="40930"/>
    <cellStyle name="Comma [0] TBD-_profit summary 7 113" xfId="40931"/>
    <cellStyle name="Comma [0] TBD_profit summary 7 114" xfId="40932"/>
    <cellStyle name="Comma [0] TBD-_profit summary 7 114" xfId="40933"/>
    <cellStyle name="Comma [0] TBD_profit summary 7 115" xfId="40934"/>
    <cellStyle name="Comma [0] TBD-_profit summary 7 115" xfId="40935"/>
    <cellStyle name="Comma [0] TBD_profit summary 7 116" xfId="40936"/>
    <cellStyle name="Comma [0] TBD-_profit summary 7 116" xfId="40937"/>
    <cellStyle name="Comma [0] TBD_profit summary 7 117" xfId="40938"/>
    <cellStyle name="Comma [0] TBD-_profit summary 7 117" xfId="40939"/>
    <cellStyle name="Comma [0] TBD_profit summary 7 118" xfId="40940"/>
    <cellStyle name="Comma [0] TBD-_profit summary 7 118" xfId="40941"/>
    <cellStyle name="Comma [0] TBD_profit summary 7 119" xfId="40942"/>
    <cellStyle name="Comma [0] TBD-_profit summary 7 119" xfId="40943"/>
    <cellStyle name="Comma [0] TBD_profit summary 7 12" xfId="40944"/>
    <cellStyle name="Comma [0] TBD-_profit summary 7 12" xfId="40945"/>
    <cellStyle name="Comma [0] TBD_profit summary 7 120" xfId="40946"/>
    <cellStyle name="Comma [0] TBD-_profit summary 7 120" xfId="40947"/>
    <cellStyle name="Comma [0] TBD_profit summary 7 121" xfId="40948"/>
    <cellStyle name="Comma [0] TBD-_profit summary 7 121" xfId="40949"/>
    <cellStyle name="Comma [0] TBD_profit summary 7 122" xfId="40950"/>
    <cellStyle name="Comma [0] TBD-_profit summary 7 122" xfId="40951"/>
    <cellStyle name="Comma [0] TBD_profit summary 7 123" xfId="40952"/>
    <cellStyle name="Comma [0] TBD-_profit summary 7 123" xfId="40953"/>
    <cellStyle name="Comma [0] TBD_profit summary 7 124" xfId="40954"/>
    <cellStyle name="Comma [0] TBD-_profit summary 7 124" xfId="40955"/>
    <cellStyle name="Comma [0] TBD_profit summary 7 125" xfId="40956"/>
    <cellStyle name="Comma [0] TBD-_profit summary 7 125" xfId="40957"/>
    <cellStyle name="Comma [0] TBD_profit summary 7 126" xfId="40958"/>
    <cellStyle name="Comma [0] TBD-_profit summary 7 126" xfId="40959"/>
    <cellStyle name="Comma [0] TBD_profit summary 7 127" xfId="40960"/>
    <cellStyle name="Comma [0] TBD-_profit summary 7 127" xfId="40961"/>
    <cellStyle name="Comma [0] TBD_profit summary 7 128" xfId="40962"/>
    <cellStyle name="Comma [0] TBD-_profit summary 7 128" xfId="40963"/>
    <cellStyle name="Comma [0] TBD_profit summary 7 129" xfId="40964"/>
    <cellStyle name="Comma [0] TBD-_profit summary 7 129" xfId="40965"/>
    <cellStyle name="Comma [0] TBD_profit summary 7 13" xfId="40966"/>
    <cellStyle name="Comma [0] TBD-_profit summary 7 13" xfId="40967"/>
    <cellStyle name="Comma [0] TBD_profit summary 7 130" xfId="40968"/>
    <cellStyle name="Comma [0] TBD-_profit summary 7 130" xfId="40969"/>
    <cellStyle name="Comma [0] TBD_profit summary 7 131" xfId="40970"/>
    <cellStyle name="Comma [0] TBD-_profit summary 7 131" xfId="40971"/>
    <cellStyle name="Comma [0] TBD_profit summary 7 132" xfId="40972"/>
    <cellStyle name="Comma [0] TBD-_profit summary 7 132" xfId="40973"/>
    <cellStyle name="Comma [0] TBD_profit summary 7 133" xfId="40974"/>
    <cellStyle name="Comma [0] TBD-_profit summary 7 133" xfId="40975"/>
    <cellStyle name="Comma [0] TBD_profit summary 7 134" xfId="40976"/>
    <cellStyle name="Comma [0] TBD-_profit summary 7 134" xfId="40977"/>
    <cellStyle name="Comma [0] TBD_profit summary 7 135" xfId="40978"/>
    <cellStyle name="Comma [0] TBD-_profit summary 7 135" xfId="40979"/>
    <cellStyle name="Comma [0] TBD_profit summary 7 136" xfId="40980"/>
    <cellStyle name="Comma [0] TBD-_profit summary 7 136" xfId="40981"/>
    <cellStyle name="Comma [0] TBD_profit summary 7 137" xfId="40982"/>
    <cellStyle name="Comma [0] TBD-_profit summary 7 137" xfId="40983"/>
    <cellStyle name="Comma [0] TBD_profit summary 7 138" xfId="40984"/>
    <cellStyle name="Comma [0] TBD-_profit summary 7 138" xfId="40985"/>
    <cellStyle name="Comma [0] TBD_profit summary 7 139" xfId="40986"/>
    <cellStyle name="Comma [0] TBD-_profit summary 7 139" xfId="40987"/>
    <cellStyle name="Comma [0] TBD_profit summary 7 14" xfId="40988"/>
    <cellStyle name="Comma [0] TBD-_profit summary 7 14" xfId="40989"/>
    <cellStyle name="Comma [0] TBD_profit summary 7 140" xfId="40990"/>
    <cellStyle name="Comma [0] TBD-_profit summary 7 140" xfId="40991"/>
    <cellStyle name="Comma [0] TBD_profit summary 7 141" xfId="40992"/>
    <cellStyle name="Comma [0] TBD-_profit summary 7 141" xfId="40993"/>
    <cellStyle name="Comma [0] TBD_profit summary 7 142" xfId="40994"/>
    <cellStyle name="Comma [0] TBD-_profit summary 7 142" xfId="40995"/>
    <cellStyle name="Comma [0] TBD_profit summary 7 143" xfId="40996"/>
    <cellStyle name="Comma [0] TBD-_profit summary 7 143" xfId="40997"/>
    <cellStyle name="Comma [0] TBD_profit summary 7 144" xfId="40998"/>
    <cellStyle name="Comma [0] TBD-_profit summary 7 144" xfId="40999"/>
    <cellStyle name="Comma [0] TBD_profit summary 7 145" xfId="41000"/>
    <cellStyle name="Comma [0] TBD-_profit summary 7 145" xfId="41001"/>
    <cellStyle name="Comma [0] TBD_profit summary 7 146" xfId="41002"/>
    <cellStyle name="Comma [0] TBD-_profit summary 7 146" xfId="41003"/>
    <cellStyle name="Comma [0] TBD_profit summary 7 147" xfId="41004"/>
    <cellStyle name="Comma [0] TBD-_profit summary 7 147" xfId="41005"/>
    <cellStyle name="Comma [0] TBD_profit summary 7 148" xfId="41006"/>
    <cellStyle name="Comma [0] TBD-_profit summary 7 148" xfId="41007"/>
    <cellStyle name="Comma [0] TBD_profit summary 7 149" xfId="41008"/>
    <cellStyle name="Comma [0] TBD-_profit summary 7 149" xfId="41009"/>
    <cellStyle name="Comma [0] TBD_profit summary 7 15" xfId="41010"/>
    <cellStyle name="Comma [0] TBD-_profit summary 7 15" xfId="41011"/>
    <cellStyle name="Comma [0] TBD_profit summary 7 150" xfId="41012"/>
    <cellStyle name="Comma [0] TBD-_profit summary 7 150" xfId="41013"/>
    <cellStyle name="Comma [0] TBD_profit summary 7 151" xfId="41014"/>
    <cellStyle name="Comma [0] TBD-_profit summary 7 151" xfId="41015"/>
    <cellStyle name="Comma [0] TBD_profit summary 7 152" xfId="41016"/>
    <cellStyle name="Comma [0] TBD-_profit summary 7 152" xfId="41017"/>
    <cellStyle name="Comma [0] TBD_profit summary 7 153" xfId="41018"/>
    <cellStyle name="Comma [0] TBD-_profit summary 7 153" xfId="41019"/>
    <cellStyle name="Comma [0] TBD_profit summary 7 16" xfId="41020"/>
    <cellStyle name="Comma [0] TBD-_profit summary 7 16" xfId="41021"/>
    <cellStyle name="Comma [0] TBD_profit summary 7 17" xfId="41022"/>
    <cellStyle name="Comma [0] TBD-_profit summary 7 17" xfId="41023"/>
    <cellStyle name="Comma [0] TBD_profit summary 7 18" xfId="41024"/>
    <cellStyle name="Comma [0] TBD-_profit summary 7 18" xfId="41025"/>
    <cellStyle name="Comma [0] TBD_profit summary 7 19" xfId="41026"/>
    <cellStyle name="Comma [0] TBD-_profit summary 7 19" xfId="41027"/>
    <cellStyle name="Comma [0] TBD_profit summary 7 2" xfId="41028"/>
    <cellStyle name="Comma [0] TBD-_profit summary 7 2" xfId="41029"/>
    <cellStyle name="Comma [0] TBD_profit summary 7 20" xfId="41030"/>
    <cellStyle name="Comma [0] TBD-_profit summary 7 20" xfId="41031"/>
    <cellStyle name="Comma [0] TBD_profit summary 7 21" xfId="41032"/>
    <cellStyle name="Comma [0] TBD-_profit summary 7 21" xfId="41033"/>
    <cellStyle name="Comma [0] TBD_profit summary 7 22" xfId="41034"/>
    <cellStyle name="Comma [0] TBD-_profit summary 7 22" xfId="41035"/>
    <cellStyle name="Comma [0] TBD_profit summary 7 23" xfId="41036"/>
    <cellStyle name="Comma [0] TBD-_profit summary 7 23" xfId="41037"/>
    <cellStyle name="Comma [0] TBD_profit summary 7 24" xfId="41038"/>
    <cellStyle name="Comma [0] TBD-_profit summary 7 24" xfId="41039"/>
    <cellStyle name="Comma [0] TBD_profit summary 7 25" xfId="41040"/>
    <cellStyle name="Comma [0] TBD-_profit summary 7 25" xfId="41041"/>
    <cellStyle name="Comma [0] TBD_profit summary 7 26" xfId="41042"/>
    <cellStyle name="Comma [0] TBD-_profit summary 7 26" xfId="41043"/>
    <cellStyle name="Comma [0] TBD_profit summary 7 27" xfId="41044"/>
    <cellStyle name="Comma [0] TBD-_profit summary 7 27" xfId="41045"/>
    <cellStyle name="Comma [0] TBD_profit summary 7 28" xfId="41046"/>
    <cellStyle name="Comma [0] TBD-_profit summary 7 28" xfId="41047"/>
    <cellStyle name="Comma [0] TBD_profit summary 7 29" xfId="41048"/>
    <cellStyle name="Comma [0] TBD-_profit summary 7 29" xfId="41049"/>
    <cellStyle name="Comma [0] TBD_profit summary 7 3" xfId="41050"/>
    <cellStyle name="Comma [0] TBD-_profit summary 7 3" xfId="41051"/>
    <cellStyle name="Comma [0] TBD_profit summary 7 30" xfId="41052"/>
    <cellStyle name="Comma [0] TBD-_profit summary 7 30" xfId="41053"/>
    <cellStyle name="Comma [0] TBD_profit summary 7 31" xfId="41054"/>
    <cellStyle name="Comma [0] TBD-_profit summary 7 31" xfId="41055"/>
    <cellStyle name="Comma [0] TBD_profit summary 7 32" xfId="41056"/>
    <cellStyle name="Comma [0] TBD-_profit summary 7 32" xfId="41057"/>
    <cellStyle name="Comma [0] TBD_profit summary 7 33" xfId="41058"/>
    <cellStyle name="Comma [0] TBD-_profit summary 7 33" xfId="41059"/>
    <cellStyle name="Comma [0] TBD_profit summary 7 34" xfId="41060"/>
    <cellStyle name="Comma [0] TBD-_profit summary 7 34" xfId="41061"/>
    <cellStyle name="Comma [0] TBD_profit summary 7 35" xfId="41062"/>
    <cellStyle name="Comma [0] TBD-_profit summary 7 35" xfId="41063"/>
    <cellStyle name="Comma [0] TBD_profit summary 7 36" xfId="41064"/>
    <cellStyle name="Comma [0] TBD-_profit summary 7 36" xfId="41065"/>
    <cellStyle name="Comma [0] TBD_profit summary 7 37" xfId="41066"/>
    <cellStyle name="Comma [0] TBD-_profit summary 7 37" xfId="41067"/>
    <cellStyle name="Comma [0] TBD_profit summary 7 38" xfId="41068"/>
    <cellStyle name="Comma [0] TBD-_profit summary 7 38" xfId="41069"/>
    <cellStyle name="Comma [0] TBD_profit summary 7 39" xfId="41070"/>
    <cellStyle name="Comma [0] TBD-_profit summary 7 39" xfId="41071"/>
    <cellStyle name="Comma [0] TBD_profit summary 7 4" xfId="41072"/>
    <cellStyle name="Comma [0] TBD-_profit summary 7 4" xfId="41073"/>
    <cellStyle name="Comma [0] TBD_profit summary 7 40" xfId="41074"/>
    <cellStyle name="Comma [0] TBD-_profit summary 7 40" xfId="41075"/>
    <cellStyle name="Comma [0] TBD_profit summary 7 41" xfId="41076"/>
    <cellStyle name="Comma [0] TBD-_profit summary 7 41" xfId="41077"/>
    <cellStyle name="Comma [0] TBD_profit summary 7 42" xfId="41078"/>
    <cellStyle name="Comma [0] TBD-_profit summary 7 42" xfId="41079"/>
    <cellStyle name="Comma [0] TBD_profit summary 7 43" xfId="41080"/>
    <cellStyle name="Comma [0] TBD-_profit summary 7 43" xfId="41081"/>
    <cellStyle name="Comma [0] TBD_profit summary 7 44" xfId="41082"/>
    <cellStyle name="Comma [0] TBD-_profit summary 7 44" xfId="41083"/>
    <cellStyle name="Comma [0] TBD_profit summary 7 45" xfId="41084"/>
    <cellStyle name="Comma [0] TBD-_profit summary 7 45" xfId="41085"/>
    <cellStyle name="Comma [0] TBD_profit summary 7 46" xfId="41086"/>
    <cellStyle name="Comma [0] TBD-_profit summary 7 46" xfId="41087"/>
    <cellStyle name="Comma [0] TBD_profit summary 7 47" xfId="41088"/>
    <cellStyle name="Comma [0] TBD-_profit summary 7 47" xfId="41089"/>
    <cellStyle name="Comma [0] TBD_profit summary 7 48" xfId="41090"/>
    <cellStyle name="Comma [0] TBD-_profit summary 7 48" xfId="41091"/>
    <cellStyle name="Comma [0] TBD_profit summary 7 49" xfId="41092"/>
    <cellStyle name="Comma [0] TBD-_profit summary 7 49" xfId="41093"/>
    <cellStyle name="Comma [0] TBD_profit summary 7 5" xfId="41094"/>
    <cellStyle name="Comma [0] TBD-_profit summary 7 5" xfId="41095"/>
    <cellStyle name="Comma [0] TBD_profit summary 7 50" xfId="41096"/>
    <cellStyle name="Comma [0] TBD-_profit summary 7 50" xfId="41097"/>
    <cellStyle name="Comma [0] TBD_profit summary 7 51" xfId="41098"/>
    <cellStyle name="Comma [0] TBD-_profit summary 7 51" xfId="41099"/>
    <cellStyle name="Comma [0] TBD_profit summary 7 52" xfId="41100"/>
    <cellStyle name="Comma [0] TBD-_profit summary 7 52" xfId="41101"/>
    <cellStyle name="Comma [0] TBD_profit summary 7 53" xfId="41102"/>
    <cellStyle name="Comma [0] TBD-_profit summary 7 53" xfId="41103"/>
    <cellStyle name="Comma [0] TBD_profit summary 7 54" xfId="41104"/>
    <cellStyle name="Comma [0] TBD-_profit summary 7 54" xfId="41105"/>
    <cellStyle name="Comma [0] TBD_profit summary 7 55" xfId="41106"/>
    <cellStyle name="Comma [0] TBD-_profit summary 7 55" xfId="41107"/>
    <cellStyle name="Comma [0] TBD_profit summary 7 56" xfId="41108"/>
    <cellStyle name="Comma [0] TBD-_profit summary 7 56" xfId="41109"/>
    <cellStyle name="Comma [0] TBD_profit summary 7 57" xfId="41110"/>
    <cellStyle name="Comma [0] TBD-_profit summary 7 57" xfId="41111"/>
    <cellStyle name="Comma [0] TBD_profit summary 7 58" xfId="41112"/>
    <cellStyle name="Comma [0] TBD-_profit summary 7 58" xfId="41113"/>
    <cellStyle name="Comma [0] TBD_profit summary 7 59" xfId="41114"/>
    <cellStyle name="Comma [0] TBD-_profit summary 7 59" xfId="41115"/>
    <cellStyle name="Comma [0] TBD_profit summary 7 6" xfId="41116"/>
    <cellStyle name="Comma [0] TBD-_profit summary 7 6" xfId="41117"/>
    <cellStyle name="Comma [0] TBD_profit summary 7 60" xfId="41118"/>
    <cellStyle name="Comma [0] TBD-_profit summary 7 60" xfId="41119"/>
    <cellStyle name="Comma [0] TBD_profit summary 7 61" xfId="41120"/>
    <cellStyle name="Comma [0] TBD-_profit summary 7 61" xfId="41121"/>
    <cellStyle name="Comma [0] TBD_profit summary 7 62" xfId="41122"/>
    <cellStyle name="Comma [0] TBD-_profit summary 7 62" xfId="41123"/>
    <cellStyle name="Comma [0] TBD_profit summary 7 63" xfId="41124"/>
    <cellStyle name="Comma [0] TBD-_profit summary 7 63" xfId="41125"/>
    <cellStyle name="Comma [0] TBD_profit summary 7 64" xfId="41126"/>
    <cellStyle name="Comma [0] TBD-_profit summary 7 64" xfId="41127"/>
    <cellStyle name="Comma [0] TBD_profit summary 7 65" xfId="41128"/>
    <cellStyle name="Comma [0] TBD-_profit summary 7 65" xfId="41129"/>
    <cellStyle name="Comma [0] TBD_profit summary 7 66" xfId="41130"/>
    <cellStyle name="Comma [0] TBD-_profit summary 7 66" xfId="41131"/>
    <cellStyle name="Comma [0] TBD_profit summary 7 67" xfId="41132"/>
    <cellStyle name="Comma [0] TBD-_profit summary 7 67" xfId="41133"/>
    <cellStyle name="Comma [0] TBD_profit summary 7 68" xfId="41134"/>
    <cellStyle name="Comma [0] TBD-_profit summary 7 68" xfId="41135"/>
    <cellStyle name="Comma [0] TBD_profit summary 7 69" xfId="41136"/>
    <cellStyle name="Comma [0] TBD-_profit summary 7 69" xfId="41137"/>
    <cellStyle name="Comma [0] TBD_profit summary 7 7" xfId="41138"/>
    <cellStyle name="Comma [0] TBD-_profit summary 7 7" xfId="41139"/>
    <cellStyle name="Comma [0] TBD_profit summary 7 70" xfId="41140"/>
    <cellStyle name="Comma [0] TBD-_profit summary 7 70" xfId="41141"/>
    <cellStyle name="Comma [0] TBD_profit summary 7 71" xfId="41142"/>
    <cellStyle name="Comma [0] TBD-_profit summary 7 71" xfId="41143"/>
    <cellStyle name="Comma [0] TBD_profit summary 7 72" xfId="41144"/>
    <cellStyle name="Comma [0] TBD-_profit summary 7 72" xfId="41145"/>
    <cellStyle name="Comma [0] TBD_profit summary 7 73" xfId="41146"/>
    <cellStyle name="Comma [0] TBD-_profit summary 7 73" xfId="41147"/>
    <cellStyle name="Comma [0] TBD_profit summary 7 74" xfId="41148"/>
    <cellStyle name="Comma [0] TBD-_profit summary 7 74" xfId="41149"/>
    <cellStyle name="Comma [0] TBD_profit summary 7 75" xfId="41150"/>
    <cellStyle name="Comma [0] TBD-_profit summary 7 75" xfId="41151"/>
    <cellStyle name="Comma [0] TBD_profit summary 7 76" xfId="41152"/>
    <cellStyle name="Comma [0] TBD-_profit summary 7 76" xfId="41153"/>
    <cellStyle name="Comma [0] TBD_profit summary 7 77" xfId="41154"/>
    <cellStyle name="Comma [0] TBD-_profit summary 7 77" xfId="41155"/>
    <cellStyle name="Comma [0] TBD_profit summary 7 78" xfId="41156"/>
    <cellStyle name="Comma [0] TBD-_profit summary 7 78" xfId="41157"/>
    <cellStyle name="Comma [0] TBD_profit summary 7 79" xfId="41158"/>
    <cellStyle name="Comma [0] TBD-_profit summary 7 79" xfId="41159"/>
    <cellStyle name="Comma [0] TBD_profit summary 7 8" xfId="41160"/>
    <cellStyle name="Comma [0] TBD-_profit summary 7 8" xfId="41161"/>
    <cellStyle name="Comma [0] TBD_profit summary 7 80" xfId="41162"/>
    <cellStyle name="Comma [0] TBD-_profit summary 7 80" xfId="41163"/>
    <cellStyle name="Comma [0] TBD_profit summary 7 81" xfId="41164"/>
    <cellStyle name="Comma [0] TBD-_profit summary 7 81" xfId="41165"/>
    <cellStyle name="Comma [0] TBD_profit summary 7 82" xfId="41166"/>
    <cellStyle name="Comma [0] TBD-_profit summary 7 82" xfId="41167"/>
    <cellStyle name="Comma [0] TBD_profit summary 7 83" xfId="41168"/>
    <cellStyle name="Comma [0] TBD-_profit summary 7 83" xfId="41169"/>
    <cellStyle name="Comma [0] TBD_profit summary 7 84" xfId="41170"/>
    <cellStyle name="Comma [0] TBD-_profit summary 7 84" xfId="41171"/>
    <cellStyle name="Comma [0] TBD_profit summary 7 85" xfId="41172"/>
    <cellStyle name="Comma [0] TBD-_profit summary 7 85" xfId="41173"/>
    <cellStyle name="Comma [0] TBD_profit summary 7 86" xfId="41174"/>
    <cellStyle name="Comma [0] TBD-_profit summary 7 86" xfId="41175"/>
    <cellStyle name="Comma [0] TBD_profit summary 7 87" xfId="41176"/>
    <cellStyle name="Comma [0] TBD-_profit summary 7 87" xfId="41177"/>
    <cellStyle name="Comma [0] TBD_profit summary 7 88" xfId="41178"/>
    <cellStyle name="Comma [0] TBD-_profit summary 7 88" xfId="41179"/>
    <cellStyle name="Comma [0] TBD_profit summary 7 89" xfId="41180"/>
    <cellStyle name="Comma [0] TBD-_profit summary 7 89" xfId="41181"/>
    <cellStyle name="Comma [0] TBD_profit summary 7 9" xfId="41182"/>
    <cellStyle name="Comma [0] TBD-_profit summary 7 9" xfId="41183"/>
    <cellStyle name="Comma [0] TBD_profit summary 7 90" xfId="41184"/>
    <cellStyle name="Comma [0] TBD-_profit summary 7 90" xfId="41185"/>
    <cellStyle name="Comma [0] TBD_profit summary 7 91" xfId="41186"/>
    <cellStyle name="Comma [0] TBD-_profit summary 7 91" xfId="41187"/>
    <cellStyle name="Comma [0] TBD_profit summary 7 92" xfId="41188"/>
    <cellStyle name="Comma [0] TBD-_profit summary 7 92" xfId="41189"/>
    <cellStyle name="Comma [0] TBD_profit summary 7 93" xfId="41190"/>
    <cellStyle name="Comma [0] TBD-_profit summary 7 93" xfId="41191"/>
    <cellStyle name="Comma [0] TBD_profit summary 7 94" xfId="41192"/>
    <cellStyle name="Comma [0] TBD-_profit summary 7 94" xfId="41193"/>
    <cellStyle name="Comma [0] TBD_profit summary 7 95" xfId="41194"/>
    <cellStyle name="Comma [0] TBD-_profit summary 7 95" xfId="41195"/>
    <cellStyle name="Comma [0] TBD_profit summary 7 96" xfId="41196"/>
    <cellStyle name="Comma [0] TBD-_profit summary 7 96" xfId="41197"/>
    <cellStyle name="Comma [0] TBD_profit summary 7 97" xfId="41198"/>
    <cellStyle name="Comma [0] TBD-_profit summary 7 97" xfId="41199"/>
    <cellStyle name="Comma [0] TBD_profit summary 7 98" xfId="41200"/>
    <cellStyle name="Comma [0] TBD-_profit summary 7 98" xfId="41201"/>
    <cellStyle name="Comma [0] TBD_profit summary 7 99" xfId="41202"/>
    <cellStyle name="Comma [0] TBD-_profit summary 7 99" xfId="41203"/>
    <cellStyle name="Comma [0] TBD_profit summary 8" xfId="41204"/>
    <cellStyle name="Comma [0] TBD-_profit summary 8" xfId="41205"/>
    <cellStyle name="Comma [0] TBD_profit summary 8 10" xfId="41206"/>
    <cellStyle name="Comma [0] TBD-_profit summary 8 10" xfId="41207"/>
    <cellStyle name="Comma [0] TBD_profit summary 8 100" xfId="41208"/>
    <cellStyle name="Comma [0] TBD-_profit summary 8 100" xfId="41209"/>
    <cellStyle name="Comma [0] TBD_profit summary 8 101" xfId="41210"/>
    <cellStyle name="Comma [0] TBD-_profit summary 8 101" xfId="41211"/>
    <cellStyle name="Comma [0] TBD_profit summary 8 102" xfId="41212"/>
    <cellStyle name="Comma [0] TBD-_profit summary 8 102" xfId="41213"/>
    <cellStyle name="Comma [0] TBD_profit summary 8 103" xfId="41214"/>
    <cellStyle name="Comma [0] TBD-_profit summary 8 103" xfId="41215"/>
    <cellStyle name="Comma [0] TBD_profit summary 8 104" xfId="41216"/>
    <cellStyle name="Comma [0] TBD-_profit summary 8 104" xfId="41217"/>
    <cellStyle name="Comma [0] TBD_profit summary 8 105" xfId="41218"/>
    <cellStyle name="Comma [0] TBD-_profit summary 8 105" xfId="41219"/>
    <cellStyle name="Comma [0] TBD_profit summary 8 106" xfId="41220"/>
    <cellStyle name="Comma [0] TBD-_profit summary 8 106" xfId="41221"/>
    <cellStyle name="Comma [0] TBD_profit summary 8 107" xfId="41222"/>
    <cellStyle name="Comma [0] TBD-_profit summary 8 107" xfId="41223"/>
    <cellStyle name="Comma [0] TBD_profit summary 8 108" xfId="41224"/>
    <cellStyle name="Comma [0] TBD-_profit summary 8 108" xfId="41225"/>
    <cellStyle name="Comma [0] TBD_profit summary 8 109" xfId="41226"/>
    <cellStyle name="Comma [0] TBD-_profit summary 8 109" xfId="41227"/>
    <cellStyle name="Comma [0] TBD_profit summary 8 11" xfId="41228"/>
    <cellStyle name="Comma [0] TBD-_profit summary 8 11" xfId="41229"/>
    <cellStyle name="Comma [0] TBD_profit summary 8 110" xfId="41230"/>
    <cellStyle name="Comma [0] TBD-_profit summary 8 110" xfId="41231"/>
    <cellStyle name="Comma [0] TBD_profit summary 8 111" xfId="41232"/>
    <cellStyle name="Comma [0] TBD-_profit summary 8 111" xfId="41233"/>
    <cellStyle name="Comma [0] TBD_profit summary 8 112" xfId="41234"/>
    <cellStyle name="Comma [0] TBD-_profit summary 8 112" xfId="41235"/>
    <cellStyle name="Comma [0] TBD_profit summary 8 113" xfId="41236"/>
    <cellStyle name="Comma [0] TBD-_profit summary 8 113" xfId="41237"/>
    <cellStyle name="Comma [0] TBD_profit summary 8 114" xfId="41238"/>
    <cellStyle name="Comma [0] TBD-_profit summary 8 114" xfId="41239"/>
    <cellStyle name="Comma [0] TBD_profit summary 8 115" xfId="41240"/>
    <cellStyle name="Comma [0] TBD-_profit summary 8 115" xfId="41241"/>
    <cellStyle name="Comma [0] TBD_profit summary 8 116" xfId="41242"/>
    <cellStyle name="Comma [0] TBD-_profit summary 8 116" xfId="41243"/>
    <cellStyle name="Comma [0] TBD_profit summary 8 117" xfId="41244"/>
    <cellStyle name="Comma [0] TBD-_profit summary 8 117" xfId="41245"/>
    <cellStyle name="Comma [0] TBD_profit summary 8 118" xfId="41246"/>
    <cellStyle name="Comma [0] TBD-_profit summary 8 118" xfId="41247"/>
    <cellStyle name="Comma [0] TBD_profit summary 8 119" xfId="41248"/>
    <cellStyle name="Comma [0] TBD-_profit summary 8 119" xfId="41249"/>
    <cellStyle name="Comma [0] TBD_profit summary 8 12" xfId="41250"/>
    <cellStyle name="Comma [0] TBD-_profit summary 8 12" xfId="41251"/>
    <cellStyle name="Comma [0] TBD_profit summary 8 120" xfId="41252"/>
    <cellStyle name="Comma [0] TBD-_profit summary 8 120" xfId="41253"/>
    <cellStyle name="Comma [0] TBD_profit summary 8 121" xfId="41254"/>
    <cellStyle name="Comma [0] TBD-_profit summary 8 121" xfId="41255"/>
    <cellStyle name="Comma [0] TBD_profit summary 8 122" xfId="41256"/>
    <cellStyle name="Comma [0] TBD-_profit summary 8 122" xfId="41257"/>
    <cellStyle name="Comma [0] TBD_profit summary 8 123" xfId="41258"/>
    <cellStyle name="Comma [0] TBD-_profit summary 8 123" xfId="41259"/>
    <cellStyle name="Comma [0] TBD_profit summary 8 124" xfId="41260"/>
    <cellStyle name="Comma [0] TBD-_profit summary 8 124" xfId="41261"/>
    <cellStyle name="Comma [0] TBD_profit summary 8 125" xfId="41262"/>
    <cellStyle name="Comma [0] TBD-_profit summary 8 125" xfId="41263"/>
    <cellStyle name="Comma [0] TBD_profit summary 8 126" xfId="41264"/>
    <cellStyle name="Comma [0] TBD-_profit summary 8 126" xfId="41265"/>
    <cellStyle name="Comma [0] TBD_profit summary 8 127" xfId="41266"/>
    <cellStyle name="Comma [0] TBD-_profit summary 8 127" xfId="41267"/>
    <cellStyle name="Comma [0] TBD_profit summary 8 128" xfId="41268"/>
    <cellStyle name="Comma [0] TBD-_profit summary 8 128" xfId="41269"/>
    <cellStyle name="Comma [0] TBD_profit summary 8 129" xfId="41270"/>
    <cellStyle name="Comma [0] TBD-_profit summary 8 129" xfId="41271"/>
    <cellStyle name="Comma [0] TBD_profit summary 8 13" xfId="41272"/>
    <cellStyle name="Comma [0] TBD-_profit summary 8 13" xfId="41273"/>
    <cellStyle name="Comma [0] TBD_profit summary 8 130" xfId="41274"/>
    <cellStyle name="Comma [0] TBD-_profit summary 8 130" xfId="41275"/>
    <cellStyle name="Comma [0] TBD_profit summary 8 131" xfId="41276"/>
    <cellStyle name="Comma [0] TBD-_profit summary 8 131" xfId="41277"/>
    <cellStyle name="Comma [0] TBD_profit summary 8 132" xfId="41278"/>
    <cellStyle name="Comma [0] TBD-_profit summary 8 132" xfId="41279"/>
    <cellStyle name="Comma [0] TBD_profit summary 8 133" xfId="41280"/>
    <cellStyle name="Comma [0] TBD-_profit summary 8 133" xfId="41281"/>
    <cellStyle name="Comma [0] TBD_profit summary 8 134" xfId="41282"/>
    <cellStyle name="Comma [0] TBD-_profit summary 8 134" xfId="41283"/>
    <cellStyle name="Comma [0] TBD_profit summary 8 135" xfId="41284"/>
    <cellStyle name="Comma [0] TBD-_profit summary 8 135" xfId="41285"/>
    <cellStyle name="Comma [0] TBD_profit summary 8 136" xfId="41286"/>
    <cellStyle name="Comma [0] TBD-_profit summary 8 136" xfId="41287"/>
    <cellStyle name="Comma [0] TBD_profit summary 8 137" xfId="41288"/>
    <cellStyle name="Comma [0] TBD-_profit summary 8 137" xfId="41289"/>
    <cellStyle name="Comma [0] TBD_profit summary 8 138" xfId="41290"/>
    <cellStyle name="Comma [0] TBD-_profit summary 8 138" xfId="41291"/>
    <cellStyle name="Comma [0] TBD_profit summary 8 139" xfId="41292"/>
    <cellStyle name="Comma [0] TBD-_profit summary 8 139" xfId="41293"/>
    <cellStyle name="Comma [0] TBD_profit summary 8 14" xfId="41294"/>
    <cellStyle name="Comma [0] TBD-_profit summary 8 14" xfId="41295"/>
    <cellStyle name="Comma [0] TBD_profit summary 8 140" xfId="41296"/>
    <cellStyle name="Comma [0] TBD-_profit summary 8 140" xfId="41297"/>
    <cellStyle name="Comma [0] TBD_profit summary 8 141" xfId="41298"/>
    <cellStyle name="Comma [0] TBD-_profit summary 8 141" xfId="41299"/>
    <cellStyle name="Comma [0] TBD_profit summary 8 142" xfId="41300"/>
    <cellStyle name="Comma [0] TBD-_profit summary 8 142" xfId="41301"/>
    <cellStyle name="Comma [0] TBD_profit summary 8 143" xfId="41302"/>
    <cellStyle name="Comma [0] TBD-_profit summary 8 143" xfId="41303"/>
    <cellStyle name="Comma [0] TBD_profit summary 8 144" xfId="41304"/>
    <cellStyle name="Comma [0] TBD-_profit summary 8 144" xfId="41305"/>
    <cellStyle name="Comma [0] TBD_profit summary 8 145" xfId="41306"/>
    <cellStyle name="Comma [0] TBD-_profit summary 8 145" xfId="41307"/>
    <cellStyle name="Comma [0] TBD_profit summary 8 146" xfId="41308"/>
    <cellStyle name="Comma [0] TBD-_profit summary 8 146" xfId="41309"/>
    <cellStyle name="Comma [0] TBD_profit summary 8 147" xfId="41310"/>
    <cellStyle name="Comma [0] TBD-_profit summary 8 147" xfId="41311"/>
    <cellStyle name="Comma [0] TBD_profit summary 8 148" xfId="41312"/>
    <cellStyle name="Comma [0] TBD-_profit summary 8 148" xfId="41313"/>
    <cellStyle name="Comma [0] TBD_profit summary 8 149" xfId="41314"/>
    <cellStyle name="Comma [0] TBD-_profit summary 8 149" xfId="41315"/>
    <cellStyle name="Comma [0] TBD_profit summary 8 15" xfId="41316"/>
    <cellStyle name="Comma [0] TBD-_profit summary 8 15" xfId="41317"/>
    <cellStyle name="Comma [0] TBD_profit summary 8 150" xfId="41318"/>
    <cellStyle name="Comma [0] TBD-_profit summary 8 150" xfId="41319"/>
    <cellStyle name="Comma [0] TBD_profit summary 8 151" xfId="41320"/>
    <cellStyle name="Comma [0] TBD-_profit summary 8 151" xfId="41321"/>
    <cellStyle name="Comma [0] TBD_profit summary 8 152" xfId="41322"/>
    <cellStyle name="Comma [0] TBD-_profit summary 8 152" xfId="41323"/>
    <cellStyle name="Comma [0] TBD_profit summary 8 153" xfId="41324"/>
    <cellStyle name="Comma [0] TBD-_profit summary 8 153" xfId="41325"/>
    <cellStyle name="Comma [0] TBD_profit summary 8 16" xfId="41326"/>
    <cellStyle name="Comma [0] TBD-_profit summary 8 16" xfId="41327"/>
    <cellStyle name="Comma [0] TBD_profit summary 8 17" xfId="41328"/>
    <cellStyle name="Comma [0] TBD-_profit summary 8 17" xfId="41329"/>
    <cellStyle name="Comma [0] TBD_profit summary 8 18" xfId="41330"/>
    <cellStyle name="Comma [0] TBD-_profit summary 8 18" xfId="41331"/>
    <cellStyle name="Comma [0] TBD_profit summary 8 19" xfId="41332"/>
    <cellStyle name="Comma [0] TBD-_profit summary 8 19" xfId="41333"/>
    <cellStyle name="Comma [0] TBD_profit summary 8 2" xfId="41334"/>
    <cellStyle name="Comma [0] TBD-_profit summary 8 2" xfId="41335"/>
    <cellStyle name="Comma [0] TBD_profit summary 8 20" xfId="41336"/>
    <cellStyle name="Comma [0] TBD-_profit summary 8 20" xfId="41337"/>
    <cellStyle name="Comma [0] TBD_profit summary 8 21" xfId="41338"/>
    <cellStyle name="Comma [0] TBD-_profit summary 8 21" xfId="41339"/>
    <cellStyle name="Comma [0] TBD_profit summary 8 22" xfId="41340"/>
    <cellStyle name="Comma [0] TBD-_profit summary 8 22" xfId="41341"/>
    <cellStyle name="Comma [0] TBD_profit summary 8 23" xfId="41342"/>
    <cellStyle name="Comma [0] TBD-_profit summary 8 23" xfId="41343"/>
    <cellStyle name="Comma [0] TBD_profit summary 8 24" xfId="41344"/>
    <cellStyle name="Comma [0] TBD-_profit summary 8 24" xfId="41345"/>
    <cellStyle name="Comma [0] TBD_profit summary 8 25" xfId="41346"/>
    <cellStyle name="Comma [0] TBD-_profit summary 8 25" xfId="41347"/>
    <cellStyle name="Comma [0] TBD_profit summary 8 26" xfId="41348"/>
    <cellStyle name="Comma [0] TBD-_profit summary 8 26" xfId="41349"/>
    <cellStyle name="Comma [0] TBD_profit summary 8 27" xfId="41350"/>
    <cellStyle name="Comma [0] TBD-_profit summary 8 27" xfId="41351"/>
    <cellStyle name="Comma [0] TBD_profit summary 8 28" xfId="41352"/>
    <cellStyle name="Comma [0] TBD-_profit summary 8 28" xfId="41353"/>
    <cellStyle name="Comma [0] TBD_profit summary 8 29" xfId="41354"/>
    <cellStyle name="Comma [0] TBD-_profit summary 8 29" xfId="41355"/>
    <cellStyle name="Comma [0] TBD_profit summary 8 3" xfId="41356"/>
    <cellStyle name="Comma [0] TBD-_profit summary 8 3" xfId="41357"/>
    <cellStyle name="Comma [0] TBD_profit summary 8 30" xfId="41358"/>
    <cellStyle name="Comma [0] TBD-_profit summary 8 30" xfId="41359"/>
    <cellStyle name="Comma [0] TBD_profit summary 8 31" xfId="41360"/>
    <cellStyle name="Comma [0] TBD-_profit summary 8 31" xfId="41361"/>
    <cellStyle name="Comma [0] TBD_profit summary 8 32" xfId="41362"/>
    <cellStyle name="Comma [0] TBD-_profit summary 8 32" xfId="41363"/>
    <cellStyle name="Comma [0] TBD_profit summary 8 33" xfId="41364"/>
    <cellStyle name="Comma [0] TBD-_profit summary 8 33" xfId="41365"/>
    <cellStyle name="Comma [0] TBD_profit summary 8 34" xfId="41366"/>
    <cellStyle name="Comma [0] TBD-_profit summary 8 34" xfId="41367"/>
    <cellStyle name="Comma [0] TBD_profit summary 8 35" xfId="41368"/>
    <cellStyle name="Comma [0] TBD-_profit summary 8 35" xfId="41369"/>
    <cellStyle name="Comma [0] TBD_profit summary 8 36" xfId="41370"/>
    <cellStyle name="Comma [0] TBD-_profit summary 8 36" xfId="41371"/>
    <cellStyle name="Comma [0] TBD_profit summary 8 37" xfId="41372"/>
    <cellStyle name="Comma [0] TBD-_profit summary 8 37" xfId="41373"/>
    <cellStyle name="Comma [0] TBD_profit summary 8 38" xfId="41374"/>
    <cellStyle name="Comma [0] TBD-_profit summary 8 38" xfId="41375"/>
    <cellStyle name="Comma [0] TBD_profit summary 8 39" xfId="41376"/>
    <cellStyle name="Comma [0] TBD-_profit summary 8 39" xfId="41377"/>
    <cellStyle name="Comma [0] TBD_profit summary 8 4" xfId="41378"/>
    <cellStyle name="Comma [0] TBD-_profit summary 8 4" xfId="41379"/>
    <cellStyle name="Comma [0] TBD_profit summary 8 40" xfId="41380"/>
    <cellStyle name="Comma [0] TBD-_profit summary 8 40" xfId="41381"/>
    <cellStyle name="Comma [0] TBD_profit summary 8 41" xfId="41382"/>
    <cellStyle name="Comma [0] TBD-_profit summary 8 41" xfId="41383"/>
    <cellStyle name="Comma [0] TBD_profit summary 8 42" xfId="41384"/>
    <cellStyle name="Comma [0] TBD-_profit summary 8 42" xfId="41385"/>
    <cellStyle name="Comma [0] TBD_profit summary 8 43" xfId="41386"/>
    <cellStyle name="Comma [0] TBD-_profit summary 8 43" xfId="41387"/>
    <cellStyle name="Comma [0] TBD_profit summary 8 44" xfId="41388"/>
    <cellStyle name="Comma [0] TBD-_profit summary 8 44" xfId="41389"/>
    <cellStyle name="Comma [0] TBD_profit summary 8 45" xfId="41390"/>
    <cellStyle name="Comma [0] TBD-_profit summary 8 45" xfId="41391"/>
    <cellStyle name="Comma [0] TBD_profit summary 8 46" xfId="41392"/>
    <cellStyle name="Comma [0] TBD-_profit summary 8 46" xfId="41393"/>
    <cellStyle name="Comma [0] TBD_profit summary 8 47" xfId="41394"/>
    <cellStyle name="Comma [0] TBD-_profit summary 8 47" xfId="41395"/>
    <cellStyle name="Comma [0] TBD_profit summary 8 48" xfId="41396"/>
    <cellStyle name="Comma [0] TBD-_profit summary 8 48" xfId="41397"/>
    <cellStyle name="Comma [0] TBD_profit summary 8 49" xfId="41398"/>
    <cellStyle name="Comma [0] TBD-_profit summary 8 49" xfId="41399"/>
    <cellStyle name="Comma [0] TBD_profit summary 8 5" xfId="41400"/>
    <cellStyle name="Comma [0] TBD-_profit summary 8 5" xfId="41401"/>
    <cellStyle name="Comma [0] TBD_profit summary 8 50" xfId="41402"/>
    <cellStyle name="Comma [0] TBD-_profit summary 8 50" xfId="41403"/>
    <cellStyle name="Comma [0] TBD_profit summary 8 51" xfId="41404"/>
    <cellStyle name="Comma [0] TBD-_profit summary 8 51" xfId="41405"/>
    <cellStyle name="Comma [0] TBD_profit summary 8 52" xfId="41406"/>
    <cellStyle name="Comma [0] TBD-_profit summary 8 52" xfId="41407"/>
    <cellStyle name="Comma [0] TBD_profit summary 8 53" xfId="41408"/>
    <cellStyle name="Comma [0] TBD-_profit summary 8 53" xfId="41409"/>
    <cellStyle name="Comma [0] TBD_profit summary 8 54" xfId="41410"/>
    <cellStyle name="Comma [0] TBD-_profit summary 8 54" xfId="41411"/>
    <cellStyle name="Comma [0] TBD_profit summary 8 55" xfId="41412"/>
    <cellStyle name="Comma [0] TBD-_profit summary 8 55" xfId="41413"/>
    <cellStyle name="Comma [0] TBD_profit summary 8 56" xfId="41414"/>
    <cellStyle name="Comma [0] TBD-_profit summary 8 56" xfId="41415"/>
    <cellStyle name="Comma [0] TBD_profit summary 8 57" xfId="41416"/>
    <cellStyle name="Comma [0] TBD-_profit summary 8 57" xfId="41417"/>
    <cellStyle name="Comma [0] TBD_profit summary 8 58" xfId="41418"/>
    <cellStyle name="Comma [0] TBD-_profit summary 8 58" xfId="41419"/>
    <cellStyle name="Comma [0] TBD_profit summary 8 59" xfId="41420"/>
    <cellStyle name="Comma [0] TBD-_profit summary 8 59" xfId="41421"/>
    <cellStyle name="Comma [0] TBD_profit summary 8 6" xfId="41422"/>
    <cellStyle name="Comma [0] TBD-_profit summary 8 6" xfId="41423"/>
    <cellStyle name="Comma [0] TBD_profit summary 8 60" xfId="41424"/>
    <cellStyle name="Comma [0] TBD-_profit summary 8 60" xfId="41425"/>
    <cellStyle name="Comma [0] TBD_profit summary 8 61" xfId="41426"/>
    <cellStyle name="Comma [0] TBD-_profit summary 8 61" xfId="41427"/>
    <cellStyle name="Comma [0] TBD_profit summary 8 62" xfId="41428"/>
    <cellStyle name="Comma [0] TBD-_profit summary 8 62" xfId="41429"/>
    <cellStyle name="Comma [0] TBD_profit summary 8 63" xfId="41430"/>
    <cellStyle name="Comma [0] TBD-_profit summary 8 63" xfId="41431"/>
    <cellStyle name="Comma [0] TBD_profit summary 8 64" xfId="41432"/>
    <cellStyle name="Comma [0] TBD-_profit summary 8 64" xfId="41433"/>
    <cellStyle name="Comma [0] TBD_profit summary 8 65" xfId="41434"/>
    <cellStyle name="Comma [0] TBD-_profit summary 8 65" xfId="41435"/>
    <cellStyle name="Comma [0] TBD_profit summary 8 66" xfId="41436"/>
    <cellStyle name="Comma [0] TBD-_profit summary 8 66" xfId="41437"/>
    <cellStyle name="Comma [0] TBD_profit summary 8 67" xfId="41438"/>
    <cellStyle name="Comma [0] TBD-_profit summary 8 67" xfId="41439"/>
    <cellStyle name="Comma [0] TBD_profit summary 8 68" xfId="41440"/>
    <cellStyle name="Comma [0] TBD-_profit summary 8 68" xfId="41441"/>
    <cellStyle name="Comma [0] TBD_profit summary 8 69" xfId="41442"/>
    <cellStyle name="Comma [0] TBD-_profit summary 8 69" xfId="41443"/>
    <cellStyle name="Comma [0] TBD_profit summary 8 7" xfId="41444"/>
    <cellStyle name="Comma [0] TBD-_profit summary 8 7" xfId="41445"/>
    <cellStyle name="Comma [0] TBD_profit summary 8 70" xfId="41446"/>
    <cellStyle name="Comma [0] TBD-_profit summary 8 70" xfId="41447"/>
    <cellStyle name="Comma [0] TBD_profit summary 8 71" xfId="41448"/>
    <cellStyle name="Comma [0] TBD-_profit summary 8 71" xfId="41449"/>
    <cellStyle name="Comma [0] TBD_profit summary 8 72" xfId="41450"/>
    <cellStyle name="Comma [0] TBD-_profit summary 8 72" xfId="41451"/>
    <cellStyle name="Comma [0] TBD_profit summary 8 73" xfId="41452"/>
    <cellStyle name="Comma [0] TBD-_profit summary 8 73" xfId="41453"/>
    <cellStyle name="Comma [0] TBD_profit summary 8 74" xfId="41454"/>
    <cellStyle name="Comma [0] TBD-_profit summary 8 74" xfId="41455"/>
    <cellStyle name="Comma [0] TBD_profit summary 8 75" xfId="41456"/>
    <cellStyle name="Comma [0] TBD-_profit summary 8 75" xfId="41457"/>
    <cellStyle name="Comma [0] TBD_profit summary 8 76" xfId="41458"/>
    <cellStyle name="Comma [0] TBD-_profit summary 8 76" xfId="41459"/>
    <cellStyle name="Comma [0] TBD_profit summary 8 77" xfId="41460"/>
    <cellStyle name="Comma [0] TBD-_profit summary 8 77" xfId="41461"/>
    <cellStyle name="Comma [0] TBD_profit summary 8 78" xfId="41462"/>
    <cellStyle name="Comma [0] TBD-_profit summary 8 78" xfId="41463"/>
    <cellStyle name="Comma [0] TBD_profit summary 8 79" xfId="41464"/>
    <cellStyle name="Comma [0] TBD-_profit summary 8 79" xfId="41465"/>
    <cellStyle name="Comma [0] TBD_profit summary 8 8" xfId="41466"/>
    <cellStyle name="Comma [0] TBD-_profit summary 8 8" xfId="41467"/>
    <cellStyle name="Comma [0] TBD_profit summary 8 80" xfId="41468"/>
    <cellStyle name="Comma [0] TBD-_profit summary 8 80" xfId="41469"/>
    <cellStyle name="Comma [0] TBD_profit summary 8 81" xfId="41470"/>
    <cellStyle name="Comma [0] TBD-_profit summary 8 81" xfId="41471"/>
    <cellStyle name="Comma [0] TBD_profit summary 8 82" xfId="41472"/>
    <cellStyle name="Comma [0] TBD-_profit summary 8 82" xfId="41473"/>
    <cellStyle name="Comma [0] TBD_profit summary 8 83" xfId="41474"/>
    <cellStyle name="Comma [0] TBD-_profit summary 8 83" xfId="41475"/>
    <cellStyle name="Comma [0] TBD_profit summary 8 84" xfId="41476"/>
    <cellStyle name="Comma [0] TBD-_profit summary 8 84" xfId="41477"/>
    <cellStyle name="Comma [0] TBD_profit summary 8 85" xfId="41478"/>
    <cellStyle name="Comma [0] TBD-_profit summary 8 85" xfId="41479"/>
    <cellStyle name="Comma [0] TBD_profit summary 8 86" xfId="41480"/>
    <cellStyle name="Comma [0] TBD-_profit summary 8 86" xfId="41481"/>
    <cellStyle name="Comma [0] TBD_profit summary 8 87" xfId="41482"/>
    <cellStyle name="Comma [0] TBD-_profit summary 8 87" xfId="41483"/>
    <cellStyle name="Comma [0] TBD_profit summary 8 88" xfId="41484"/>
    <cellStyle name="Comma [0] TBD-_profit summary 8 88" xfId="41485"/>
    <cellStyle name="Comma [0] TBD_profit summary 8 89" xfId="41486"/>
    <cellStyle name="Comma [0] TBD-_profit summary 8 89" xfId="41487"/>
    <cellStyle name="Comma [0] TBD_profit summary 8 9" xfId="41488"/>
    <cellStyle name="Comma [0] TBD-_profit summary 8 9" xfId="41489"/>
    <cellStyle name="Comma [0] TBD_profit summary 8 90" xfId="41490"/>
    <cellStyle name="Comma [0] TBD-_profit summary 8 90" xfId="41491"/>
    <cellStyle name="Comma [0] TBD_profit summary 8 91" xfId="41492"/>
    <cellStyle name="Comma [0] TBD-_profit summary 8 91" xfId="41493"/>
    <cellStyle name="Comma [0] TBD_profit summary 8 92" xfId="41494"/>
    <cellStyle name="Comma [0] TBD-_profit summary 8 92" xfId="41495"/>
    <cellStyle name="Comma [0] TBD_profit summary 8 93" xfId="41496"/>
    <cellStyle name="Comma [0] TBD-_profit summary 8 93" xfId="41497"/>
    <cellStyle name="Comma [0] TBD_profit summary 8 94" xfId="41498"/>
    <cellStyle name="Comma [0] TBD-_profit summary 8 94" xfId="41499"/>
    <cellStyle name="Comma [0] TBD_profit summary 8 95" xfId="41500"/>
    <cellStyle name="Comma [0] TBD-_profit summary 8 95" xfId="41501"/>
    <cellStyle name="Comma [0] TBD_profit summary 8 96" xfId="41502"/>
    <cellStyle name="Comma [0] TBD-_profit summary 8 96" xfId="41503"/>
    <cellStyle name="Comma [0] TBD_profit summary 8 97" xfId="41504"/>
    <cellStyle name="Comma [0] TBD-_profit summary 8 97" xfId="41505"/>
    <cellStyle name="Comma [0] TBD_profit summary 8 98" xfId="41506"/>
    <cellStyle name="Comma [0] TBD-_profit summary 8 98" xfId="41507"/>
    <cellStyle name="Comma [0] TBD_profit summary 8 99" xfId="41508"/>
    <cellStyle name="Comma [0] TBD-_profit summary 8 99" xfId="41509"/>
    <cellStyle name="Comma [0] TBD_profit summary 9" xfId="41510"/>
    <cellStyle name="Comma [0] TBD-_profit summary 9" xfId="41511"/>
    <cellStyle name="Comma [0] TBD_profit summary 9 10" xfId="41512"/>
    <cellStyle name="Comma [0] TBD-_profit summary 9 10" xfId="41513"/>
    <cellStyle name="Comma [0] TBD_profit summary 9 100" xfId="41514"/>
    <cellStyle name="Comma [0] TBD-_profit summary 9 100" xfId="41515"/>
    <cellStyle name="Comma [0] TBD_profit summary 9 101" xfId="41516"/>
    <cellStyle name="Comma [0] TBD-_profit summary 9 101" xfId="41517"/>
    <cellStyle name="Comma [0] TBD_profit summary 9 102" xfId="41518"/>
    <cellStyle name="Comma [0] TBD-_profit summary 9 102" xfId="41519"/>
    <cellStyle name="Comma [0] TBD_profit summary 9 103" xfId="41520"/>
    <cellStyle name="Comma [0] TBD-_profit summary 9 103" xfId="41521"/>
    <cellStyle name="Comma [0] TBD_profit summary 9 104" xfId="41522"/>
    <cellStyle name="Comma [0] TBD-_profit summary 9 104" xfId="41523"/>
    <cellStyle name="Comma [0] TBD_profit summary 9 105" xfId="41524"/>
    <cellStyle name="Comma [0] TBD-_profit summary 9 105" xfId="41525"/>
    <cellStyle name="Comma [0] TBD_profit summary 9 106" xfId="41526"/>
    <cellStyle name="Comma [0] TBD-_profit summary 9 106" xfId="41527"/>
    <cellStyle name="Comma [0] TBD_profit summary 9 107" xfId="41528"/>
    <cellStyle name="Comma [0] TBD-_profit summary 9 107" xfId="41529"/>
    <cellStyle name="Comma [0] TBD_profit summary 9 108" xfId="41530"/>
    <cellStyle name="Comma [0] TBD-_profit summary 9 108" xfId="41531"/>
    <cellStyle name="Comma [0] TBD_profit summary 9 109" xfId="41532"/>
    <cellStyle name="Comma [0] TBD-_profit summary 9 109" xfId="41533"/>
    <cellStyle name="Comma [0] TBD_profit summary 9 11" xfId="41534"/>
    <cellStyle name="Comma [0] TBD-_profit summary 9 11" xfId="41535"/>
    <cellStyle name="Comma [0] TBD_profit summary 9 110" xfId="41536"/>
    <cellStyle name="Comma [0] TBD-_profit summary 9 110" xfId="41537"/>
    <cellStyle name="Comma [0] TBD_profit summary 9 111" xfId="41538"/>
    <cellStyle name="Comma [0] TBD-_profit summary 9 111" xfId="41539"/>
    <cellStyle name="Comma [0] TBD_profit summary 9 112" xfId="41540"/>
    <cellStyle name="Comma [0] TBD-_profit summary 9 112" xfId="41541"/>
    <cellStyle name="Comma [0] TBD_profit summary 9 113" xfId="41542"/>
    <cellStyle name="Comma [0] TBD-_profit summary 9 113" xfId="41543"/>
    <cellStyle name="Comma [0] TBD_profit summary 9 114" xfId="41544"/>
    <cellStyle name="Comma [0] TBD-_profit summary 9 114" xfId="41545"/>
    <cellStyle name="Comma [0] TBD_profit summary 9 115" xfId="41546"/>
    <cellStyle name="Comma [0] TBD-_profit summary 9 115" xfId="41547"/>
    <cellStyle name="Comma [0] TBD_profit summary 9 116" xfId="41548"/>
    <cellStyle name="Comma [0] TBD-_profit summary 9 116" xfId="41549"/>
    <cellStyle name="Comma [0] TBD_profit summary 9 117" xfId="41550"/>
    <cellStyle name="Comma [0] TBD-_profit summary 9 117" xfId="41551"/>
    <cellStyle name="Comma [0] TBD_profit summary 9 118" xfId="41552"/>
    <cellStyle name="Comma [0] TBD-_profit summary 9 118" xfId="41553"/>
    <cellStyle name="Comma [0] TBD_profit summary 9 119" xfId="41554"/>
    <cellStyle name="Comma [0] TBD-_profit summary 9 119" xfId="41555"/>
    <cellStyle name="Comma [0] TBD_profit summary 9 12" xfId="41556"/>
    <cellStyle name="Comma [0] TBD-_profit summary 9 12" xfId="41557"/>
    <cellStyle name="Comma [0] TBD_profit summary 9 120" xfId="41558"/>
    <cellStyle name="Comma [0] TBD-_profit summary 9 120" xfId="41559"/>
    <cellStyle name="Comma [0] TBD_profit summary 9 121" xfId="41560"/>
    <cellStyle name="Comma [0] TBD-_profit summary 9 121" xfId="41561"/>
    <cellStyle name="Comma [0] TBD_profit summary 9 122" xfId="41562"/>
    <cellStyle name="Comma [0] TBD-_profit summary 9 122" xfId="41563"/>
    <cellStyle name="Comma [0] TBD_profit summary 9 123" xfId="41564"/>
    <cellStyle name="Comma [0] TBD-_profit summary 9 123" xfId="41565"/>
    <cellStyle name="Comma [0] TBD_profit summary 9 124" xfId="41566"/>
    <cellStyle name="Comma [0] TBD-_profit summary 9 124" xfId="41567"/>
    <cellStyle name="Comma [0] TBD_profit summary 9 125" xfId="41568"/>
    <cellStyle name="Comma [0] TBD-_profit summary 9 125" xfId="41569"/>
    <cellStyle name="Comma [0] TBD_profit summary 9 126" xfId="41570"/>
    <cellStyle name="Comma [0] TBD-_profit summary 9 126" xfId="41571"/>
    <cellStyle name="Comma [0] TBD_profit summary 9 127" xfId="41572"/>
    <cellStyle name="Comma [0] TBD-_profit summary 9 127" xfId="41573"/>
    <cellStyle name="Comma [0] TBD_profit summary 9 128" xfId="41574"/>
    <cellStyle name="Comma [0] TBD-_profit summary 9 128" xfId="41575"/>
    <cellStyle name="Comma [0] TBD_profit summary 9 129" xfId="41576"/>
    <cellStyle name="Comma [0] TBD-_profit summary 9 129" xfId="41577"/>
    <cellStyle name="Comma [0] TBD_profit summary 9 13" xfId="41578"/>
    <cellStyle name="Comma [0] TBD-_profit summary 9 13" xfId="41579"/>
    <cellStyle name="Comma [0] TBD_profit summary 9 130" xfId="41580"/>
    <cellStyle name="Comma [0] TBD-_profit summary 9 130" xfId="41581"/>
    <cellStyle name="Comma [0] TBD_profit summary 9 131" xfId="41582"/>
    <cellStyle name="Comma [0] TBD-_profit summary 9 131" xfId="41583"/>
    <cellStyle name="Comma [0] TBD_profit summary 9 132" xfId="41584"/>
    <cellStyle name="Comma [0] TBD-_profit summary 9 132" xfId="41585"/>
    <cellStyle name="Comma [0] TBD_profit summary 9 133" xfId="41586"/>
    <cellStyle name="Comma [0] TBD-_profit summary 9 133" xfId="41587"/>
    <cellStyle name="Comma [0] TBD_profit summary 9 134" xfId="41588"/>
    <cellStyle name="Comma [0] TBD-_profit summary 9 134" xfId="41589"/>
    <cellStyle name="Comma [0] TBD_profit summary 9 135" xfId="41590"/>
    <cellStyle name="Comma [0] TBD-_profit summary 9 135" xfId="41591"/>
    <cellStyle name="Comma [0] TBD_profit summary 9 136" xfId="41592"/>
    <cellStyle name="Comma [0] TBD-_profit summary 9 136" xfId="41593"/>
    <cellStyle name="Comma [0] TBD_profit summary 9 137" xfId="41594"/>
    <cellStyle name="Comma [0] TBD-_profit summary 9 137" xfId="41595"/>
    <cellStyle name="Comma [0] TBD_profit summary 9 138" xfId="41596"/>
    <cellStyle name="Comma [0] TBD-_profit summary 9 138" xfId="41597"/>
    <cellStyle name="Comma [0] TBD_profit summary 9 139" xfId="41598"/>
    <cellStyle name="Comma [0] TBD-_profit summary 9 139" xfId="41599"/>
    <cellStyle name="Comma [0] TBD_profit summary 9 14" xfId="41600"/>
    <cellStyle name="Comma [0] TBD-_profit summary 9 14" xfId="41601"/>
    <cellStyle name="Comma [0] TBD_profit summary 9 140" xfId="41602"/>
    <cellStyle name="Comma [0] TBD-_profit summary 9 140" xfId="41603"/>
    <cellStyle name="Comma [0] TBD_profit summary 9 141" xfId="41604"/>
    <cellStyle name="Comma [0] TBD-_profit summary 9 141" xfId="41605"/>
    <cellStyle name="Comma [0] TBD_profit summary 9 142" xfId="41606"/>
    <cellStyle name="Comma [0] TBD-_profit summary 9 142" xfId="41607"/>
    <cellStyle name="Comma [0] TBD_profit summary 9 143" xfId="41608"/>
    <cellStyle name="Comma [0] TBD-_profit summary 9 143" xfId="41609"/>
    <cellStyle name="Comma [0] TBD_profit summary 9 144" xfId="41610"/>
    <cellStyle name="Comma [0] TBD-_profit summary 9 144" xfId="41611"/>
    <cellStyle name="Comma [0] TBD_profit summary 9 145" xfId="41612"/>
    <cellStyle name="Comma [0] TBD-_profit summary 9 145" xfId="41613"/>
    <cellStyle name="Comma [0] TBD_profit summary 9 146" xfId="41614"/>
    <cellStyle name="Comma [0] TBD-_profit summary 9 146" xfId="41615"/>
    <cellStyle name="Comma [0] TBD_profit summary 9 147" xfId="41616"/>
    <cellStyle name="Comma [0] TBD-_profit summary 9 147" xfId="41617"/>
    <cellStyle name="Comma [0] TBD_profit summary 9 148" xfId="41618"/>
    <cellStyle name="Comma [0] TBD-_profit summary 9 148" xfId="41619"/>
    <cellStyle name="Comma [0] TBD_profit summary 9 149" xfId="41620"/>
    <cellStyle name="Comma [0] TBD-_profit summary 9 149" xfId="41621"/>
    <cellStyle name="Comma [0] TBD_profit summary 9 15" xfId="41622"/>
    <cellStyle name="Comma [0] TBD-_profit summary 9 15" xfId="41623"/>
    <cellStyle name="Comma [0] TBD_profit summary 9 150" xfId="41624"/>
    <cellStyle name="Comma [0] TBD-_profit summary 9 150" xfId="41625"/>
    <cellStyle name="Comma [0] TBD_profit summary 9 151" xfId="41626"/>
    <cellStyle name="Comma [0] TBD-_profit summary 9 151" xfId="41627"/>
    <cellStyle name="Comma [0] TBD_profit summary 9 152" xfId="41628"/>
    <cellStyle name="Comma [0] TBD-_profit summary 9 152" xfId="41629"/>
    <cellStyle name="Comma [0] TBD_profit summary 9 153" xfId="41630"/>
    <cellStyle name="Comma [0] TBD-_profit summary 9 153" xfId="41631"/>
    <cellStyle name="Comma [0] TBD_profit summary 9 16" xfId="41632"/>
    <cellStyle name="Comma [0] TBD-_profit summary 9 16" xfId="41633"/>
    <cellStyle name="Comma [0] TBD_profit summary 9 17" xfId="41634"/>
    <cellStyle name="Comma [0] TBD-_profit summary 9 17" xfId="41635"/>
    <cellStyle name="Comma [0] TBD_profit summary 9 18" xfId="41636"/>
    <cellStyle name="Comma [0] TBD-_profit summary 9 18" xfId="41637"/>
    <cellStyle name="Comma [0] TBD_profit summary 9 19" xfId="41638"/>
    <cellStyle name="Comma [0] TBD-_profit summary 9 19" xfId="41639"/>
    <cellStyle name="Comma [0] TBD_profit summary 9 2" xfId="41640"/>
    <cellStyle name="Comma [0] TBD-_profit summary 9 2" xfId="41641"/>
    <cellStyle name="Comma [0] TBD_profit summary 9 20" xfId="41642"/>
    <cellStyle name="Comma [0] TBD-_profit summary 9 20" xfId="41643"/>
    <cellStyle name="Comma [0] TBD_profit summary 9 21" xfId="41644"/>
    <cellStyle name="Comma [0] TBD-_profit summary 9 21" xfId="41645"/>
    <cellStyle name="Comma [0] TBD_profit summary 9 22" xfId="41646"/>
    <cellStyle name="Comma [0] TBD-_profit summary 9 22" xfId="41647"/>
    <cellStyle name="Comma [0] TBD_profit summary 9 23" xfId="41648"/>
    <cellStyle name="Comma [0] TBD-_profit summary 9 23" xfId="41649"/>
    <cellStyle name="Comma [0] TBD_profit summary 9 24" xfId="41650"/>
    <cellStyle name="Comma [0] TBD-_profit summary 9 24" xfId="41651"/>
    <cellStyle name="Comma [0] TBD_profit summary 9 25" xfId="41652"/>
    <cellStyle name="Comma [0] TBD-_profit summary 9 25" xfId="41653"/>
    <cellStyle name="Comma [0] TBD_profit summary 9 26" xfId="41654"/>
    <cellStyle name="Comma [0] TBD-_profit summary 9 26" xfId="41655"/>
    <cellStyle name="Comma [0] TBD_profit summary 9 27" xfId="41656"/>
    <cellStyle name="Comma [0] TBD-_profit summary 9 27" xfId="41657"/>
    <cellStyle name="Comma [0] TBD_profit summary 9 28" xfId="41658"/>
    <cellStyle name="Comma [0] TBD-_profit summary 9 28" xfId="41659"/>
    <cellStyle name="Comma [0] TBD_profit summary 9 29" xfId="41660"/>
    <cellStyle name="Comma [0] TBD-_profit summary 9 29" xfId="41661"/>
    <cellStyle name="Comma [0] TBD_profit summary 9 3" xfId="41662"/>
    <cellStyle name="Comma [0] TBD-_profit summary 9 3" xfId="41663"/>
    <cellStyle name="Comma [0] TBD_profit summary 9 30" xfId="41664"/>
    <cellStyle name="Comma [0] TBD-_profit summary 9 30" xfId="41665"/>
    <cellStyle name="Comma [0] TBD_profit summary 9 31" xfId="41666"/>
    <cellStyle name="Comma [0] TBD-_profit summary 9 31" xfId="41667"/>
    <cellStyle name="Comma [0] TBD_profit summary 9 32" xfId="41668"/>
    <cellStyle name="Comma [0] TBD-_profit summary 9 32" xfId="41669"/>
    <cellStyle name="Comma [0] TBD_profit summary 9 33" xfId="41670"/>
    <cellStyle name="Comma [0] TBD-_profit summary 9 33" xfId="41671"/>
    <cellStyle name="Comma [0] TBD_profit summary 9 34" xfId="41672"/>
    <cellStyle name="Comma [0] TBD-_profit summary 9 34" xfId="41673"/>
    <cellStyle name="Comma [0] TBD_profit summary 9 35" xfId="41674"/>
    <cellStyle name="Comma [0] TBD-_profit summary 9 35" xfId="41675"/>
    <cellStyle name="Comma [0] TBD_profit summary 9 36" xfId="41676"/>
    <cellStyle name="Comma [0] TBD-_profit summary 9 36" xfId="41677"/>
    <cellStyle name="Comma [0] TBD_profit summary 9 37" xfId="41678"/>
    <cellStyle name="Comma [0] TBD-_profit summary 9 37" xfId="41679"/>
    <cellStyle name="Comma [0] TBD_profit summary 9 38" xfId="41680"/>
    <cellStyle name="Comma [0] TBD-_profit summary 9 38" xfId="41681"/>
    <cellStyle name="Comma [0] TBD_profit summary 9 39" xfId="41682"/>
    <cellStyle name="Comma [0] TBD-_profit summary 9 39" xfId="41683"/>
    <cellStyle name="Comma [0] TBD_profit summary 9 4" xfId="41684"/>
    <cellStyle name="Comma [0] TBD-_profit summary 9 4" xfId="41685"/>
    <cellStyle name="Comma [0] TBD_profit summary 9 40" xfId="41686"/>
    <cellStyle name="Comma [0] TBD-_profit summary 9 40" xfId="41687"/>
    <cellStyle name="Comma [0] TBD_profit summary 9 41" xfId="41688"/>
    <cellStyle name="Comma [0] TBD-_profit summary 9 41" xfId="41689"/>
    <cellStyle name="Comma [0] TBD_profit summary 9 42" xfId="41690"/>
    <cellStyle name="Comma [0] TBD-_profit summary 9 42" xfId="41691"/>
    <cellStyle name="Comma [0] TBD_profit summary 9 43" xfId="41692"/>
    <cellStyle name="Comma [0] TBD-_profit summary 9 43" xfId="41693"/>
    <cellStyle name="Comma [0] TBD_profit summary 9 44" xfId="41694"/>
    <cellStyle name="Comma [0] TBD-_profit summary 9 44" xfId="41695"/>
    <cellStyle name="Comma [0] TBD_profit summary 9 45" xfId="41696"/>
    <cellStyle name="Comma [0] TBD-_profit summary 9 45" xfId="41697"/>
    <cellStyle name="Comma [0] TBD_profit summary 9 46" xfId="41698"/>
    <cellStyle name="Comma [0] TBD-_profit summary 9 46" xfId="41699"/>
    <cellStyle name="Comma [0] TBD_profit summary 9 47" xfId="41700"/>
    <cellStyle name="Comma [0] TBD-_profit summary 9 47" xfId="41701"/>
    <cellStyle name="Comma [0] TBD_profit summary 9 48" xfId="41702"/>
    <cellStyle name="Comma [0] TBD-_profit summary 9 48" xfId="41703"/>
    <cellStyle name="Comma [0] TBD_profit summary 9 49" xfId="41704"/>
    <cellStyle name="Comma [0] TBD-_profit summary 9 49" xfId="41705"/>
    <cellStyle name="Comma [0] TBD_profit summary 9 5" xfId="41706"/>
    <cellStyle name="Comma [0] TBD-_profit summary 9 5" xfId="41707"/>
    <cellStyle name="Comma [0] TBD_profit summary 9 50" xfId="41708"/>
    <cellStyle name="Comma [0] TBD-_profit summary 9 50" xfId="41709"/>
    <cellStyle name="Comma [0] TBD_profit summary 9 51" xfId="41710"/>
    <cellStyle name="Comma [0] TBD-_profit summary 9 51" xfId="41711"/>
    <cellStyle name="Comma [0] TBD_profit summary 9 52" xfId="41712"/>
    <cellStyle name="Comma [0] TBD-_profit summary 9 52" xfId="41713"/>
    <cellStyle name="Comma [0] TBD_profit summary 9 53" xfId="41714"/>
    <cellStyle name="Comma [0] TBD-_profit summary 9 53" xfId="41715"/>
    <cellStyle name="Comma [0] TBD_profit summary 9 54" xfId="41716"/>
    <cellStyle name="Comma [0] TBD-_profit summary 9 54" xfId="41717"/>
    <cellStyle name="Comma [0] TBD_profit summary 9 55" xfId="41718"/>
    <cellStyle name="Comma [0] TBD-_profit summary 9 55" xfId="41719"/>
    <cellStyle name="Comma [0] TBD_profit summary 9 56" xfId="41720"/>
    <cellStyle name="Comma [0] TBD-_profit summary 9 56" xfId="41721"/>
    <cellStyle name="Comma [0] TBD_profit summary 9 57" xfId="41722"/>
    <cellStyle name="Comma [0] TBD-_profit summary 9 57" xfId="41723"/>
    <cellStyle name="Comma [0] TBD_profit summary 9 58" xfId="41724"/>
    <cellStyle name="Comma [0] TBD-_profit summary 9 58" xfId="41725"/>
    <cellStyle name="Comma [0] TBD_profit summary 9 59" xfId="41726"/>
    <cellStyle name="Comma [0] TBD-_profit summary 9 59" xfId="41727"/>
    <cellStyle name="Comma [0] TBD_profit summary 9 6" xfId="41728"/>
    <cellStyle name="Comma [0] TBD-_profit summary 9 6" xfId="41729"/>
    <cellStyle name="Comma [0] TBD_profit summary 9 60" xfId="41730"/>
    <cellStyle name="Comma [0] TBD-_profit summary 9 60" xfId="41731"/>
    <cellStyle name="Comma [0] TBD_profit summary 9 61" xfId="41732"/>
    <cellStyle name="Comma [0] TBD-_profit summary 9 61" xfId="41733"/>
    <cellStyle name="Comma [0] TBD_profit summary 9 62" xfId="41734"/>
    <cellStyle name="Comma [0] TBD-_profit summary 9 62" xfId="41735"/>
    <cellStyle name="Comma [0] TBD_profit summary 9 63" xfId="41736"/>
    <cellStyle name="Comma [0] TBD-_profit summary 9 63" xfId="41737"/>
    <cellStyle name="Comma [0] TBD_profit summary 9 64" xfId="41738"/>
    <cellStyle name="Comma [0] TBD-_profit summary 9 64" xfId="41739"/>
    <cellStyle name="Comma [0] TBD_profit summary 9 65" xfId="41740"/>
    <cellStyle name="Comma [0] TBD-_profit summary 9 65" xfId="41741"/>
    <cellStyle name="Comma [0] TBD_profit summary 9 66" xfId="41742"/>
    <cellStyle name="Comma [0] TBD-_profit summary 9 66" xfId="41743"/>
    <cellStyle name="Comma [0] TBD_profit summary 9 67" xfId="41744"/>
    <cellStyle name="Comma [0] TBD-_profit summary 9 67" xfId="41745"/>
    <cellStyle name="Comma [0] TBD_profit summary 9 68" xfId="41746"/>
    <cellStyle name="Comma [0] TBD-_profit summary 9 68" xfId="41747"/>
    <cellStyle name="Comma [0] TBD_profit summary 9 69" xfId="41748"/>
    <cellStyle name="Comma [0] TBD-_profit summary 9 69" xfId="41749"/>
    <cellStyle name="Comma [0] TBD_profit summary 9 7" xfId="41750"/>
    <cellStyle name="Comma [0] TBD-_profit summary 9 7" xfId="41751"/>
    <cellStyle name="Comma [0] TBD_profit summary 9 70" xfId="41752"/>
    <cellStyle name="Comma [0] TBD-_profit summary 9 70" xfId="41753"/>
    <cellStyle name="Comma [0] TBD_profit summary 9 71" xfId="41754"/>
    <cellStyle name="Comma [0] TBD-_profit summary 9 71" xfId="41755"/>
    <cellStyle name="Comma [0] TBD_profit summary 9 72" xfId="41756"/>
    <cellStyle name="Comma [0] TBD-_profit summary 9 72" xfId="41757"/>
    <cellStyle name="Comma [0] TBD_profit summary 9 73" xfId="41758"/>
    <cellStyle name="Comma [0] TBD-_profit summary 9 73" xfId="41759"/>
    <cellStyle name="Comma [0] TBD_profit summary 9 74" xfId="41760"/>
    <cellStyle name="Comma [0] TBD-_profit summary 9 74" xfId="41761"/>
    <cellStyle name="Comma [0] TBD_profit summary 9 75" xfId="41762"/>
    <cellStyle name="Comma [0] TBD-_profit summary 9 75" xfId="41763"/>
    <cellStyle name="Comma [0] TBD_profit summary 9 76" xfId="41764"/>
    <cellStyle name="Comma [0] TBD-_profit summary 9 76" xfId="41765"/>
    <cellStyle name="Comma [0] TBD_profit summary 9 77" xfId="41766"/>
    <cellStyle name="Comma [0] TBD-_profit summary 9 77" xfId="41767"/>
    <cellStyle name="Comma [0] TBD_profit summary 9 78" xfId="41768"/>
    <cellStyle name="Comma [0] TBD-_profit summary 9 78" xfId="41769"/>
    <cellStyle name="Comma [0] TBD_profit summary 9 79" xfId="41770"/>
    <cellStyle name="Comma [0] TBD-_profit summary 9 79" xfId="41771"/>
    <cellStyle name="Comma [0] TBD_profit summary 9 8" xfId="41772"/>
    <cellStyle name="Comma [0] TBD-_profit summary 9 8" xfId="41773"/>
    <cellStyle name="Comma [0] TBD_profit summary 9 80" xfId="41774"/>
    <cellStyle name="Comma [0] TBD-_profit summary 9 80" xfId="41775"/>
    <cellStyle name="Comma [0] TBD_profit summary 9 81" xfId="41776"/>
    <cellStyle name="Comma [0] TBD-_profit summary 9 81" xfId="41777"/>
    <cellStyle name="Comma [0] TBD_profit summary 9 82" xfId="41778"/>
    <cellStyle name="Comma [0] TBD-_profit summary 9 82" xfId="41779"/>
    <cellStyle name="Comma [0] TBD_profit summary 9 83" xfId="41780"/>
    <cellStyle name="Comma [0] TBD-_profit summary 9 83" xfId="41781"/>
    <cellStyle name="Comma [0] TBD_profit summary 9 84" xfId="41782"/>
    <cellStyle name="Comma [0] TBD-_profit summary 9 84" xfId="41783"/>
    <cellStyle name="Comma [0] TBD_profit summary 9 85" xfId="41784"/>
    <cellStyle name="Comma [0] TBD-_profit summary 9 85" xfId="41785"/>
    <cellStyle name="Comma [0] TBD_profit summary 9 86" xfId="41786"/>
    <cellStyle name="Comma [0] TBD-_profit summary 9 86" xfId="41787"/>
    <cellStyle name="Comma [0] TBD_profit summary 9 87" xfId="41788"/>
    <cellStyle name="Comma [0] TBD-_profit summary 9 87" xfId="41789"/>
    <cellStyle name="Comma [0] TBD_profit summary 9 88" xfId="41790"/>
    <cellStyle name="Comma [0] TBD-_profit summary 9 88" xfId="41791"/>
    <cellStyle name="Comma [0] TBD_profit summary 9 89" xfId="41792"/>
    <cellStyle name="Comma [0] TBD-_profit summary 9 89" xfId="41793"/>
    <cellStyle name="Comma [0] TBD_profit summary 9 9" xfId="41794"/>
    <cellStyle name="Comma [0] TBD-_profit summary 9 9" xfId="41795"/>
    <cellStyle name="Comma [0] TBD_profit summary 9 90" xfId="41796"/>
    <cellStyle name="Comma [0] TBD-_profit summary 9 90" xfId="41797"/>
    <cellStyle name="Comma [0] TBD_profit summary 9 91" xfId="41798"/>
    <cellStyle name="Comma [0] TBD-_profit summary 9 91" xfId="41799"/>
    <cellStyle name="Comma [0] TBD_profit summary 9 92" xfId="41800"/>
    <cellStyle name="Comma [0] TBD-_profit summary 9 92" xfId="41801"/>
    <cellStyle name="Comma [0] TBD_profit summary 9 93" xfId="41802"/>
    <cellStyle name="Comma [0] TBD-_profit summary 9 93" xfId="41803"/>
    <cellStyle name="Comma [0] TBD_profit summary 9 94" xfId="41804"/>
    <cellStyle name="Comma [0] TBD-_profit summary 9 94" xfId="41805"/>
    <cellStyle name="Comma [0] TBD_profit summary 9 95" xfId="41806"/>
    <cellStyle name="Comma [0] TBD-_profit summary 9 95" xfId="41807"/>
    <cellStyle name="Comma [0] TBD_profit summary 9 96" xfId="41808"/>
    <cellStyle name="Comma [0] TBD-_profit summary 9 96" xfId="41809"/>
    <cellStyle name="Comma [0] TBD_profit summary 9 97" xfId="41810"/>
    <cellStyle name="Comma [0] TBD-_profit summary 9 97" xfId="41811"/>
    <cellStyle name="Comma [0] TBD_profit summary 9 98" xfId="41812"/>
    <cellStyle name="Comma [0] TBD-_profit summary 9 98" xfId="41813"/>
    <cellStyle name="Comma [0] TBD_profit summary 9 99" xfId="41814"/>
    <cellStyle name="Comma [0] TBD-_profit summary 9 99" xfId="41815"/>
    <cellStyle name="Comma [0] TBD_Profitable Growth for Thursfield Feb 2003 v2" xfId="41816"/>
    <cellStyle name="Comma [0] TBD-_Profitable Growth for Thursfield Feb 2003 v2" xfId="41817"/>
    <cellStyle name="Comma [0] TBD_Profitable Growth for Thursfield Feb 2003 v2 2" xfId="41818"/>
    <cellStyle name="Comma [0] TBD-_Profitable Growth for Thursfield Feb 2003 v2 2" xfId="41819"/>
    <cellStyle name="Comma [0] TBD_Profitable Growth for Thursfield Feb 2003 v2 2 2" xfId="41820"/>
    <cellStyle name="Comma [0] TBD-_Profitable Growth for Thursfield Feb 2003 v2 2 2" xfId="41821"/>
    <cellStyle name="Comma [0] TBD_Profitable Growth for Thursfield Feb 2003 v2 3" xfId="41822"/>
    <cellStyle name="Comma [0] TBD-_Profitable Growth for Thursfield Feb 2003 v2 3" xfId="41823"/>
    <cellStyle name="Comma [0] TBD_Profitable Growth for Thursfield Feb 2003 v2 3 2" xfId="41824"/>
    <cellStyle name="Comma [0] TBD-_Profitable Growth for Thursfield Feb 2003 v2 3 2" xfId="41825"/>
    <cellStyle name="Comma [0] TBD_Profitable Growth for Thursfield Feb 2003 v2 4" xfId="41826"/>
    <cellStyle name="Comma [0] TBD-_Profitable Growth for Thursfield Feb 2003 v2 4" xfId="41827"/>
    <cellStyle name="Comma [0] TBD_PSRM Backup Slides" xfId="41828"/>
    <cellStyle name="Comma [0] TBD-_PSRM Backup Slides" xfId="41829"/>
    <cellStyle name="Comma [0] TBD_PSRM Backup Slides 2" xfId="41830"/>
    <cellStyle name="Comma [0] TBD-_PSRM Backup Slides 2" xfId="41831"/>
    <cellStyle name="Comma [0] TBD_Quality Details 3+9" xfId="41832"/>
    <cellStyle name="Comma [0] TBD-_Quality Details 3+9" xfId="41833"/>
    <cellStyle name="Comma [0] TBD_Quality Details 3+9 2" xfId="41834"/>
    <cellStyle name="Comma [0] TBD-_Quality Details 3+9 2" xfId="41835"/>
    <cellStyle name="Comma [0] TBD_r&amp;o" xfId="41836"/>
    <cellStyle name="Comma [0] TBD-_Retail and Wholesale Summary 2003A Plus Cons" xfId="41837"/>
    <cellStyle name="Comma [0] TBD_Retail and Wholesale Summary 2003B Cons Ver3.0" xfId="41838"/>
    <cellStyle name="Comma [0] TBD-_Retail and Wholesale Summary 2003B Cons Ver3.0" xfId="41839"/>
    <cellStyle name="Comma [0] TBD_Retail and Wholesale Summary 2003B Cons Ver3.0 2" xfId="41840"/>
    <cellStyle name="Comma [0] TBD-_Retail and Wholesale Summary 2003B Cons Ver3.0 2" xfId="41841"/>
    <cellStyle name="Comma [0] TBD_Retail and Wholesale Summary 2003B Tasked Ver3.1" xfId="41842"/>
    <cellStyle name="Comma [0] TBD-_Retail and Wholesale Summary 2003B Tasked Ver3.1" xfId="41843"/>
    <cellStyle name="Comma [0] TBD_Retail and Wholesale Summary 2003B Tasked Ver3.1 2" xfId="41844"/>
    <cellStyle name="Comma [0] TBD-_Retail and Wholesale Summary 2003B Tasked Ver3.1 2" xfId="41845"/>
    <cellStyle name="Comma [0] TBD_Revenue Continuum - FINAL 062107" xfId="41846"/>
    <cellStyle name="Comma [0] TBD-_Revenue Continuum - FINAL 062107" xfId="41847"/>
    <cellStyle name="Comma [0] TBD_Revenue Continuum - FINAL 062107 2" xfId="41848"/>
    <cellStyle name="Comma [0] TBD-_Revenue Continuum - FINAL 062107 2" xfId="41849"/>
    <cellStyle name="Comma [0] TBD_Sept SoMP" xfId="41850"/>
    <cellStyle name="Comma [0] TBD-_Sept SoMP" xfId="41851"/>
    <cellStyle name="Comma [0] TBD_Sept SoMP 2" xfId="41852"/>
    <cellStyle name="Comma [0] TBD-_Sept SoMP 2" xfId="41853"/>
    <cellStyle name="Comma [0] TBD_Sept SoMP 2 2" xfId="41854"/>
    <cellStyle name="Comma [0] TBD-_Sept SoMP 2 2" xfId="41855"/>
    <cellStyle name="Comma [0] TBD_Sept SoMP 3" xfId="41856"/>
    <cellStyle name="Comma [0] TBD-_Sept SoMP 3" xfId="41857"/>
    <cellStyle name="Comma [0] TBD_Sept SoMP 3 2" xfId="41858"/>
    <cellStyle name="Comma [0] TBD-_Sept SoMP 3 2" xfId="41859"/>
    <cellStyle name="Comma [0] TBD_Sept SoMP 4" xfId="41860"/>
    <cellStyle name="Comma [0] TBD-_Sept SoMP 4" xfId="41861"/>
    <cellStyle name="Comma [0] TBD_Sister Vehicle EAC" xfId="41862"/>
    <cellStyle name="Comma [0] TBD-_Sister Vehicle EAC" xfId="41863"/>
    <cellStyle name="Comma [0] TBD_Sister Vehicle EAC 2" xfId="41864"/>
    <cellStyle name="Comma [0] TBD-_Sister Vehicle EAC 2" xfId="41865"/>
    <cellStyle name="Comma [0] TBD_Status Update 10-19-05" xfId="41866"/>
    <cellStyle name="Comma [0] TBD-_Status Update 10-19-05" xfId="41867"/>
    <cellStyle name="Comma [0] TBD_Status Update 10-19-05 2" xfId="41868"/>
    <cellStyle name="Comma [0] TBD-_Status Update 10-19-05 2" xfId="41869"/>
    <cellStyle name="Comma [0] TBD_Status Update 10-19-05 2 2" xfId="41870"/>
    <cellStyle name="Comma [0] TBD-_Status Update 10-19-05 2 2" xfId="41871"/>
    <cellStyle name="Comma [0] TBD_Status Update 10-19-05 3" xfId="41872"/>
    <cellStyle name="Comma [0] TBD-_Status Update 10-19-05 3" xfId="41873"/>
    <cellStyle name="Comma [0] TBD_Status Update 10-19-05 3 2" xfId="41874"/>
    <cellStyle name="Comma [0] TBD-_Status Update 10-19-05 3 2" xfId="41875"/>
    <cellStyle name="Comma [0] TBD_Status Update 10-19-05 4" xfId="41876"/>
    <cellStyle name="Comma [0] TBD-_Status Update 10-19-05 4" xfId="41877"/>
    <cellStyle name="Comma [0] TBD_Steel &amp; Raw Materials" xfId="41878"/>
    <cellStyle name="Comma [0] TBD-_Steel &amp; Raw Materials" xfId="41879"/>
    <cellStyle name="Comma [0] TBD_Steel &amp; Raw Materials 2" xfId="41880"/>
    <cellStyle name="Comma [0] TBD-_Steel &amp; Raw Materials 2" xfId="41881"/>
    <cellStyle name="Comma [0] TBD_Steel &amp; Raw Materials.8+4" xfId="41882"/>
    <cellStyle name="Comma [0] TBD-_Steel &amp; Raw Materials.8+4" xfId="41883"/>
    <cellStyle name="Comma [0] TBD_Steel &amp; Raw Materials.8+4 2" xfId="41884"/>
    <cellStyle name="Comma [0] TBD-_Steel &amp; Raw Materials.8+4 2" xfId="41885"/>
    <cellStyle name="Comma [0] TBD_SUV wheelbase Premium Summary" xfId="41886"/>
    <cellStyle name="Comma [0] TBD-_SUV wheelbase Premium Summary" xfId="41887"/>
    <cellStyle name="Comma [0] TBD_SUV wheelbase Premium Summary 2" xfId="41888"/>
    <cellStyle name="Comma [0] TBD-_SUV wheelbase Premium Summary 2" xfId="41889"/>
    <cellStyle name="Comma [0] TBD_SUV wheelbase Premium Summary 2 2" xfId="41890"/>
    <cellStyle name="Comma [0] TBD-_SUV wheelbase Premium Summary 2 2" xfId="41891"/>
    <cellStyle name="Comma [0] TBD_SUV wheelbase Premium Summary 3" xfId="41892"/>
    <cellStyle name="Comma [0] TBD-_SUV wheelbase Premium Summary 3" xfId="41893"/>
    <cellStyle name="Comma [0] TBD_SUV wheelbase Premium Summary 3 2" xfId="41894"/>
    <cellStyle name="Comma [0] TBD-_SUV wheelbase Premium Summary 3 2" xfId="41895"/>
    <cellStyle name="Comma [0] TBD_SUV wheelbase Premium Summary 4" xfId="41896"/>
    <cellStyle name="Comma [0] TBD-_SUV wheelbase Premium Summary 4" xfId="41897"/>
    <cellStyle name="Comma [0] TBD_TRANS PRICE RELATIONSHIPS12" xfId="41898"/>
    <cellStyle name="Comma [0] TBD-_TRANS PRICE RELATIONSHIPS12" xfId="41899"/>
    <cellStyle name="Comma [0] TBD_TRANS PRICE RELATIONSHIPS12 2" xfId="41900"/>
    <cellStyle name="Comma [0] TBD-_TRANS PRICE RELATIONSHIPS12 2" xfId="41901"/>
    <cellStyle name="Comma [0] TBD_TRANS PRICE RELATIONSHIPS12 2 2" xfId="41902"/>
    <cellStyle name="Comma [0] TBD-_TRANS PRICE RELATIONSHIPS12 2 2" xfId="41903"/>
    <cellStyle name="Comma [0] TBD_TRANS PRICE RELATIONSHIPS12 3" xfId="41904"/>
    <cellStyle name="Comma [0] TBD-_TRANS PRICE RELATIONSHIPS12 3" xfId="41905"/>
    <cellStyle name="Comma [0] TBD_TRANS PRICE RELATIONSHIPS12 3 2" xfId="41906"/>
    <cellStyle name="Comma [0] TBD-_TRANS PRICE RELATIONSHIPS12 3 2" xfId="41907"/>
    <cellStyle name="Comma [0] TBD_TRANS PRICE RELATIONSHIPS12 4" xfId="41908"/>
    <cellStyle name="Comma [0] TBD-_TRANS PRICE RELATIONSHIPS12 4" xfId="41909"/>
    <cellStyle name="Comma [0] TBD_Trim Spiders Proposed" xfId="41910"/>
    <cellStyle name="Comma [0] TBD-_Trim Spiders Proposed" xfId="41911"/>
    <cellStyle name="Comma [0] TBD_Trim Spiders Proposed 2" xfId="41912"/>
    <cellStyle name="Comma [0] TBD-_Trim Spiders Proposed 2" xfId="41913"/>
    <cellStyle name="Comma [0] TBD_Trim Spiders Proposed 2 2" xfId="41914"/>
    <cellStyle name="Comma [0] TBD-_Trim Spiders Proposed 2 2" xfId="41915"/>
    <cellStyle name="Comma [0] TBD_Trim Spiders Proposed 3" xfId="41916"/>
    <cellStyle name="Comma [0] TBD-_Trim Spiders Proposed 3" xfId="41917"/>
    <cellStyle name="Comma [0] TBD_Trim Spiders Proposed 3 2" xfId="41918"/>
    <cellStyle name="Comma [0] TBD-_Trim Spiders Proposed 3 2" xfId="41919"/>
    <cellStyle name="Comma [0] TBD_Trim Spiders Proposed 4" xfId="41920"/>
    <cellStyle name="Comma [0] TBD-_Trim Spiders Proposed 4" xfId="41921"/>
    <cellStyle name="Comma [0] TBD_U388 2 Series Nav" xfId="41922"/>
    <cellStyle name="Comma [0] TBD-_U388 2 Series Nav" xfId="41923"/>
    <cellStyle name="Comma [0] TBD_U388 2 Series Nav 2" xfId="41924"/>
    <cellStyle name="Comma [0] TBD-_U388 2 Series Nav 2" xfId="41925"/>
    <cellStyle name="Comma [0] TBD_U388 2 Series Nav 2 2" xfId="41926"/>
    <cellStyle name="Comma [0] TBD-_U388 2 Series Nav 2 2" xfId="41927"/>
    <cellStyle name="Comma [0] TBD_U388 2 Series Nav 3" xfId="41928"/>
    <cellStyle name="Comma [0] TBD-_U388 2 Series Nav 3" xfId="41929"/>
    <cellStyle name="Comma [0] TBD_U388 2 Series Nav 3 2" xfId="41930"/>
    <cellStyle name="Comma [0] TBD-_U388 2 Series Nav 3 2" xfId="41931"/>
    <cellStyle name="Comma [0] TBD_U388 2 Series Nav 4" xfId="41932"/>
    <cellStyle name="Comma [0] TBD-_U388 2 Series Nav 4" xfId="41933"/>
    <cellStyle name="Comma [0] TBD_Volvo Budget Quarter Cash Flow 21Jan04" xfId="41934"/>
    <cellStyle name="Comma [0] TBD-_Volvo Budget Quarter Cash Flow 21Jan04" xfId="41935"/>
    <cellStyle name="Comma [0] TBD_Volvo Budget Quarter Cash Flow 21Jan04 2" xfId="41936"/>
    <cellStyle name="Comma [0] TBD-_Volvo Budget Quarter Cash Flow 21Jan04 2" xfId="41937"/>
    <cellStyle name="Comma [0] TBD_Volvo Budget Quarter Cash Flow 21Jan04 2 2" xfId="41938"/>
    <cellStyle name="Comma [0] TBD-_Volvo Budget Quarter Cash Flow 21Jan04 2 2" xfId="41939"/>
    <cellStyle name="Comma [0] TBD_Volvo Budget Quarter Cash Flow 21Jan04 3" xfId="41940"/>
    <cellStyle name="Comma [0] TBD-_Volvo Budget Quarter Cash Flow 21Jan04 3" xfId="41941"/>
    <cellStyle name="Comma [0] TBD_Volvo Budget Quarter Cash Flow 21Jan04 3 2" xfId="41942"/>
    <cellStyle name="Comma [0] TBD-_Volvo Budget Quarter Cash Flow 21Jan04 3 2" xfId="41943"/>
    <cellStyle name="Comma [0] TBD_Volvo Budget Quarter Cash Flow 21Jan04 4" xfId="41944"/>
    <cellStyle name="Comma [0] TBD-_Volvo Budget Quarter Cash Flow 21Jan04 4" xfId="41945"/>
    <cellStyle name="Comma [0] TBD_Volvo Forecast Input Template" xfId="41946"/>
    <cellStyle name="Comma [0] TBD-_Volvo Forecast Input Template" xfId="41947"/>
    <cellStyle name="Comma [0] TBD_Volvo Forecast Input Template 2" xfId="41948"/>
    <cellStyle name="Comma [0] TBD-_Volvo Forecast Input Template 2" xfId="41949"/>
    <cellStyle name="Comma [0] TBD_Volvo Forecast Input Template 2 2" xfId="41950"/>
    <cellStyle name="Comma [0] TBD-_Volvo Forecast Input Template 2 2" xfId="41951"/>
    <cellStyle name="Comma [0] TBD_Volvo Forecast Input Template 3" xfId="41952"/>
    <cellStyle name="Comma [0] TBD-_Volvo Forecast Input Template 3" xfId="41953"/>
    <cellStyle name="Comma [0] TBD_Volvo Forecast Input Template 3 2" xfId="41954"/>
    <cellStyle name="Comma [0] TBD-_Volvo Forecast Input Template 3 2" xfId="41955"/>
    <cellStyle name="Comma [0] TBD_Volvo Forecast Input Template 4" xfId="41956"/>
    <cellStyle name="Comma [0] TBD-_Volvo Forecast Input Template 4" xfId="41957"/>
    <cellStyle name="Comma [0] TBD_Year over Year schedules_post Mr Fields Review" xfId="41958"/>
    <cellStyle name="Comma [0] TBD-_Year over Year schedules_post Mr Fields Review" xfId="41959"/>
    <cellStyle name="Comma [0] TBD_Year over Year schedules_post Mr Fields Review 2" xfId="41960"/>
    <cellStyle name="Comma [0] TBD-_Year over Year schedules_post Mr Fields Review 2" xfId="41961"/>
    <cellStyle name="Comma [0] TBD_Year over Year schedules_post Mr Fields Review 2 2" xfId="41962"/>
    <cellStyle name="Comma [0] TBD-_Year over Year schedules_post Mr Fields Review 2 2" xfId="41963"/>
    <cellStyle name="Comma [0] TBD_Year over Year schedules_post Mr Fields Review 3" xfId="41964"/>
    <cellStyle name="Comma [0] TBD-_Year over Year schedules_post Mr Fields Review 3" xfId="41965"/>
    <cellStyle name="Comma [0] TBD_Year over Year schedules_post Mr Fields Review 3 2" xfId="41966"/>
    <cellStyle name="Comma [0] TBD-_Year over Year schedules_post Mr Fields Review 3 2" xfId="41967"/>
    <cellStyle name="Comma [0] TBD_Year over Year schedules_post Mr Fields Review 4" xfId="41968"/>
    <cellStyle name="Comma [0] TBD-_Year over Year schedules_post Mr Fields Review 4" xfId="41969"/>
    <cellStyle name="Comma [0] TBD_YoY BP6 2003-2007 Summary" xfId="41970"/>
    <cellStyle name="Comma [0] TBD-_YoY BP6 2003-2007 Summary" xfId="41971"/>
    <cellStyle name="Comma [0] TBD_YoY BP6 2003-2007 Summary 2" xfId="41972"/>
    <cellStyle name="Comma [0] TBD-_YoY BP6 2003-2007 Summary 2" xfId="41973"/>
    <cellStyle name="Comma [00]" xfId="41974"/>
    <cellStyle name="Comma [00] 2" xfId="41975"/>
    <cellStyle name="Comma [00] 2 2" xfId="41976"/>
    <cellStyle name="Comma [00] 2 2 2" xfId="41977"/>
    <cellStyle name="Comma [00] 2 3" xfId="41978"/>
    <cellStyle name="Comma [00] 3" xfId="41979"/>
    <cellStyle name="Comma [00] 3 2" xfId="41980"/>
    <cellStyle name="Comma [00] 3 2 2" xfId="41981"/>
    <cellStyle name="Comma [00] 3 3" xfId="41982"/>
    <cellStyle name="Comma [00] 4" xfId="41983"/>
    <cellStyle name="Comma [00] 5" xfId="41984"/>
    <cellStyle name="Comma [02]" xfId="41985"/>
    <cellStyle name="Comma [02] 2" xfId="41986"/>
    <cellStyle name="Comma [1]" xfId="41987"/>
    <cellStyle name="Comma [1] 2" xfId="41988"/>
    <cellStyle name="Comma [1] 3" xfId="41989"/>
    <cellStyle name="Comma [10]" xfId="41990"/>
    <cellStyle name="Comma [10] 2" xfId="41991"/>
    <cellStyle name="Comma [11]" xfId="41992"/>
    <cellStyle name="Comma [11] 2" xfId="41993"/>
    <cellStyle name="Comma [1a]" xfId="41994"/>
    <cellStyle name="Comma [1a] 2" xfId="41995"/>
    <cellStyle name="Comma [2]" xfId="41996"/>
    <cellStyle name="Comma [2] 2" xfId="41997"/>
    <cellStyle name="Comma [2] 3" xfId="41998"/>
    <cellStyle name="Comma [3]" xfId="41999"/>
    <cellStyle name="Comma [3] 2" xfId="42000"/>
    <cellStyle name="Comma [4]" xfId="42001"/>
    <cellStyle name="Comma [4] 2" xfId="42002"/>
    <cellStyle name="Comma [6]" xfId="42003"/>
    <cellStyle name="Comma [6] 2" xfId="42004"/>
    <cellStyle name="Comma [8]" xfId="42005"/>
    <cellStyle name="Comma [8] 2" xfId="42006"/>
    <cellStyle name="Comma 10" xfId="42007"/>
    <cellStyle name="Comma 10 2" xfId="42008"/>
    <cellStyle name="Comma 11" xfId="42009"/>
    <cellStyle name="Comma 11 2" xfId="42010"/>
    <cellStyle name="Comma 12" xfId="42011"/>
    <cellStyle name="Comma 12 2" xfId="42012"/>
    <cellStyle name="Comma 13" xfId="42013"/>
    <cellStyle name="Comma 13 2" xfId="42014"/>
    <cellStyle name="Comma 14" xfId="42015"/>
    <cellStyle name="Comma 14 2" xfId="42016"/>
    <cellStyle name="Comma 15" xfId="42017"/>
    <cellStyle name="Comma 15 2" xfId="42018"/>
    <cellStyle name="Comma 16" xfId="42019"/>
    <cellStyle name="Comma 16 2" xfId="42020"/>
    <cellStyle name="Comma 17" xfId="42021"/>
    <cellStyle name="Comma 17 2" xfId="42022"/>
    <cellStyle name="Comma 18" xfId="42023"/>
    <cellStyle name="Comma 18 2" xfId="42024"/>
    <cellStyle name="Comma 19" xfId="42025"/>
    <cellStyle name="Comma 2" xfId="3"/>
    <cellStyle name="Comma 2 2" xfId="42026"/>
    <cellStyle name="Comma 2 2 2" xfId="42027"/>
    <cellStyle name="Comma 2 2 2 2" xfId="42028"/>
    <cellStyle name="Comma 2 2 3" xfId="42029"/>
    <cellStyle name="Comma 2 3" xfId="42030"/>
    <cellStyle name="Comma 2 3 2" xfId="42031"/>
    <cellStyle name="Comma 2 4" xfId="42032"/>
    <cellStyle name="Comma 20" xfId="42033"/>
    <cellStyle name="Comma 20 2" xfId="42034"/>
    <cellStyle name="Comma 21" xfId="42035"/>
    <cellStyle name="Comma 21 2" xfId="42036"/>
    <cellStyle name="Comma 21 2 2" xfId="42037"/>
    <cellStyle name="Comma 21 2 2 2" xfId="42038"/>
    <cellStyle name="Comma 21 2 3" xfId="42039"/>
    <cellStyle name="Comma 21 2 4" xfId="42040"/>
    <cellStyle name="Comma 21 3" xfId="42041"/>
    <cellStyle name="Comma 21 3 2" xfId="42042"/>
    <cellStyle name="Comma 21 3 2 2" xfId="42043"/>
    <cellStyle name="Comma 21 3 3" xfId="42044"/>
    <cellStyle name="Comma 21 3 4" xfId="42045"/>
    <cellStyle name="Comma 21 4" xfId="42046"/>
    <cellStyle name="Comma 21 4 2" xfId="42047"/>
    <cellStyle name="Comma 21 4 2 2" xfId="42048"/>
    <cellStyle name="Comma 21 4 3" xfId="42049"/>
    <cellStyle name="Comma 21 4 4" xfId="42050"/>
    <cellStyle name="Comma 21 5" xfId="42051"/>
    <cellStyle name="Comma 21 5 2" xfId="42052"/>
    <cellStyle name="Comma 21 5 2 2" xfId="42053"/>
    <cellStyle name="Comma 21 5 3" xfId="42054"/>
    <cellStyle name="Comma 21 6" xfId="42055"/>
    <cellStyle name="Comma 21 6 2" xfId="42056"/>
    <cellStyle name="Comma 21 7" xfId="42057"/>
    <cellStyle name="Comma 21 7 2" xfId="42058"/>
    <cellStyle name="Comma 21 8" xfId="42059"/>
    <cellStyle name="Comma 3" xfId="42060"/>
    <cellStyle name="Comma 3 2" xfId="42061"/>
    <cellStyle name="Comma 3 2 2" xfId="42062"/>
    <cellStyle name="Comma 3 2 3" xfId="42063"/>
    <cellStyle name="Comma 3 3" xfId="42064"/>
    <cellStyle name="Comma 3 4" xfId="42065"/>
    <cellStyle name="Comma 4" xfId="42066"/>
    <cellStyle name="Comma 4 2" xfId="42067"/>
    <cellStyle name="Comma 4 2 2" xfId="42068"/>
    <cellStyle name="Comma 4 3" xfId="42069"/>
    <cellStyle name="Comma 5" xfId="42070"/>
    <cellStyle name="Comma 6" xfId="42071"/>
    <cellStyle name="Comma 6 2" xfId="42072"/>
    <cellStyle name="Comma 7" xfId="42073"/>
    <cellStyle name="Comma 7 2" xfId="42074"/>
    <cellStyle name="Comma 7 2 2" xfId="42075"/>
    <cellStyle name="Comma 7 3" xfId="42076"/>
    <cellStyle name="Comma 8" xfId="42077"/>
    <cellStyle name="Comma 8 2" xfId="42078"/>
    <cellStyle name="Comma 9" xfId="42079"/>
    <cellStyle name="Comma 9 2" xfId="42080"/>
    <cellStyle name="comma zerodec" xfId="42081"/>
    <cellStyle name="comma zerodec 2" xfId="42082"/>
    <cellStyle name="comma zerodec 3" xfId="42083"/>
    <cellStyle name="Comma, 0" xfId="42084"/>
    <cellStyle name="Comma, 0 2" xfId="42085"/>
    <cellStyle name="Comma, 0 2 2" xfId="42086"/>
    <cellStyle name="Comma, 0 2 2 2" xfId="42087"/>
    <cellStyle name="Comma, 0 2 3" xfId="42088"/>
    <cellStyle name="Comma, 0 3" xfId="42089"/>
    <cellStyle name="Comma, 0 3 2" xfId="42090"/>
    <cellStyle name="Comma, 0 3 3" xfId="42091"/>
    <cellStyle name="Comma, 0 4" xfId="42092"/>
    <cellStyle name="Comma, 0 5" xfId="42093"/>
    <cellStyle name="Comma[2]" xfId="42094"/>
    <cellStyle name="Comma[2] 2" xfId="42095"/>
    <cellStyle name="Comma[2] 3" xfId="42096"/>
    <cellStyle name="Comma0" xfId="42097"/>
    <cellStyle name="Comma0 2" xfId="42098"/>
    <cellStyle name="Comma0 2 2" xfId="42099"/>
    <cellStyle name="Comma0 3" xfId="42100"/>
    <cellStyle name="Comment" xfId="42101"/>
    <cellStyle name="Comment 2" xfId="42102"/>
    <cellStyle name="Comment 3" xfId="42103"/>
    <cellStyle name="Commentary" xfId="42104"/>
    <cellStyle name="Commentary 2" xfId="42105"/>
    <cellStyle name="Contrôle" xfId="42106"/>
    <cellStyle name="Copied" xfId="42107"/>
    <cellStyle name="Copied 2" xfId="42108"/>
    <cellStyle name="Copied 2 2" xfId="42109"/>
    <cellStyle name="Copied 3" xfId="42110"/>
    <cellStyle name="Copied 4" xfId="42111"/>
    <cellStyle name="cost" xfId="42112"/>
    <cellStyle name="cost 2" xfId="42113"/>
    <cellStyle name="cost 2 2" xfId="42114"/>
    <cellStyle name="cost 3" xfId="42115"/>
    <cellStyle name="COST1" xfId="42116"/>
    <cellStyle name="COST1 2" xfId="42117"/>
    <cellStyle name="COST1 2 2" xfId="42118"/>
    <cellStyle name="COST1 3" xfId="42119"/>
    <cellStyle name="COST1 4" xfId="42120"/>
    <cellStyle name="curr1" xfId="42121"/>
    <cellStyle name="curr1 2" xfId="42122"/>
    <cellStyle name="curr1 2 2" xfId="42123"/>
    <cellStyle name="curr1 3" xfId="42124"/>
    <cellStyle name="curr2" xfId="42125"/>
    <cellStyle name="curr2 2" xfId="42126"/>
    <cellStyle name="curr2 2 2" xfId="42127"/>
    <cellStyle name="curr2 3" xfId="42128"/>
    <cellStyle name="Currency $" xfId="42129"/>
    <cellStyle name="Currency $ 2" xfId="42130"/>
    <cellStyle name="Currency $ 2 2" xfId="42131"/>
    <cellStyle name="Currency $ 2 3" xfId="42132"/>
    <cellStyle name="Currency $ 3" xfId="42133"/>
    <cellStyle name="Currency $ 3 2" xfId="42134"/>
    <cellStyle name="Currency $ 4" xfId="42135"/>
    <cellStyle name="Currency $ 5" xfId="42136"/>
    <cellStyle name="Currency (0)" xfId="42137"/>
    <cellStyle name="Currency (0) -" xfId="42138"/>
    <cellStyle name="Currency (0) - 2" xfId="42139"/>
    <cellStyle name="Currency (0) - 3" xfId="42140"/>
    <cellStyle name="Currency (0) 2" xfId="42141"/>
    <cellStyle name="Currency (0) 3" xfId="42142"/>
    <cellStyle name="Currency (0) incl." xfId="42143"/>
    <cellStyle name="Currency (0) incl. 2" xfId="42144"/>
    <cellStyle name="Currency (0) incl. 2 2" xfId="42145"/>
    <cellStyle name="Currency (0) incl. 2 2 2" xfId="42146"/>
    <cellStyle name="Currency (0) incl. 2 3" xfId="42147"/>
    <cellStyle name="Currency (0) incl. 3" xfId="42148"/>
    <cellStyle name="Currency (0) incl. 3 2" xfId="42149"/>
    <cellStyle name="Currency (0) incl. 3 3" xfId="42150"/>
    <cellStyle name="Currency (0) incl. 4" xfId="42151"/>
    <cellStyle name="Currency (0) N/A" xfId="42152"/>
    <cellStyle name="Currency (0) N/A 2" xfId="42153"/>
    <cellStyle name="Currency (0) N/A 2 2" xfId="42154"/>
    <cellStyle name="Currency (0) N/A 2 2 2" xfId="42155"/>
    <cellStyle name="Currency (0) N/A 2 3" xfId="42156"/>
    <cellStyle name="Currency (0) N/A 3" xfId="42157"/>
    <cellStyle name="Currency (0) N/A 3 2" xfId="42158"/>
    <cellStyle name="Currency (0) N/A 3 3" xfId="42159"/>
    <cellStyle name="Currency (0) N/A 4" xfId="42160"/>
    <cellStyle name="Currency (0) TBD" xfId="42161"/>
    <cellStyle name="Currency (0) TBD-" xfId="42162"/>
    <cellStyle name="Currency (0) TBD 2" xfId="42163"/>
    <cellStyle name="Currency (0) TBD- 2" xfId="42164"/>
    <cellStyle name="Currency (0) TBD- 2 2" xfId="42165"/>
    <cellStyle name="Currency (0) TBD- 2 2 2" xfId="42166"/>
    <cellStyle name="Currency (0) TBD- 2 3" xfId="42167"/>
    <cellStyle name="Currency (0) TBD 3" xfId="42168"/>
    <cellStyle name="Currency (0) TBD- 3" xfId="42169"/>
    <cellStyle name="Currency (0) TBD- 3 2" xfId="42170"/>
    <cellStyle name="Currency (0) TBD- 3 3" xfId="42171"/>
    <cellStyle name="Currency (0) TBD- 4" xfId="42172"/>
    <cellStyle name="Currency (0) TBD_0508BPwhl_020604_Variable Marketing" xfId="42173"/>
    <cellStyle name="Currency (0) TBD-_0508BPwhl_020604_Variable Marketing" xfId="42174"/>
    <cellStyle name="Currency (0) TBD_0508BPwhl_020604_Variable Marketing 2" xfId="42175"/>
    <cellStyle name="Currency (0) TBD-_0508BPwhl_020604_Variable Marketing 2" xfId="42176"/>
    <cellStyle name="Currency (0) TBD_06MY Package Price Strategy proposal v3" xfId="42177"/>
    <cellStyle name="Currency (0) TBD-_06MY Package Price Strategy proposal v3" xfId="42178"/>
    <cellStyle name="Currency (0) TBD_06MY Package Price Strategy proposal v3 2" xfId="42179"/>
    <cellStyle name="Currency (0) TBD-_06MY Package Price Strategy proposal v3 2" xfId="42180"/>
    <cellStyle name="Currency (0) TBD_07 to 08MY Escape (3)" xfId="42181"/>
    <cellStyle name="Currency (0) TBD-_07 to 08MY Escape (3)" xfId="42182"/>
    <cellStyle name="Currency (0) TBD_07 to 08MY Escape (3) 2" xfId="42183"/>
    <cellStyle name="Currency (0) TBD-_07 to 08MY Escape (3) 2" xfId="42184"/>
    <cellStyle name="Currency (0) TBD_07_08 D333 020706" xfId="42185"/>
    <cellStyle name="Currency (0) TBD-_07_08 D333 020706" xfId="42186"/>
    <cellStyle name="Currency (0) TBD_07_08 D333 020706 2" xfId="42187"/>
    <cellStyle name="Currency (0) TBD-_07_08 D333 020706 2" xfId="42188"/>
    <cellStyle name="Currency (0) TBD_07pricebinning_budget_1" xfId="42189"/>
    <cellStyle name="Currency (0) TBD-_07pricebinning_budget_1" xfId="42190"/>
    <cellStyle name="Currency (0) TBD_07pricebinning_budget_1 2" xfId="42191"/>
    <cellStyle name="Currency (0) TBD-_07pricebinning_budget_1 2" xfId="42192"/>
    <cellStyle name="Currency (0) TBD_08MY Escape 2005 Bus. Plan MktEqn 8_4" xfId="42193"/>
    <cellStyle name="Currency (0) TBD-_08MY Escape 2005 Bus. Plan MktEqn 8_4" xfId="42194"/>
    <cellStyle name="Currency (0) TBD_08MY Escape 2005 Bus. Plan MktEqn 8_4 2" xfId="42195"/>
    <cellStyle name="Currency (0) TBD-_08MY Escape 2005 Bus. Plan MktEqn 8_4 2" xfId="42196"/>
    <cellStyle name="Currency (0) TBD_08MY Escape MktEqn Final 09 PSC" xfId="42197"/>
    <cellStyle name="Currency (0) TBD-_08MY Escape MktEqn Final 09 PSC" xfId="42198"/>
    <cellStyle name="Currency (0) TBD_08MY Escape MktEqn Final 09 PSC 2" xfId="42199"/>
    <cellStyle name="Currency (0) TBD-_08MY Escape MktEqn Final 09 PSC 2" xfId="42200"/>
    <cellStyle name="Currency (0) TBD_09 Escape PSC backup 3_2" xfId="42201"/>
    <cellStyle name="Currency (0) TBD-_09 Escape PSC backup 3_2" xfId="42202"/>
    <cellStyle name="Currency (0) TBD_09 Escape PSC backup 3_2 2" xfId="42203"/>
    <cellStyle name="Currency (0) TBD-_09 Escape PSC backup 3_2 2" xfId="42204"/>
    <cellStyle name="Currency (0) TBD_1+11 FCST_SUM  (Post Task Removal)" xfId="42205"/>
    <cellStyle name="Currency (0) TBD-_1+11 FCST_SUM  (Post Task Removal)" xfId="42206"/>
    <cellStyle name="Currency (0) TBD_1+11 FCST_SUM  (Post Task Removal) 2" xfId="42207"/>
    <cellStyle name="Currency (0) TBD-_1+11 FCST_SUM  (Post Task Removal) 2" xfId="42208"/>
    <cellStyle name="Currency (0) TBD_1+11PBR.3.17" xfId="42209"/>
    <cellStyle name="Currency (0) TBD-_1+11PBR.3.17" xfId="42210"/>
    <cellStyle name="Currency (0) TBD_1+11PBR.3.17 2" xfId="42211"/>
    <cellStyle name="Currency (0) TBD-_1+11PBR.3.17 2" xfId="42212"/>
    <cellStyle name="Currency (0) TBD_10MY P415 ME Slides" xfId="42213"/>
    <cellStyle name="Currency (0) TBD-_10MY P415 ME Slides" xfId="42214"/>
    <cellStyle name="Currency (0) TBD_10MY P415 ME Slides 2" xfId="42215"/>
    <cellStyle name="Currency (0) TBD-_10MY P415 ME Slides 2" xfId="42216"/>
    <cellStyle name="Currency (0) TBD_'11MY PA Status _mini BP submission_7_9_08" xfId="42217"/>
    <cellStyle name="Currency (0) TBD-_'11MY PA Status _mini BP submission_7_9_08" xfId="42218"/>
    <cellStyle name="Currency (0) TBD_'11MY PA Status _mini BP submission_7_9_08 2" xfId="42219"/>
    <cellStyle name="Currency (0) TBD-_'11MY PA Status _mini BP submission_7_9_08 2" xfId="42220"/>
    <cellStyle name="Currency (0) TBD_2+10 FCST_SUM" xfId="42221"/>
    <cellStyle name="Currency (0) TBD-_2+10 FCST_SUM" xfId="42222"/>
    <cellStyle name="Currency (0) TBD_2+10 FCST_SUM 2" xfId="42223"/>
    <cellStyle name="Currency (0) TBD-_2+10 FCST_SUM 2" xfId="42224"/>
    <cellStyle name="Currency (0) TBD_2002BusPlanAttachments" xfId="42225"/>
    <cellStyle name="Currency (0) TBD-_2002BusPlanAttachments" xfId="42226"/>
    <cellStyle name="Currency (0) TBD_2002BusPlanAttachments - Revised" xfId="42227"/>
    <cellStyle name="Currency (0) TBD-_2002BusPlanAttachments - Revised" xfId="42228"/>
    <cellStyle name="Currency (0) TBD_2002BusPlanAttachments - Revised 2" xfId="42229"/>
    <cellStyle name="Currency (0) TBD-_2002BusPlanAttachments - Revised 2" xfId="42230"/>
    <cellStyle name="Currency (0) TBD_2002BusPlanAttachments 2" xfId="42231"/>
    <cellStyle name="Currency (0) TBD-_2002BusPlanAttachments 2" xfId="42232"/>
    <cellStyle name="Currency (0) TBD_2003 r&amp;o" xfId="42233"/>
    <cellStyle name="Currency (0) TBD-_2003 r&amp;o" xfId="42234"/>
    <cellStyle name="Currency (0) TBD_2003 r&amp;o 2" xfId="42235"/>
    <cellStyle name="Currency (0) TBD-_2003 r&amp;o 2" xfId="42236"/>
    <cellStyle name="Currency (0) TBD_2005 Global ARM_TVM Summary 012 ForecastFinal022205" xfId="42237"/>
    <cellStyle name="Currency (0) TBD-_2005 Global ARM_TVM Summary 012 ForecastFinal022205" xfId="42238"/>
    <cellStyle name="Currency (0) TBD_2005 Global ARM_TVM Summary 012 ForecastFinal022205 2" xfId="42239"/>
    <cellStyle name="Currency (0) TBD-_2005 Global ARM_TVM Summary 012 ForecastFinal022205 2" xfId="42240"/>
    <cellStyle name="Currency (0) TBD_2005 Roadmap_39status FINAL v2_" xfId="42241"/>
    <cellStyle name="Currency (0) TBD-_2005 Roadmap_39status FINAL v2_" xfId="42242"/>
    <cellStyle name="Currency (0) TBD_2005 Roadmap_39status FINAL v2_ 2" xfId="42243"/>
    <cellStyle name="Currency (0) TBD-_2005 Roadmap_39status FINAL v2_ 2" xfId="42244"/>
    <cellStyle name="Currency (0) TBD_2005 Roadmap_39status FINAL_" xfId="42245"/>
    <cellStyle name="Currency (0) TBD-_2005 Roadmap_39status FINAL_" xfId="42246"/>
    <cellStyle name="Currency (0) TBD_2005 Roadmap_39status FINAL_ 2" xfId="42247"/>
    <cellStyle name="Currency (0) TBD-_2005 Roadmap_39status FINAL_ 2" xfId="42248"/>
    <cellStyle name="Currency (0) TBD_2005 Roadmap_39status_" xfId="42249"/>
    <cellStyle name="Currency (0) TBD-_2005 Roadmap_39status_" xfId="42250"/>
    <cellStyle name="Currency (0) TBD_2005 Roadmap_39status_ 2" xfId="42251"/>
    <cellStyle name="Currency (0) TBD-_2005 Roadmap_39status_ 2" xfId="42252"/>
    <cellStyle name="Currency (0) TBD_2005 Roadmap_48status preliminaryL_" xfId="42253"/>
    <cellStyle name="Currency (0) TBD-_2005 Roadmap_48status preliminaryL_" xfId="42254"/>
    <cellStyle name="Currency (0) TBD_2005 Roadmap_48status preliminaryL_ 2" xfId="42255"/>
    <cellStyle name="Currency (0) TBD-_2005 Roadmap_48status preliminaryL_ 2" xfId="42256"/>
    <cellStyle name="Currency (0) TBD_2005.5 Escape Package Strategy 1.52" xfId="42257"/>
    <cellStyle name="Currency (0) TBD-_2005.5 Escape Package Strategy 1.52" xfId="42258"/>
    <cellStyle name="Currency (0) TBD_2005.5 Escape Package Strategy 1.52 2" xfId="42259"/>
    <cellStyle name="Currency (0) TBD-_2005.5 Escape Package Strategy 1.52 2" xfId="42260"/>
    <cellStyle name="Currency (0) TBD_2005.5 Escape Package Strategy 1.52 3" xfId="42261"/>
    <cellStyle name="Currency (0) TBD-_2005.5 Escape Package Strategy 1.52 3" xfId="42262"/>
    <cellStyle name="Currency (0) TBD_2006_Metrics_ver_h_adjusted on march_20" xfId="42263"/>
    <cellStyle name="Currency (0) TBD-_2006_Metrics_ver_h_adjusted on march_20" xfId="42264"/>
    <cellStyle name="Currency (0) TBD_2006_Metrics_ver_h_adjusted on march_20 2" xfId="42265"/>
    <cellStyle name="Currency (0) TBD-_2006_Metrics_ver_h_adjusted on march_20 2" xfId="42266"/>
    <cellStyle name="Currency (0) TBD_2006MY Escape Package and Price Strategy Template2" xfId="42267"/>
    <cellStyle name="Currency (0) TBD-_2006MY Escape Package and Price Strategy Template2" xfId="42268"/>
    <cellStyle name="Currency (0) TBD_2006MY Escape Package and Price Strategy Template2 2" xfId="42269"/>
    <cellStyle name="Currency (0) TBD-_2006MY Escape Package and Price Strategy Template2 2" xfId="42270"/>
    <cellStyle name="Currency (0) TBD_2006MY Escape Pkg-Price Strategy 4 pager v3.7 - FINAL - Main" xfId="42271"/>
    <cellStyle name="Currency (0) TBD-_2006MY Escape Pkg-Price Strategy 4 pager v3.7 - FINAL - Main" xfId="42272"/>
    <cellStyle name="Currency (0) TBD_2006MY Escape Pkg-Price Strategy 4 pager v3.7 - FINAL - Main 2" xfId="42273"/>
    <cellStyle name="Currency (0) TBD-_2006MY Escape Pkg-Price Strategy 4 pager v3.7 - FINAL - Main 2" xfId="42274"/>
    <cellStyle name="Currency (0) TBD_2007 Concern tracker 05-02-2005 " xfId="42275"/>
    <cellStyle name="Currency (0) TBD-_2007 Concern tracker 05-02-2005 " xfId="42276"/>
    <cellStyle name="Currency (0) TBD_2007 Concern tracker 05-02-2005  2" xfId="42277"/>
    <cellStyle name="Currency (0) TBD-_2007 Concern tracker 05-02-2005  2" xfId="42278"/>
    <cellStyle name="Currency (0) TBD_2007 Concern tracker 05-02-2005  2 2" xfId="42279"/>
    <cellStyle name="Currency (0) TBD-_2007 Concern tracker 05-02-2005  2 2" xfId="42280"/>
    <cellStyle name="Currency (0) TBD_2007 Concern tracker 05-02-2005  3" xfId="42281"/>
    <cellStyle name="Currency (0) TBD-_2007 Concern tracker 05-02-2005  3" xfId="42282"/>
    <cellStyle name="Currency (0) TBD_2007 Concern tracker 05-02-2005  4" xfId="42283"/>
    <cellStyle name="Currency (0) TBD-_2007 Concern tracker 05-02-2005  4" xfId="42284"/>
    <cellStyle name="Currency (0) TBD_2007MY Escape &amp; Mariner Price Strategy_2-Pager_v5 (Offsite)" xfId="42285"/>
    <cellStyle name="Currency (0) TBD-_2007MY Escape &amp; Mariner Price Strategy_2-Pager_v5 (Offsite)" xfId="42286"/>
    <cellStyle name="Currency (0) TBD_2007MY Escape &amp; Mariner Price Strategy_2-Pager_v5 (Offsite) 2" xfId="42287"/>
    <cellStyle name="Currency (0) TBD-_2007MY Escape &amp; Mariner Price Strategy_2-Pager_v5 (Offsite) 2" xfId="42288"/>
    <cellStyle name="Currency (0) TBD_2007MY Expedition 4 Pager - 13-14% Margin - 3-16-06 AG Review " xfId="42289"/>
    <cellStyle name="Currency (0) TBD-_2007MY Expedition 4 Pager - 13-14% Margin - 3-16-06 AG Review " xfId="42290"/>
    <cellStyle name="Currency (0) TBD_2007MY Expedition 4 Pager - 13-14% Margin - 3-16-06 AG Review  2" xfId="42291"/>
    <cellStyle name="Currency (0) TBD-_2007MY Expedition 4 Pager - 13-14% Margin - 3-16-06 AG Review  2" xfId="42292"/>
    <cellStyle name="Currency (0) TBD_2007MY Expedition 4 Pager - 13-14% Margin - 3-16-06 AG Review  2 2" xfId="42293"/>
    <cellStyle name="Currency (0) TBD-_2007MY Expedition 4 Pager - 13-14% Margin - 3-16-06 AG Review  2 2" xfId="42294"/>
    <cellStyle name="Currency (0) TBD_2007MY Expedition 4 Pager - 13-14% Margin - 3-16-06 AG Review  3" xfId="42295"/>
    <cellStyle name="Currency (0) TBD-_2007MY Expedition 4 Pager - 13-14% Margin - 3-16-06 AG Review  3" xfId="42296"/>
    <cellStyle name="Currency (0) TBD_2007MY Expedition 4 Pager - 13-14% Margin - 3-16-06 AG Review  4" xfId="42297"/>
    <cellStyle name="Currency (0) TBD-_2007MY Expedition 4 Pager - 13-14% Margin - 3-16-06 AG Review  4" xfId="42298"/>
    <cellStyle name="Currency (0) TBD_2007MY Navigator 4 Pager - Latest - 2K Ultimate - 3-16-06 AG Review " xfId="42299"/>
    <cellStyle name="Currency (0) TBD-_2007MY Navigator 4 Pager - Latest - 2K Ultimate - 3-16-06 AG Review " xfId="42300"/>
    <cellStyle name="Currency (0) TBD_2007MY Navigator 4 Pager - Latest - 2K Ultimate - 3-16-06 AG Review  2" xfId="42301"/>
    <cellStyle name="Currency (0) TBD-_2007MY Navigator 4 Pager - Latest - 2K Ultimate - 3-16-06 AG Review  2" xfId="42302"/>
    <cellStyle name="Currency (0) TBD_2007MY Navigator 4 Pager - Latest - 2K Ultimate - 3-16-06 AG Review  2 2" xfId="42303"/>
    <cellStyle name="Currency (0) TBD-_2007MY Navigator 4 Pager - Latest - 2K Ultimate - 3-16-06 AG Review  2 2" xfId="42304"/>
    <cellStyle name="Currency (0) TBD_2007MY Navigator 4 Pager - Latest - 2K Ultimate - 3-16-06 AG Review  3" xfId="42305"/>
    <cellStyle name="Currency (0) TBD-_2007MY Navigator 4 Pager - Latest - 2K Ultimate - 3-16-06 AG Review  3" xfId="42306"/>
    <cellStyle name="Currency (0) TBD_2007MY Navigator 4 Pager - Latest - 2K Ultimate - 3-16-06 AG Review  4" xfId="42307"/>
    <cellStyle name="Currency (0) TBD-_2007MY Navigator 4 Pager - Latest - 2K Ultimate - 3-16-06 AG Review  4" xfId="42308"/>
    <cellStyle name="Currency (0) TBD_2007MY Pricing Review - Navigator Showroom Spider" xfId="42309"/>
    <cellStyle name="Currency (0) TBD-_2007MY Pricing Review - Navigator Showroom Spider" xfId="42310"/>
    <cellStyle name="Currency (0) TBD_2007MY Pricing Review - Navigator Showroom Spider 2" xfId="42311"/>
    <cellStyle name="Currency (0) TBD-_2007MY Pricing Review - Navigator Showroom Spider 2" xfId="42312"/>
    <cellStyle name="Currency (0) TBD_2007MY Pricing Review - Showroom Spider - 10-11-05 Revised" xfId="42313"/>
    <cellStyle name="Currency (0) TBD-_2007MY Pricing Review - Showroom Spider - 10-11-05 Revised" xfId="42314"/>
    <cellStyle name="Currency (0) TBD_2007MY Pricing Review - Showroom Spider - 10-11-05 Revised 2" xfId="42315"/>
    <cellStyle name="Currency (0) TBD-_2007MY Pricing Review - Showroom Spider - 10-11-05 Revised 2" xfId="42316"/>
    <cellStyle name="Currency (0) TBD_2008MY Thermometer Charts - updated with Tims EACs - vs 07MY Competition - Jan 2007" xfId="42317"/>
    <cellStyle name="Currency (0) TBD-_2008MY Thermometer Charts - updated with Tims EACs - vs 07MY Competition - Jan 2007" xfId="42318"/>
    <cellStyle name="Currency (0) TBD_2008MY Thermometer Charts - updated with Tims EACs - vs 07MY Competition - Jan 2007 2" xfId="42319"/>
    <cellStyle name="Currency (0) TBD-_2008MY Thermometer Charts - updated with Tims EACs - vs 07MY Competition - Jan 2007 2" xfId="42320"/>
    <cellStyle name="Currency (0) TBD_2009MY U377 PS PSRM" xfId="42321"/>
    <cellStyle name="Currency (0) TBD-_2009MY U377 PS PSRM" xfId="42322"/>
    <cellStyle name="Currency (0) TBD_2009MY U377 PS PSRM 2" xfId="42323"/>
    <cellStyle name="Currency (0) TBD-_2009MY U377 PS PSRM 2" xfId="42324"/>
    <cellStyle name="Currency (0) TBD_3_9 CLT Review_6" xfId="42325"/>
    <cellStyle name="Currency (0) TBD-_3_9 CLT Review_6" xfId="42326"/>
    <cellStyle name="Currency (0) TBD_3_9 CLT Review_6 2" xfId="42327"/>
    <cellStyle name="Currency (0) TBD-_3_9 CLT Review_6 2" xfId="42328"/>
    <cellStyle name="Currency (0) TBD_4) Company Service Vehicles (2+10)" xfId="42329"/>
    <cellStyle name="Currency (0) TBD-_4) Company Service Vehicles (2+10)" xfId="42330"/>
    <cellStyle name="Currency (0) TBD_4) Company Service Vehicles (2+10) 2" xfId="42331"/>
    <cellStyle name="Currency (0) TBD-_4) Company Service Vehicles (2+10) 2" xfId="42332"/>
    <cellStyle name="Currency (0) TBD_6+6 YOYbprI-Iv2" xfId="42333"/>
    <cellStyle name="Currency (0) TBD-_6+6 YOYbprI-Iv2" xfId="42334"/>
    <cellStyle name="Currency (0) TBD_6+6 YOYbprI-Iv2 2" xfId="42335"/>
    <cellStyle name="Currency (0) TBD-_6+6 YOYbprI-Iv2 2" xfId="42336"/>
    <cellStyle name="Currency (0) TBD_6+6 YOYbprI-Iv3" xfId="42337"/>
    <cellStyle name="Currency (0) TBD-_6+6 YOYbprI-Iv3" xfId="42338"/>
    <cellStyle name="Currency (0) TBD_6+6 YOYbprI-Iv3 2" xfId="42339"/>
    <cellStyle name="Currency (0) TBD-_6+6 YOYbprI-Iv3 2" xfId="42340"/>
    <cellStyle name="Currency (0) TBD_7+5 YOYbprI-I" xfId="42341"/>
    <cellStyle name="Currency (0) TBD-_7+5 YOYbprI-I" xfId="42342"/>
    <cellStyle name="Currency (0) TBD_7+5 YOYbprI-I 2" xfId="42343"/>
    <cellStyle name="Currency (0) TBD-_7+5 YOYbprI-I 2" xfId="42344"/>
    <cellStyle name="Currency (0) TBD_9+3 FCST_SUM v1" xfId="42345"/>
    <cellStyle name="Currency (0) TBD-_9+3 FCST_SUM v1" xfId="42346"/>
    <cellStyle name="Currency (0) TBD_9+3 FCST_SUM v1 2" xfId="42347"/>
    <cellStyle name="Currency (0) TBD-_9+3 FCST_SUM v1 2" xfId="42348"/>
    <cellStyle name="Currency (0) TBD_ARM 151004 DRAFT" xfId="42349"/>
    <cellStyle name="Currency (0) TBD-_ARM 151004 DRAFT" xfId="42350"/>
    <cellStyle name="Currency (0) TBD_ARM 151004 DRAFT 2" xfId="42351"/>
    <cellStyle name="Currency (0) TBD-_ARM 151004 DRAFT 2" xfId="42352"/>
    <cellStyle name="Currency (0) TBD_ARM input (66)" xfId="42353"/>
    <cellStyle name="Currency (0) TBD-_ARM input (66)" xfId="42354"/>
    <cellStyle name="Currency (0) TBD_ARM input (66) 2" xfId="42355"/>
    <cellStyle name="Currency (0) TBD-_ARM input (66) 2" xfId="42356"/>
    <cellStyle name="Currency (0) TBD_Att III Input By Region and CBG NA 84" xfId="42357"/>
    <cellStyle name="Currency (0) TBD-_Att III Input By Region and CBG NA 84" xfId="42358"/>
    <cellStyle name="Currency (0) TBD_Att III Input By Region and CBG NA 84 2" xfId="42359"/>
    <cellStyle name="Currency (0) TBD-_Att III Input By Region and CBG NA 84 2" xfId="42360"/>
    <cellStyle name="Currency (0) TBD_Att III Input By Region and CBG NA 93" xfId="42361"/>
    <cellStyle name="Currency (0) TBD-_Att III Input By Region and CBG NA 93" xfId="42362"/>
    <cellStyle name="Currency (0) TBD_Att III Input By Region and CBG NA 93 2" xfId="42363"/>
    <cellStyle name="Currency (0) TBD-_Att III Input By Region and CBG NA 93 2" xfId="42364"/>
    <cellStyle name="Currency (0) TBD_Att III Input By Region and CBG NA PCO 3+9" xfId="42365"/>
    <cellStyle name="Currency (0) TBD-_Att III Input By Region and CBG NA PCO 3+9" xfId="42366"/>
    <cellStyle name="Currency (0) TBD_Att III Input By Region and CBG NA PCO 3+9 2" xfId="42367"/>
    <cellStyle name="Currency (0) TBD-_Att III Input By Region and CBG NA PCO 3+9 2" xfId="42368"/>
    <cellStyle name="Currency (0) TBD_Attachment III Input By Region and CBG" xfId="42369"/>
    <cellStyle name="Currency (0) TBD-_Attachment III Input By Region and CBG" xfId="42370"/>
    <cellStyle name="Currency (0) TBD_Attachment III Input By Region and CBG 2" xfId="42371"/>
    <cellStyle name="Currency (0) TBD-_Attachment III Input By Region and CBG 2" xfId="42372"/>
    <cellStyle name="Currency (0) TBD_AugustPBRtopics_submitters" xfId="42373"/>
    <cellStyle name="Currency (0) TBD-_AugustPBRtopics_submitters" xfId="42374"/>
    <cellStyle name="Currency (0) TBD_AugustPBRtopics_submitters 2" xfId="42375"/>
    <cellStyle name="Currency (0) TBD-_AugustPBRtopics_submitters 2" xfId="42376"/>
    <cellStyle name="Currency (0) TBD_Book3" xfId="42377"/>
    <cellStyle name="Currency (0) TBD-_Book3" xfId="42378"/>
    <cellStyle name="Currency (0) TBD_Book3 2" xfId="42379"/>
    <cellStyle name="Currency (0) TBD-_Book3 2" xfId="42380"/>
    <cellStyle name="Currency (0) TBD_Book4" xfId="42381"/>
    <cellStyle name="Currency (0) TBD-_Book4" xfId="42382"/>
    <cellStyle name="Currency (0) TBD_Book4 2" xfId="42383"/>
    <cellStyle name="Currency (0) TBD-_Book4 2" xfId="42384"/>
    <cellStyle name="Currency (0) TBD_Brand Premium Summary" xfId="42385"/>
    <cellStyle name="Currency (0) TBD-_Brand Premium Summary" xfId="42386"/>
    <cellStyle name="Currency (0) TBD_Brand Premium Summary 1112205" xfId="42387"/>
    <cellStyle name="Currency (0) TBD-_Brand Premium Summary 1112205" xfId="42388"/>
    <cellStyle name="Currency (0) TBD_Brand Premium Summary 1112205 2" xfId="42389"/>
    <cellStyle name="Currency (0) TBD-_Brand Premium Summary 1112205 2" xfId="42390"/>
    <cellStyle name="Currency (0) TBD_Brand Premium Summary 2" xfId="42391"/>
    <cellStyle name="Currency (0) TBD-_Brand Premium Summary 2" xfId="42392"/>
    <cellStyle name="Currency (0) TBD_Budget Product Backup (12+0+12) By Quarter v3" xfId="42393"/>
    <cellStyle name="Currency (0) TBD-_Budget Product Backup (12+0+12) By Quarter v3" xfId="42394"/>
    <cellStyle name="Currency (0) TBD_Budget Product Backup (12+0+12) By Quarter v3 2" xfId="42395"/>
    <cellStyle name="Currency (0) TBD-_Budget Product Backup (12+0+12) By Quarter v3 2" xfId="42396"/>
    <cellStyle name="Currency (0) TBD_BV226 mkt equation_Aug6" xfId="42397"/>
    <cellStyle name="Currency (0) TBD-_BV226 mkt equation_Aug6" xfId="42398"/>
    <cellStyle name="Currency (0) TBD_BV226 mkt equation_Aug6 2" xfId="42399"/>
    <cellStyle name="Currency (0) TBD-_BV226 mkt equation_Aug6 2" xfId="42400"/>
    <cellStyle name="Currency (0) TBD_BV226 mkt equation_Aug6 3" xfId="42401"/>
    <cellStyle name="Currency (0) TBD-_BV226 mkt equation_Aug6 3" xfId="42402"/>
    <cellStyle name="Currency (0) TBD_BV226N Facer Pg Charts" xfId="42403"/>
    <cellStyle name="Currency (0) TBD-_BV226N Facer Pg Charts" xfId="42404"/>
    <cellStyle name="Currency (0) TBD_BV226N Facer Pg Charts 2" xfId="42405"/>
    <cellStyle name="Currency (0) TBD-_BV226N Facer Pg Charts 2" xfId="42406"/>
    <cellStyle name="Currency (0) TBD_BV226N Facer Pg Charts1" xfId="42407"/>
    <cellStyle name="Currency (0) TBD-_BV226N Facer Pg Charts1" xfId="42408"/>
    <cellStyle name="Currency (0) TBD_BV226N Facer Pg Charts1 2" xfId="42409"/>
    <cellStyle name="Currency (0) TBD-_BV226N Facer Pg Charts1 2" xfId="42410"/>
    <cellStyle name="Currency (0) TBD_Calendarisation 2003 Total PAG vs 11+1" xfId="42411"/>
    <cellStyle name="Currency (0) TBD-_Calendarisation 2003 Total PAG vs 11+1" xfId="42412"/>
    <cellStyle name="Currency (0) TBD_Calendarisation 2003 Total PAG vs 11+1 2" xfId="42413"/>
    <cellStyle name="Currency (0) TBD-_Calendarisation 2003 Total PAG vs 11+1 2" xfId="42414"/>
    <cellStyle name="Currency (0) TBD_Calendarised 2004 Budget v7 Update" xfId="42415"/>
    <cellStyle name="Currency (0) TBD-_Calendarised 2004 Budget v7 Update" xfId="42416"/>
    <cellStyle name="Currency (0) TBD_Calendarised 2004 Budget v7 Update 2" xfId="42417"/>
    <cellStyle name="Currency (0) TBD-_Calendarised 2004 Budget v7 Update 2" xfId="42418"/>
    <cellStyle name="Currency (0) TBD_CD 378  09MY_ PS_ file buildup 8-05-05" xfId="42419"/>
    <cellStyle name="Currency (0) TBD-_CD 378  09MY_ PS_ file buildup 8-05-05" xfId="42420"/>
    <cellStyle name="Currency (0) TBD_CD 378  09MY_ PS_ file buildup 8-05-05 2" xfId="42421"/>
    <cellStyle name="Currency (0) TBD-_CD 378  09MY_ PS_ file buildup 8-05-05 2" xfId="42422"/>
    <cellStyle name="Currency (0) TBD_CSV (84) Status" xfId="42423"/>
    <cellStyle name="Currency (0) TBD-_CSV (84) Status" xfId="42424"/>
    <cellStyle name="Currency (0) TBD_CSV (84) Status 2" xfId="42425"/>
    <cellStyle name="Currency (0) TBD-_CSV (84) Status 2" xfId="42426"/>
    <cellStyle name="Currency (0) TBD_CSV 66 Status1" xfId="42427"/>
    <cellStyle name="Currency (0) TBD-_CSV 66 Status1" xfId="42428"/>
    <cellStyle name="Currency (0) TBD_CSV 66 Status1 2" xfId="42429"/>
    <cellStyle name="Currency (0) TBD-_CSV 66 Status1 2" xfId="42430"/>
    <cellStyle name="Currency (0) TBD_CSV_48 Status (update)1" xfId="42431"/>
    <cellStyle name="Currency (0) TBD-_CSV_48 Status (update)1" xfId="42432"/>
    <cellStyle name="Currency (0) TBD_CSV_48 Status (update)1 2" xfId="42433"/>
    <cellStyle name="Currency (0) TBD-_CSV_48 Status (update)1 2" xfId="42434"/>
    <cellStyle name="Currency (0) TBD_D385 - PA  04-04-06" xfId="42435"/>
    <cellStyle name="Currency (0) TBD-_D385 - PA  04-04-06" xfId="42436"/>
    <cellStyle name="Currency (0) TBD_D385 - PA  04-04-06 2" xfId="42437"/>
    <cellStyle name="Currency (0) TBD-_D385 - PA  04-04-06 2" xfId="42438"/>
    <cellStyle name="Currency (0) TBD_D385 - PA  10-25-05" xfId="42439"/>
    <cellStyle name="Currency (0) TBD-_D385 - PA  10-25-05" xfId="42440"/>
    <cellStyle name="Currency (0) TBD_D385 - PA  10-25-05 2" xfId="42441"/>
    <cellStyle name="Currency (0) TBD-_D385 - PA  10-25-05 2" xfId="42442"/>
    <cellStyle name="Currency (0) TBD_D472 PS MktEqn 031706" xfId="42443"/>
    <cellStyle name="Currency (0) TBD-_D472 PS MktEqn 031706" xfId="42444"/>
    <cellStyle name="Currency (0) TBD_D472 PS MktEqn 031706 2" xfId="42445"/>
    <cellStyle name="Currency (0) TBD-_D472 PS MktEqn 031706 2" xfId="42446"/>
    <cellStyle name="Currency (0) TBD_D472 PS MktEqn 032406 " xfId="42447"/>
    <cellStyle name="Currency (0) TBD-_D472 PS MktEqn 032406 " xfId="42448"/>
    <cellStyle name="Currency (0) TBD_D472 PS MktEqn 032406  2" xfId="42449"/>
    <cellStyle name="Currency (0) TBD-_D472 PS MktEqn 032406  2" xfId="42450"/>
    <cellStyle name="Currency (0) TBD_D472 PS MktEqn 032406  2 2" xfId="42451"/>
    <cellStyle name="Currency (0) TBD-_D472 PS MktEqn 032406  2 2" xfId="42452"/>
    <cellStyle name="Currency (0) TBD_D472 PS MktEqn 032406  3" xfId="42453"/>
    <cellStyle name="Currency (0) TBD-_D472 PS MktEqn 032406  3" xfId="42454"/>
    <cellStyle name="Currency (0) TBD_D472 PS MktEqn 032406  4" xfId="42455"/>
    <cellStyle name="Currency (0) TBD-_D472 PS MktEqn 032406  4" xfId="42456"/>
    <cellStyle name="Currency (0) TBD_Dick Langley data 030305" xfId="42457"/>
    <cellStyle name="Currency (0) TBD-_Dick Langley data 030305" xfId="42458"/>
    <cellStyle name="Currency (0) TBD_Dick Langley data 030305 2" xfId="42459"/>
    <cellStyle name="Currency (0) TBD-_Dick Langley data 030305 2" xfId="42460"/>
    <cellStyle name="Currency (0) TBD_EMS August PBR" xfId="42461"/>
    <cellStyle name="Currency (0) TBD-_EMS August PBR" xfId="42462"/>
    <cellStyle name="Currency (0) TBD_EMS August PBR 2" xfId="42463"/>
    <cellStyle name="Currency (0) TBD-_EMS August PBR 2" xfId="42464"/>
    <cellStyle name="Currency (0) TBD_Equip Adj Vs Highlander &amp; Explorer" xfId="42465"/>
    <cellStyle name="Currency (0) TBD-_Equip Adj Vs Highlander &amp; Explorer" xfId="42466"/>
    <cellStyle name="Currency (0) TBD_Equip Adj Vs Highlander &amp; Explorer 2" xfId="42467"/>
    <cellStyle name="Currency (0) TBD-_Equip Adj Vs Highlander &amp; Explorer 2" xfId="42468"/>
    <cellStyle name="Currency (0) TBD_Equip Adj Vs Highlander &amp; Explorer 3" xfId="42469"/>
    <cellStyle name="Currency (0) TBD-_Equip Adj Vs Highlander &amp; Explorer 3" xfId="42470"/>
    <cellStyle name="Currency (0) TBD_Expedition 2006MY Price Strategy_FINAL" xfId="42471"/>
    <cellStyle name="Currency (0) TBD-_Expedition 2006MY Price Strategy_FINAL" xfId="42472"/>
    <cellStyle name="Currency (0) TBD_Expedition 2006MY Price Strategy_FINAL 2" xfId="42473"/>
    <cellStyle name="Currency (0) TBD-_Expedition 2006MY Price Strategy_FINAL 2" xfId="42474"/>
    <cellStyle name="Currency (0) TBD_Family Cluster Targets2" xfId="42475"/>
    <cellStyle name="Currency (0) TBD-_Family Cluster Targets2" xfId="42476"/>
    <cellStyle name="Currency (0) TBD_Feb 3 2006 IACM Status" xfId="42477"/>
    <cellStyle name="Currency (0) TBD-_Feb 3 2006 IACM Status" xfId="42478"/>
    <cellStyle name="Currency (0) TBD_Feb 3 2006 IACM Status 2" xfId="42479"/>
    <cellStyle name="Currency (0) TBD-_Feb 3 2006 IACM Status 2" xfId="42480"/>
    <cellStyle name="Currency (0) TBD_FINAL Super Duty Diesel Summary" xfId="42481"/>
    <cellStyle name="Currency (0) TBD-_FINAL Super Duty Diesel Summary" xfId="42482"/>
    <cellStyle name="Currency (0) TBD_FINAL Super Duty Diesel Summary 2" xfId="42483"/>
    <cellStyle name="Currency (0) TBD-_FINAL Super Duty Diesel Summary 2" xfId="42484"/>
    <cellStyle name="Currency (0) TBD_Flash Report 012005" xfId="42485"/>
    <cellStyle name="Currency (0) TBD-_Flash Report 012005" xfId="42486"/>
    <cellStyle name="Currency (0) TBD_Flash Report 012005 2" xfId="42487"/>
    <cellStyle name="Currency (0) TBD-_Flash Report 012005 2" xfId="42488"/>
    <cellStyle name="Currency (0) TBD_Global 8+4 YOYbprI-I" xfId="42489"/>
    <cellStyle name="Currency (0) TBD-_Global 8+4 YOYbprI-I" xfId="42490"/>
    <cellStyle name="Currency (0) TBD_Global 8+4 YOYbprI-I 2" xfId="42491"/>
    <cellStyle name="Currency (0) TBD-_Global 8+4 YOYbprI-I 2" xfId="42492"/>
    <cellStyle name="Currency (0) TBD_Global Steel and Raw Materials.2006.Sept OCCE" xfId="42493"/>
    <cellStyle name="Currency (0) TBD-_Global Steel and Raw Materials.2006.Sept OCCE" xfId="42494"/>
    <cellStyle name="Currency (0) TBD_Global Steel and Raw Materials.2006.Sept OCCE 2" xfId="42495"/>
    <cellStyle name="Currency (0) TBD-_Global Steel and Raw Materials.2006.Sept OCCE 2" xfId="42496"/>
    <cellStyle name="Currency (0) TBD_GM Pwr Pack Spiders -- John-Doug Backup V2 Incl. Proposal" xfId="42497"/>
    <cellStyle name="Currency (0) TBD-_GM Pwr Pack Spiders -- John-Doug Backup V2 Incl. Proposal" xfId="42498"/>
    <cellStyle name="Currency (0) TBD_GM Pwr Pack Spiders -- John-Doug Backup V2 Incl. Proposal 2" xfId="42499"/>
    <cellStyle name="Currency (0) TBD-_GM Pwr Pack Spiders -- John-Doug Backup V2 Incl. Proposal 2" xfId="42500"/>
    <cellStyle name="Currency (0) TBD_hurricane segtracks" xfId="42501"/>
    <cellStyle name="Currency (0) TBD-_hurricane segtracks" xfId="42502"/>
    <cellStyle name="Currency (0) TBD_hurricane segtracks 2" xfId="42503"/>
    <cellStyle name="Currency (0) TBD-_hurricane segtracks 2" xfId="42504"/>
    <cellStyle name="Currency (0) TBD_Inventory 1-pager" xfId="42505"/>
    <cellStyle name="Currency (0) TBD-_Inventory 1-pager" xfId="42506"/>
    <cellStyle name="Currency (0) TBD_Inventory 1-pager 2" xfId="42507"/>
    <cellStyle name="Currency (0) TBD-_Inventory 1-pager 2" xfId="42508"/>
    <cellStyle name="Currency (0) TBD_Inventory at 210" xfId="42509"/>
    <cellStyle name="Currency (0) TBD-_Inventory at 210" xfId="42510"/>
    <cellStyle name="Currency (0) TBD_Inventory at 210 2" xfId="42511"/>
    <cellStyle name="Currency (0) TBD-_Inventory at 210 2" xfId="42512"/>
    <cellStyle name="Currency (0) TBD_Inventory at 4+8" xfId="42513"/>
    <cellStyle name="Currency (0) TBD-_Inventory at 4+8" xfId="42514"/>
    <cellStyle name="Currency (0) TBD_Inventory at 4+8 2" xfId="42515"/>
    <cellStyle name="Currency (0) TBD-_Inventory at 4+8 2" xfId="42516"/>
    <cellStyle name="Currency (0) TBD_Issue to Issue PRD" xfId="42517"/>
    <cellStyle name="Currency (0) TBD-_Issue to Issue PRD" xfId="42518"/>
    <cellStyle name="Currency (0) TBD_Issue to Issue PRD 2" xfId="42519"/>
    <cellStyle name="Currency (0) TBD-_Issue to Issue PRD 2" xfId="42520"/>
    <cellStyle name="Currency (0) TBD_J&amp;LR 6+6 QoQ" xfId="42521"/>
    <cellStyle name="Currency (0) TBD-_J&amp;LR 6+6 QoQ" xfId="42522"/>
    <cellStyle name="Currency (0) TBD_J&amp;LR 6+6 QoQ 2" xfId="42523"/>
    <cellStyle name="Currency (0) TBD-_J&amp;LR 6+6 QoQ 2" xfId="42524"/>
    <cellStyle name="Currency (0) TBD_JDC Review 3-17-05" xfId="42525"/>
    <cellStyle name="Currency (0) TBD-_JDC Review 3-17-05" xfId="42526"/>
    <cellStyle name="Currency (0) TBD_JDC Review 3-17-05 2" xfId="42527"/>
    <cellStyle name="Currency (0) TBD-_JDC Review 3-17-05 2" xfId="42528"/>
    <cellStyle name="Currency (0) TBD_JLR 0+12 Forecast v11c part2" xfId="42529"/>
    <cellStyle name="Currency (0) TBD-_JLR 0+12 Forecast v11c part2" xfId="42530"/>
    <cellStyle name="Currency (0) TBD_JLR 0+12 Forecast v11c part2 2" xfId="42531"/>
    <cellStyle name="Currency (0) TBD-_JLR 0+12 Forecast v11c part2 2" xfId="42532"/>
    <cellStyle name="Currency (0) TBD_labor_status - v2" xfId="42533"/>
    <cellStyle name="Currency (0) TBD-_labor_status - v2" xfId="42534"/>
    <cellStyle name="Currency (0) TBD_Market Equation Reconciliation - 2005BP Status vs PA - Expedition Navigator - MC Review" xfId="42535"/>
    <cellStyle name="Currency (0) TBD-_Market Equation Reconciliation - 2005BP Status vs PA - Expedition Navigator - MC Review" xfId="42536"/>
    <cellStyle name="Currency (0) TBD_Market Equation Reconciliation - 2005BP Status vs PA - Expedition Navigator - MC Review 2" xfId="42537"/>
    <cellStyle name="Currency (0) TBD-_Market Equation Reconciliation - 2005BP Status vs PA - Expedition Navigator - MC Review 2" xfId="42538"/>
    <cellStyle name="Currency (0) TBD_milspullahead-07" xfId="42539"/>
    <cellStyle name="Currency (0) TBD-_milspullahead-07" xfId="42540"/>
    <cellStyle name="Currency (0) TBD_milspullahead-07 2" xfId="42541"/>
    <cellStyle name="Currency (0) TBD-_milspullahead-07 2" xfId="42542"/>
    <cellStyle name="Currency (0) TBD_Mix Master File" xfId="42543"/>
    <cellStyle name="Currency (0) TBD-_Mix Master File" xfId="42544"/>
    <cellStyle name="Currency (0) TBD_Mix Master File 2" xfId="42545"/>
    <cellStyle name="Currency (0) TBD-_Mix Master File 2" xfId="42546"/>
    <cellStyle name="Currency (0) TBD_Mountaineer Trim Spider 10.27.04 REVISED 11.03.04 MTG W PG" xfId="42547"/>
    <cellStyle name="Currency (0) TBD-_Mountaineer Trim Spider 10.27.04 REVISED 11.03.04 MTG W PG" xfId="42548"/>
    <cellStyle name="Currency (0) TBD_Mountaineer Trim Spider 10.27.04 REVISED 11.03.04 MTG W PG 2" xfId="42549"/>
    <cellStyle name="Currency (0) TBD-_Mountaineer Trim Spider 10.27.04 REVISED 11.03.04 MTG W PG 2" xfId="42550"/>
    <cellStyle name="Currency (0) TBD_MP Formats" xfId="42551"/>
    <cellStyle name="Currency (0) TBD-_MP Formats" xfId="42552"/>
    <cellStyle name="Currency (0) TBD_MP Formats 2" xfId="42553"/>
    <cellStyle name="Currency (0) TBD-_MP Formats 2" xfId="42554"/>
    <cellStyle name="Currency (0) TBD_NA CBG Roadmaps 2006 (Sept SBG)_Task Update_v5" xfId="42555"/>
    <cellStyle name="Currency (0) TBD-_NA CBG Roadmaps 2006 (Sept SBG)_Task Update_v5" xfId="42556"/>
    <cellStyle name="Currency (0) TBD_NA CBG Roadmaps 2006 (Sept SBG)_Task Update_v5 2" xfId="42557"/>
    <cellStyle name="Currency (0) TBD-_NA CBG Roadmaps 2006 (Sept SBG)_Task Update_v5 2" xfId="42558"/>
    <cellStyle name="Currency (0) TBD_Navigator 2006MY Price Strategy_FINAL" xfId="42559"/>
    <cellStyle name="Currency (0) TBD-_Navigator 2006MY Price Strategy_FINAL" xfId="42560"/>
    <cellStyle name="Currency (0) TBD_Navigator 2006MY Price Strategy_FINAL 2" xfId="42561"/>
    <cellStyle name="Currency (0) TBD-_Navigator 2006MY Price Strategy_FINAL 2" xfId="42562"/>
    <cellStyle name="Currency (0) TBD_Nov 11 Deep Dive Workplan" xfId="42563"/>
    <cellStyle name="Currency (0) TBD-_Nov 11 Deep Dive Workplan" xfId="42564"/>
    <cellStyle name="Currency (0) TBD_Nov 11 Deep Dive Workplan 2" xfId="42565"/>
    <cellStyle name="Currency (0) TBD-_Nov 11 Deep Dive Workplan 2" xfId="42566"/>
    <cellStyle name="Currency (0) TBD_October 2005 PBR" xfId="42567"/>
    <cellStyle name="Currency (0) TBD-_October 2005 PBR" xfId="42568"/>
    <cellStyle name="Currency (0) TBD_October 2005 PBR 2" xfId="42569"/>
    <cellStyle name="Currency (0) TBD-_October 2005 PBR 2" xfId="42570"/>
    <cellStyle name="Currency (0) TBD_PAG August 14 Status" xfId="42571"/>
    <cellStyle name="Currency (0) TBD-_PAG August 14 Status" xfId="42572"/>
    <cellStyle name="Currency (0) TBD_PAG August 14 Status 2" xfId="42573"/>
    <cellStyle name="Currency (0) TBD-_PAG August 14 Status 2" xfId="42574"/>
    <cellStyle name="Currency (0) TBD_PAG Budget consol vs 10+2" xfId="42575"/>
    <cellStyle name="Currency (0) TBD-_PAG Budget consol vs 10+2" xfId="42576"/>
    <cellStyle name="Currency (0) TBD_PAG Budget consol vs 10+2 2" xfId="42577"/>
    <cellStyle name="Currency (0) TBD-_PAG Budget consol vs 10+2 2" xfId="42578"/>
    <cellStyle name="Currency (0) TBD_PAG Budget consol vs 11+1" xfId="42579"/>
    <cellStyle name="Currency (0) TBD-_PAG Budget consol vs 11+1" xfId="42580"/>
    <cellStyle name="Currency (0) TBD_PAG Budget consol vs 11+1 2" xfId="42581"/>
    <cellStyle name="Currency (0) TBD-_PAG Budget consol vs 11+1 2" xfId="42582"/>
    <cellStyle name="Currency (0) TBD_PAG Calendarised 2004 Budet - Derek backup" xfId="42583"/>
    <cellStyle name="Currency (0) TBD-_PAG Calendarised 2004 Budet - Derek backup" xfId="42584"/>
    <cellStyle name="Currency (0) TBD_PAG Calendarised 2004 Budet - Derek backup 2" xfId="42585"/>
    <cellStyle name="Currency (0) TBD-_PAG Calendarised 2004 Budet - Derek backup 2" xfId="42586"/>
    <cellStyle name="Currency (0) TBD_PAG Calendarised 2004 Budet - Derek backupUpdateJan15 - new risksCostPerfUpdate" xfId="42587"/>
    <cellStyle name="Currency (0) TBD-_PAG Calendarised 2004 Budet - Derek backupUpdateJan15 - new risksCostPerfUpdate" xfId="42588"/>
    <cellStyle name="Currency (0) TBD_PAG Calendarised 2004 Budet - Derek backupUpdateJan15 - new risksCostPerfUpdate 2" xfId="42589"/>
    <cellStyle name="Currency (0) TBD-_PAG Calendarised 2004 Budet - Derek backupUpdateJan15 - new risksCostPerfUpdate 2" xfId="42590"/>
    <cellStyle name="Currency (0) TBD_PAG consol 10+2 v3" xfId="42591"/>
    <cellStyle name="Currency (0) TBD-_PAG consol 10+2 v3" xfId="42592"/>
    <cellStyle name="Currency (0) TBD_PAG consol 10+2 v3 2" xfId="42593"/>
    <cellStyle name="Currency (0) TBD-_PAG consol 10+2 v3 2" xfId="42594"/>
    <cellStyle name="Currency (0) TBD_PAG YoY Summary by Qtr &amp; Brand" xfId="42595"/>
    <cellStyle name="Currency (0) TBD-_PAG YoY Summary by Qtr &amp; Brand" xfId="42596"/>
    <cellStyle name="Currency (0) TBD_PAG YoY Summary by Qtr &amp; Brand 2" xfId="42597"/>
    <cellStyle name="Currency (0) TBD-_PAG YoY Summary by Qtr &amp; Brand 2" xfId="42598"/>
    <cellStyle name="Currency (0) TBD_profit summary" xfId="42599"/>
    <cellStyle name="Currency (0) TBD-_profit summary" xfId="42600"/>
    <cellStyle name="Currency (0) TBD_Profitable Growth for Thursfield Feb 2003 v2" xfId="42601"/>
    <cellStyle name="Currency (0) TBD-_Profitable Growth for Thursfield Feb 2003 v2" xfId="42602"/>
    <cellStyle name="Currency (0) TBD_Profitable Growth for Thursfield Feb 2003 v2 2" xfId="42603"/>
    <cellStyle name="Currency (0) TBD-_Profitable Growth for Thursfield Feb 2003 v2 2" xfId="42604"/>
    <cellStyle name="Currency (0) TBD_PSRM Backup Slides" xfId="42605"/>
    <cellStyle name="Currency (0) TBD-_PSRM Backup Slides" xfId="42606"/>
    <cellStyle name="Currency (0) TBD_PSRM Backup Slides 2" xfId="42607"/>
    <cellStyle name="Currency (0) TBD-_PSRM Backup Slides 2" xfId="42608"/>
    <cellStyle name="Currency (0) TBD_Quality Details 3+9" xfId="42609"/>
    <cellStyle name="Currency (0) TBD-_Quality Details 3+9" xfId="42610"/>
    <cellStyle name="Currency (0) TBD_Quality Details 3+9 2" xfId="42611"/>
    <cellStyle name="Currency (0) TBD-_Quality Details 3+9 2" xfId="42612"/>
    <cellStyle name="Currency (0) TBD_Retail and Wholesale Summary 2003A Plus Cons" xfId="42613"/>
    <cellStyle name="Currency (0) TBD-_Retail and Wholesale Summary 2003A Plus Cons" xfId="42614"/>
    <cellStyle name="Currency (0) TBD_Retail and Wholesale Summary 2003A Plus Cons 2" xfId="42615"/>
    <cellStyle name="Currency (0) TBD-_Retail and Wholesale Summary 2003A Plus Cons 2" xfId="42616"/>
    <cellStyle name="Currency (0) TBD_Retail and Wholesale Summary 2003B Cons Ver3.0" xfId="42617"/>
    <cellStyle name="Currency (0) TBD-_Retail and Wholesale Summary 2003B Cons Ver3.0" xfId="42618"/>
    <cellStyle name="Currency (0) TBD_Retail and Wholesale Summary 2003B Cons Ver3.0 2" xfId="42619"/>
    <cellStyle name="Currency (0) TBD-_Retail and Wholesale Summary 2003B Cons Ver3.0 2" xfId="42620"/>
    <cellStyle name="Currency (0) TBD_Retail and Wholesale Summary 2003B Tasked Ver3.1" xfId="42621"/>
    <cellStyle name="Currency (0) TBD-_Retail and Wholesale Summary 2003B Tasked Ver3.1" xfId="42622"/>
    <cellStyle name="Currency (0) TBD_Retail and Wholesale Summary 2003B Tasked Ver3.1 2" xfId="42623"/>
    <cellStyle name="Currency (0) TBD-_Retail and Wholesale Summary 2003B Tasked Ver3.1 2" xfId="42624"/>
    <cellStyle name="Currency (0) TBD_Revenue Continuum - FINAL 062107" xfId="42625"/>
    <cellStyle name="Currency (0) TBD-_Revenue Continuum - FINAL 062107" xfId="42626"/>
    <cellStyle name="Currency (0) TBD_Revenue Continuum - FINAL 062107 2" xfId="42627"/>
    <cellStyle name="Currency (0) TBD-_Revenue Continuum - FINAL 062107 2" xfId="42628"/>
    <cellStyle name="Currency (0) TBD_RevenueRecon_EscapeSep9" xfId="42629"/>
    <cellStyle name="Currency (0) TBD-_RevenueRecon_EscapeSep9" xfId="42630"/>
    <cellStyle name="Currency (0) TBD_RevenueRecon_EscapeSep9 2" xfId="42631"/>
    <cellStyle name="Currency (0) TBD-_RevenueRecon_EscapeSep9 2" xfId="42632"/>
    <cellStyle name="Currency (0) TBD_RevenueRecon_EscapeSep9 3" xfId="42633"/>
    <cellStyle name="Currency (0) TBD-_RevenueRecon_EscapeSep9 3" xfId="42634"/>
    <cellStyle name="Currency (0) TBD_Sept 24 SBG Volvo Cars" xfId="42635"/>
    <cellStyle name="Currency (0) TBD-_Sept 24 SBG Volvo Cars" xfId="42636"/>
    <cellStyle name="Currency (0) TBD_Sept 24 SBG Volvo Cars 2" xfId="42637"/>
    <cellStyle name="Currency (0) TBD-_Sept 24 SBG Volvo Cars 2" xfId="42638"/>
    <cellStyle name="Currency (0) TBD_Sept SoMP" xfId="42639"/>
    <cellStyle name="Currency (0) TBD-_Sept SoMP" xfId="42640"/>
    <cellStyle name="Currency (0) TBD_Sept SoMP 2" xfId="42641"/>
    <cellStyle name="Currency (0) TBD-_Sept SoMP 2" xfId="42642"/>
    <cellStyle name="Currency (0) TBD_Sister Vehicle EAC" xfId="42643"/>
    <cellStyle name="Currency (0) TBD-_Sister Vehicle EAC" xfId="42644"/>
    <cellStyle name="Currency (0) TBD_Sister Vehicle EAC 2" xfId="42645"/>
    <cellStyle name="Currency (0) TBD-_Sister Vehicle EAC 2" xfId="42646"/>
    <cellStyle name="Currency (0) TBD_Status Update 10-19-05" xfId="42647"/>
    <cellStyle name="Currency (0) TBD-_Status Update 10-19-05" xfId="42648"/>
    <cellStyle name="Currency (0) TBD_Status Update 10-19-05 2" xfId="42649"/>
    <cellStyle name="Currency (0) TBD-_Status Update 10-19-05 2" xfId="42650"/>
    <cellStyle name="Currency (0) TBD_Steel &amp; Raw Materials" xfId="42651"/>
    <cellStyle name="Currency (0) TBD-_Steel &amp; Raw Materials" xfId="42652"/>
    <cellStyle name="Currency (0) TBD_Steel &amp; Raw Materials 2" xfId="42653"/>
    <cellStyle name="Currency (0) TBD-_Steel &amp; Raw Materials 2" xfId="42654"/>
    <cellStyle name="Currency (0) TBD_SUV wheelbase Premium Summary" xfId="42655"/>
    <cellStyle name="Currency (0) TBD-_SUV wheelbase Premium Summary" xfId="42656"/>
    <cellStyle name="Currency (0) TBD_SUV wheelbase Premium Summary 2" xfId="42657"/>
    <cellStyle name="Currency (0) TBD-_SUV wheelbase Premium Summary 2" xfId="42658"/>
    <cellStyle name="Currency (0) TBD_Tab 1" xfId="42659"/>
    <cellStyle name="Currency (0) TBD-_TRANS PRICE RELATIONSHIPS12" xfId="42660"/>
    <cellStyle name="Currency (0) TBD_U388 2 Series Nav" xfId="42661"/>
    <cellStyle name="Currency (0) TBD-_U388 2 Series Nav" xfId="42662"/>
    <cellStyle name="Currency (0) TBD_U388 2 Series Nav 2" xfId="42663"/>
    <cellStyle name="Currency (0) TBD-_U388 2 Series Nav 2" xfId="42664"/>
    <cellStyle name="Currency (0)_!!!GO" xfId="42665"/>
    <cellStyle name="Currency (00)" xfId="42666"/>
    <cellStyle name="Currency (00) 2" xfId="42667"/>
    <cellStyle name="Currency (00) 3" xfId="42668"/>
    <cellStyle name="Currency (1)" xfId="42669"/>
    <cellStyle name="Currency (1) 2" xfId="42670"/>
    <cellStyle name="Currency (1) 2 2" xfId="42671"/>
    <cellStyle name="Currency (1) 2 2 2" xfId="42672"/>
    <cellStyle name="Currency (1) 2 3" xfId="42673"/>
    <cellStyle name="Currency (1) 3" xfId="42674"/>
    <cellStyle name="Currency (1) 3 2" xfId="42675"/>
    <cellStyle name="Currency (1) 3 3" xfId="42676"/>
    <cellStyle name="Currency (1) 4" xfId="42677"/>
    <cellStyle name="Currency (2)" xfId="42678"/>
    <cellStyle name="Currency (2) 2" xfId="42679"/>
    <cellStyle name="Currency (2) 2 2" xfId="42680"/>
    <cellStyle name="Currency (2) 2 2 2" xfId="42681"/>
    <cellStyle name="Currency (2) 2 3" xfId="42682"/>
    <cellStyle name="Currency (2) 3" xfId="42683"/>
    <cellStyle name="Currency (2) 3 2" xfId="42684"/>
    <cellStyle name="Currency (2) 3 3" xfId="42685"/>
    <cellStyle name="Currency (2) 4" xfId="42686"/>
    <cellStyle name="Currency [0,0]" xfId="42687"/>
    <cellStyle name="Currency [0,0] -" xfId="42688"/>
    <cellStyle name="Currency [0,0] - 2" xfId="42689"/>
    <cellStyle name="Currency [0,0] - 3" xfId="42690"/>
    <cellStyle name="Currency [0,0] 2" xfId="42691"/>
    <cellStyle name="Currency [0,0] 3" xfId="42692"/>
    <cellStyle name="Currency [0,0] incl." xfId="42693"/>
    <cellStyle name="Currency [0,0] incl. 2" xfId="42694"/>
    <cellStyle name="Currency [0,0] incl. 2 2" xfId="42695"/>
    <cellStyle name="Currency [0,0] incl. 2 2 2" xfId="42696"/>
    <cellStyle name="Currency [0,0] incl. 2 3" xfId="42697"/>
    <cellStyle name="Currency [0,0] incl. 3" xfId="42698"/>
    <cellStyle name="Currency [0,0] incl. 3 2" xfId="42699"/>
    <cellStyle name="Currency [0,0] incl. 3 3" xfId="42700"/>
    <cellStyle name="Currency [0,0] incl. 4" xfId="42701"/>
    <cellStyle name="Currency [0,0] N/A" xfId="42702"/>
    <cellStyle name="Currency [0,0] N/A 2" xfId="42703"/>
    <cellStyle name="Currency [0,0] N/A 2 2" xfId="42704"/>
    <cellStyle name="Currency [0,0] N/A 2 2 2" xfId="42705"/>
    <cellStyle name="Currency [0,0] N/A 2 3" xfId="42706"/>
    <cellStyle name="Currency [0,0] N/A 3" xfId="42707"/>
    <cellStyle name="Currency [0,0] N/A 3 2" xfId="42708"/>
    <cellStyle name="Currency [0,0] N/A 3 3" xfId="42709"/>
    <cellStyle name="Currency [0,0] N/A 4" xfId="42710"/>
    <cellStyle name="Currency [0,0] TBD" xfId="42711"/>
    <cellStyle name="Currency [0,0] TBD-" xfId="42712"/>
    <cellStyle name="Currency [0,0] TBD 2" xfId="42713"/>
    <cellStyle name="Currency [0,0] TBD- 2" xfId="42714"/>
    <cellStyle name="Currency [0,0] TBD- 2 2" xfId="42715"/>
    <cellStyle name="Currency [0,0] TBD- 2 2 2" xfId="42716"/>
    <cellStyle name="Currency [0,0] TBD- 2 3" xfId="42717"/>
    <cellStyle name="Currency [0,0] TBD 3" xfId="42718"/>
    <cellStyle name="Currency [0,0] TBD- 3" xfId="42719"/>
    <cellStyle name="Currency [0,0] TBD- 3 2" xfId="42720"/>
    <cellStyle name="Currency [0,0] TBD- 3 3" xfId="42721"/>
    <cellStyle name="Currency [0,0] TBD- 4" xfId="42722"/>
    <cellStyle name="Currency [0,0] TBD_!!!GO" xfId="42723"/>
    <cellStyle name="Currency [0,0] TBD-_!!!GO" xfId="42724"/>
    <cellStyle name="Currency [0,0] TBD_!!!GO 2" xfId="42725"/>
    <cellStyle name="Currency [0,0] TBD-_!!!GO 2" xfId="42726"/>
    <cellStyle name="Currency [0,0] TBD_!!!GO 3" xfId="42727"/>
    <cellStyle name="Currency [0,0] TBD-_!!!GO 3" xfId="42728"/>
    <cellStyle name="Currency [0,0] TBD_0508BPwhl_020604_Variable Marketing" xfId="42729"/>
    <cellStyle name="Currency [0,0] TBD-_0508BPwhl_020604_Variable Marketing" xfId="42730"/>
    <cellStyle name="Currency [0,0] TBD_0508BPwhl_020604_Variable Marketing 2" xfId="42731"/>
    <cellStyle name="Currency [0,0] TBD-_0508BPwhl_020604_Variable Marketing 2" xfId="42732"/>
    <cellStyle name="Currency [0,0] TBD_06MY Package Price Strategy proposal v3" xfId="42733"/>
    <cellStyle name="Currency [0,0] TBD-_06MY Package Price Strategy proposal v3" xfId="42734"/>
    <cellStyle name="Currency [0,0] TBD_06MY Package Price Strategy proposal v3 2" xfId="42735"/>
    <cellStyle name="Currency [0,0] TBD-_06MY Package Price Strategy proposal v3 2" xfId="42736"/>
    <cellStyle name="Currency [0,0] TBD_07 to 08MY Escape (3)" xfId="42737"/>
    <cellStyle name="Currency [0,0] TBD-_07 to 08MY Escape (3)" xfId="42738"/>
    <cellStyle name="Currency [0,0] TBD_07 to 08MY Escape (3) 2" xfId="42739"/>
    <cellStyle name="Currency [0,0] TBD-_07 to 08MY Escape (3) 2" xfId="42740"/>
    <cellStyle name="Currency [0,0] TBD_07_08 D333 020706" xfId="42741"/>
    <cellStyle name="Currency [0,0] TBD-_07_08 D333 020706" xfId="42742"/>
    <cellStyle name="Currency [0,0] TBD_07_08 D333 020706 2" xfId="42743"/>
    <cellStyle name="Currency [0,0] TBD-_07_08 D333 020706 2" xfId="42744"/>
    <cellStyle name="Currency [0,0] TBD_07pricebinning_budget_1" xfId="42745"/>
    <cellStyle name="Currency [0,0] TBD-_07pricebinning_budget_1" xfId="42746"/>
    <cellStyle name="Currency [0,0] TBD_07pricebinning_budget_1 2" xfId="42747"/>
    <cellStyle name="Currency [0,0] TBD-_07pricebinning_budget_1 2" xfId="42748"/>
    <cellStyle name="Currency [0,0] TBD_08MY Escape 2005 Bus. Plan MktEqn 8_4" xfId="42749"/>
    <cellStyle name="Currency [0,0] TBD-_08MY Escape 2005 Bus. Plan MktEqn 8_4" xfId="42750"/>
    <cellStyle name="Currency [0,0] TBD_08MY Escape 2005 Bus. Plan MktEqn 8_4 2" xfId="42751"/>
    <cellStyle name="Currency [0,0] TBD-_08MY Escape 2005 Bus. Plan MktEqn 8_4 2" xfId="42752"/>
    <cellStyle name="Currency [0,0] TBD_08MY Escape MktEqn Final 09 PSC" xfId="42753"/>
    <cellStyle name="Currency [0,0] TBD-_08MY Escape MktEqn Final 09 PSC" xfId="42754"/>
    <cellStyle name="Currency [0,0] TBD_08MY Escape MktEqn Final 09 PSC 2" xfId="42755"/>
    <cellStyle name="Currency [0,0] TBD-_08MY Escape MktEqn Final 09 PSC 2" xfId="42756"/>
    <cellStyle name="Currency [0,0] TBD_09 Escape PSC backup 3_2" xfId="42757"/>
    <cellStyle name="Currency [0,0] TBD-_09 Escape PSC backup 3_2" xfId="42758"/>
    <cellStyle name="Currency [0,0] TBD_09 Escape PSC backup 3_2 2" xfId="42759"/>
    <cellStyle name="Currency [0,0] TBD-_09 Escape PSC backup 3_2 2" xfId="42760"/>
    <cellStyle name="Currency [0,0] TBD_1" xfId="42761"/>
    <cellStyle name="Currency [0,0] TBD-_1" xfId="42762"/>
    <cellStyle name="Currency [0,0] TBD_1 2" xfId="42763"/>
    <cellStyle name="Currency [0,0] TBD-_1 2" xfId="42764"/>
    <cellStyle name="Currency [0,0] TBD_1 3" xfId="42765"/>
    <cellStyle name="Currency [0,0] TBD-_1 3" xfId="42766"/>
    <cellStyle name="Currency [0,0] TBD_10MY P415 ME Slides" xfId="42767"/>
    <cellStyle name="Currency [0,0] TBD-_10MY P415 ME Slides" xfId="42768"/>
    <cellStyle name="Currency [0,0] TBD_10MY P415 ME Slides 2" xfId="42769"/>
    <cellStyle name="Currency [0,0] TBD-_10MY P415 ME Slides 2" xfId="42770"/>
    <cellStyle name="Currency [0,0] TBD_2005.5 Escape Package Strategy 1.52" xfId="42771"/>
    <cellStyle name="Currency [0,0] TBD-_2005.5 Escape Package Strategy 1.52" xfId="42772"/>
    <cellStyle name="Currency [0,0] TBD_2005.5 Escape Package Strategy 1.52 2" xfId="42773"/>
    <cellStyle name="Currency [0,0] TBD-_2005.5 Escape Package Strategy 1.52 2" xfId="42774"/>
    <cellStyle name="Currency [0,0] TBD_2005.5 Escape Package Strategy 1.52 3" xfId="42775"/>
    <cellStyle name="Currency [0,0] TBD-_2005.5 Escape Package Strategy 1.52 3" xfId="42776"/>
    <cellStyle name="Currency [0,0] TBD_2006_Metrics_ver_h_adjusted on march_20" xfId="42777"/>
    <cellStyle name="Currency [0,0] TBD-_2006_Metrics_ver_h_adjusted on march_20" xfId="42778"/>
    <cellStyle name="Currency [0,0] TBD_2006_Metrics_ver_h_adjusted on march_20 2" xfId="42779"/>
    <cellStyle name="Currency [0,0] TBD-_2006_Metrics_ver_h_adjusted on march_20 2" xfId="42780"/>
    <cellStyle name="Currency [0,0] TBD_2006MY Escape Package and Price Strategy Template2" xfId="42781"/>
    <cellStyle name="Currency [0,0] TBD-_2006MY Escape Package and Price Strategy Template2" xfId="42782"/>
    <cellStyle name="Currency [0,0] TBD_2006MY Escape Package and Price Strategy Template2 2" xfId="42783"/>
    <cellStyle name="Currency [0,0] TBD-_2006MY Escape Package and Price Strategy Template2 2" xfId="42784"/>
    <cellStyle name="Currency [0,0] TBD_2006MY Escape Pkg-Price Strategy 4 pager v3.7 - FINAL - Main" xfId="42785"/>
    <cellStyle name="Currency [0,0] TBD-_2006MY Escape Pkg-Price Strategy 4 pager v3.7 - FINAL - Main" xfId="42786"/>
    <cellStyle name="Currency [0,0] TBD_2006MY Escape Pkg-Price Strategy 4 pager v3.7 - FINAL - Main 2" xfId="42787"/>
    <cellStyle name="Currency [0,0] TBD-_2006MY Escape Pkg-Price Strategy 4 pager v3.7 - FINAL - Main 2" xfId="42788"/>
    <cellStyle name="Currency [0,0] TBD_2007MY Escape &amp; Mariner Price Strategy_2-Pager_v5 (Offsite)" xfId="42789"/>
    <cellStyle name="Currency [0,0] TBD-_2007MY Escape &amp; Mariner Price Strategy_2-Pager_v5 (Offsite)" xfId="42790"/>
    <cellStyle name="Currency [0,0] TBD_2007MY Escape &amp; Mariner Price Strategy_2-Pager_v5 (Offsite) 2" xfId="42791"/>
    <cellStyle name="Currency [0,0] TBD-_2007MY Escape &amp; Mariner Price Strategy_2-Pager_v5 (Offsite) 2" xfId="42792"/>
    <cellStyle name="Currency [0,0] TBD_2007MY Expedition 4 Pager - 13-14% Margin - 3-16-06 AG Review " xfId="42793"/>
    <cellStyle name="Currency [0,0] TBD-_2007MY Expedition 4 Pager - 13-14% Margin - 3-16-06 AG Review " xfId="42794"/>
    <cellStyle name="Currency [0,0] TBD_2007MY Expedition 4 Pager - 13-14% Margin - 3-16-06 AG Review  2" xfId="42795"/>
    <cellStyle name="Currency [0,0] TBD-_2007MY Expedition 4 Pager - 13-14% Margin - 3-16-06 AG Review  2" xfId="42796"/>
    <cellStyle name="Currency [0,0] TBD_2007MY Expedition 4 Pager - 13-14% Margin - 3-16-06 AG Review  2 2" xfId="42797"/>
    <cellStyle name="Currency [0,0] TBD-_2007MY Expedition 4 Pager - 13-14% Margin - 3-16-06 AG Review  2 2" xfId="42798"/>
    <cellStyle name="Currency [0,0] TBD_2007MY Expedition 4 Pager - 13-14% Margin - 3-16-06 AG Review  3" xfId="42799"/>
    <cellStyle name="Currency [0,0] TBD-_2007MY Expedition 4 Pager - 13-14% Margin - 3-16-06 AG Review  3" xfId="42800"/>
    <cellStyle name="Currency [0,0] TBD_2007MY Expedition 4 Pager - 13-14% Margin - 3-16-06 AG Review  4" xfId="42801"/>
    <cellStyle name="Currency [0,0] TBD-_2007MY Expedition 4 Pager - 13-14% Margin - 3-16-06 AG Review  4" xfId="42802"/>
    <cellStyle name="Currency [0,0] TBD_2007MY Navigator 4 Pager - Latest - 2K Ultimate - 3-16-06 AG Review " xfId="42803"/>
    <cellStyle name="Currency [0,0] TBD-_2007MY Navigator 4 Pager - Latest - 2K Ultimate - 3-16-06 AG Review " xfId="42804"/>
    <cellStyle name="Currency [0,0] TBD_2007MY Navigator 4 Pager - Latest - 2K Ultimate - 3-16-06 AG Review  2" xfId="42805"/>
    <cellStyle name="Currency [0,0] TBD-_2007MY Navigator 4 Pager - Latest - 2K Ultimate - 3-16-06 AG Review  2" xfId="42806"/>
    <cellStyle name="Currency [0,0] TBD_2007MY Navigator 4 Pager - Latest - 2K Ultimate - 3-16-06 AG Review  2 2" xfId="42807"/>
    <cellStyle name="Currency [0,0] TBD-_2007MY Navigator 4 Pager - Latest - 2K Ultimate - 3-16-06 AG Review  2 2" xfId="42808"/>
    <cellStyle name="Currency [0,0] TBD_2007MY Navigator 4 Pager - Latest - 2K Ultimate - 3-16-06 AG Review  3" xfId="42809"/>
    <cellStyle name="Currency [0,0] TBD-_2007MY Navigator 4 Pager - Latest - 2K Ultimate - 3-16-06 AG Review  3" xfId="42810"/>
    <cellStyle name="Currency [0,0] TBD_2007MY Navigator 4 Pager - Latest - 2K Ultimate - 3-16-06 AG Review  4" xfId="42811"/>
    <cellStyle name="Currency [0,0] TBD-_2007MY Navigator 4 Pager - Latest - 2K Ultimate - 3-16-06 AG Review  4" xfId="42812"/>
    <cellStyle name="Currency [0,0] TBD_2007MY Pricing Review - Navigator Showroom Spider" xfId="42813"/>
    <cellStyle name="Currency [0,0] TBD-_2007MY Pricing Review - Navigator Showroom Spider" xfId="42814"/>
    <cellStyle name="Currency [0,0] TBD_2007MY Pricing Review - Navigator Showroom Spider 2" xfId="42815"/>
    <cellStyle name="Currency [0,0] TBD-_2007MY Pricing Review - Navigator Showroom Spider 2" xfId="42816"/>
    <cellStyle name="Currency [0,0] TBD_2007MY Pricing Review - Showroom Spider - 10-11-05 Revised" xfId="42817"/>
    <cellStyle name="Currency [0,0] TBD-_2007MY Pricing Review - Showroom Spider - 10-11-05 Revised" xfId="42818"/>
    <cellStyle name="Currency [0,0] TBD_2007MY Pricing Review - Showroom Spider - 10-11-05 Revised 2" xfId="42819"/>
    <cellStyle name="Currency [0,0] TBD-_2007MY Pricing Review - Showroom Spider - 10-11-05 Revised 2" xfId="42820"/>
    <cellStyle name="Currency [0,0] TBD_2008MY Thermometer Charts - updated with Tims EACs - vs 07MY Competition - Jan 2007" xfId="42821"/>
    <cellStyle name="Currency [0,0] TBD-_2008MY Thermometer Charts - updated with Tims EACs - vs 07MY Competition - Jan 2007" xfId="42822"/>
    <cellStyle name="Currency [0,0] TBD_2008MY Thermometer Charts - updated with Tims EACs - vs 07MY Competition - Jan 2007 2" xfId="42823"/>
    <cellStyle name="Currency [0,0] TBD-_2008MY Thermometer Charts - updated with Tims EACs - vs 07MY Competition - Jan 2007 2" xfId="42824"/>
    <cellStyle name="Currency [0,0] TBD_2009MY U377 PS PSRM" xfId="42825"/>
    <cellStyle name="Currency [0,0] TBD-_2009MY U377 PS PSRM" xfId="42826"/>
    <cellStyle name="Currency [0,0] TBD_2009MY U377 PS PSRM 2" xfId="42827"/>
    <cellStyle name="Currency [0,0] TBD-_2009MY U377 PS PSRM 2" xfId="42828"/>
    <cellStyle name="Currency [0,0] TBD_Brand Premium Summary" xfId="42829"/>
    <cellStyle name="Currency [0,0] TBD-_Brand Premium Summary" xfId="42830"/>
    <cellStyle name="Currency [0,0] TBD_Brand Premium Summary 1112205" xfId="42831"/>
    <cellStyle name="Currency [0,0] TBD-_Brand Premium Summary 1112205" xfId="42832"/>
    <cellStyle name="Currency [0,0] TBD_Brand Premium Summary 1112205 2" xfId="42833"/>
    <cellStyle name="Currency [0,0] TBD-_Brand Premium Summary 1112205 2" xfId="42834"/>
    <cellStyle name="Currency [0,0] TBD_Brand Premium Summary 2" xfId="42835"/>
    <cellStyle name="Currency [0,0] TBD-_Brand Premium Summary 2" xfId="42836"/>
    <cellStyle name="Currency [0,0] TBD_BV226 mkt equation_Aug6" xfId="42837"/>
    <cellStyle name="Currency [0,0] TBD-_BV226 mkt equation_Aug6" xfId="42838"/>
    <cellStyle name="Currency [0,0] TBD_BV226 mkt equation_Aug6 2" xfId="42839"/>
    <cellStyle name="Currency [0,0] TBD-_BV226 mkt equation_Aug6 2" xfId="42840"/>
    <cellStyle name="Currency [0,0] TBD_BV226 mkt equation_Aug6 3" xfId="42841"/>
    <cellStyle name="Currency [0,0] TBD-_BV226 mkt equation_Aug6 3" xfId="42842"/>
    <cellStyle name="Currency [0,0] TBD_BV226N Facer Pg Charts" xfId="42843"/>
    <cellStyle name="Currency [0,0] TBD-_BV226N Facer Pg Charts" xfId="42844"/>
    <cellStyle name="Currency [0,0] TBD_BV226N Facer Pg Charts 2" xfId="42845"/>
    <cellStyle name="Currency [0,0] TBD-_BV226N Facer Pg Charts 2" xfId="42846"/>
    <cellStyle name="Currency [0,0] TBD_BV226N Facer Pg Charts1" xfId="42847"/>
    <cellStyle name="Currency [0,0] TBD-_BV226N Facer Pg Charts1" xfId="42848"/>
    <cellStyle name="Currency [0,0] TBD_BV226N Facer Pg Charts1 2" xfId="42849"/>
    <cellStyle name="Currency [0,0] TBD-_BV226N Facer Pg Charts1 2" xfId="42850"/>
    <cellStyle name="Currency [0,0] TBD_CD 378  09MY_ PS_ file buildup 8-05-05" xfId="42851"/>
    <cellStyle name="Currency [0,0] TBD-_CD 378  09MY_ PS_ file buildup 8-05-05" xfId="42852"/>
    <cellStyle name="Currency [0,0] TBD_CD 378  09MY_ PS_ file buildup 8-05-05 2" xfId="42853"/>
    <cellStyle name="Currency [0,0] TBD-_CD 378  09MY_ PS_ file buildup 8-05-05 2" xfId="42854"/>
    <cellStyle name="Currency [0,0] TBD_D385 - PA  04-04-06" xfId="42855"/>
    <cellStyle name="Currency [0,0] TBD-_D385 - PA  04-04-06" xfId="42856"/>
    <cellStyle name="Currency [0,0] TBD_D385 - PA  04-04-06 2" xfId="42857"/>
    <cellStyle name="Currency [0,0] TBD-_D385 - PA  04-04-06 2" xfId="42858"/>
    <cellStyle name="Currency [0,0] TBD_D385 - PA  10-25-05" xfId="42859"/>
    <cellStyle name="Currency [0,0] TBD-_D385 - PA  10-25-05" xfId="42860"/>
    <cellStyle name="Currency [0,0] TBD_D385 - PA  10-25-05 2" xfId="42861"/>
    <cellStyle name="Currency [0,0] TBD-_D385 - PA  10-25-05 2" xfId="42862"/>
    <cellStyle name="Currency [0,0] TBD_D472 PS MktEqn 031706" xfId="42863"/>
    <cellStyle name="Currency [0,0] TBD-_D472 PS MktEqn 031706" xfId="42864"/>
    <cellStyle name="Currency [0,0] TBD_D472 PS MktEqn 031706 2" xfId="42865"/>
    <cellStyle name="Currency [0,0] TBD-_D472 PS MktEqn 031706 2" xfId="42866"/>
    <cellStyle name="Currency [0,0] TBD_D472 PS MktEqn 032406 " xfId="42867"/>
    <cellStyle name="Currency [0,0] TBD-_D472 PS MktEqn 032406 " xfId="42868"/>
    <cellStyle name="Currency [0,0] TBD_D472 PS MktEqn 032406  2" xfId="42869"/>
    <cellStyle name="Currency [0,0] TBD-_D472 PS MktEqn 032406  2" xfId="42870"/>
    <cellStyle name="Currency [0,0] TBD_D472 PS MktEqn 032406  2 2" xfId="42871"/>
    <cellStyle name="Currency [0,0] TBD-_D472 PS MktEqn 032406  2 2" xfId="42872"/>
    <cellStyle name="Currency [0,0] TBD_D472 PS MktEqn 032406  3" xfId="42873"/>
    <cellStyle name="Currency [0,0] TBD-_D472 PS MktEqn 032406  3" xfId="42874"/>
    <cellStyle name="Currency [0,0] TBD_D472 PS MktEqn 032406  4" xfId="42875"/>
    <cellStyle name="Currency [0,0] TBD-_D472 PS MktEqn 032406  4" xfId="42876"/>
    <cellStyle name="Currency [0,0] TBD_Equip Adj Vs Highlander &amp; Explorer" xfId="42877"/>
    <cellStyle name="Currency [0,0] TBD-_Equip Adj Vs Highlander &amp; Explorer" xfId="42878"/>
    <cellStyle name="Currency [0,0] TBD_Equip Adj Vs Highlander &amp; Explorer 2" xfId="42879"/>
    <cellStyle name="Currency [0,0] TBD-_Equip Adj Vs Highlander &amp; Explorer 2" xfId="42880"/>
    <cellStyle name="Currency [0,0] TBD_Equip Adj Vs Highlander &amp; Explorer 3" xfId="42881"/>
    <cellStyle name="Currency [0,0] TBD-_Equip Adj Vs Highlander &amp; Explorer 3" xfId="42882"/>
    <cellStyle name="Currency [0,0] TBD_Expedition 2006MY Price Strategy_FINAL" xfId="42883"/>
    <cellStyle name="Currency [0,0] TBD-_Expedition 2006MY Price Strategy_FINAL" xfId="42884"/>
    <cellStyle name="Currency [0,0] TBD_Expedition 2006MY Price Strategy_FINAL 2" xfId="42885"/>
    <cellStyle name="Currency [0,0] TBD-_Expedition 2006MY Price Strategy_FINAL 2" xfId="42886"/>
    <cellStyle name="Currency [0,0] TBD_Family Cluster Targets2" xfId="42887"/>
    <cellStyle name="Currency [0,0] TBD-_Family Cluster Targets2" xfId="42888"/>
    <cellStyle name="Currency [0,0] TBD_FINAL Super Duty Diesel Summary" xfId="42889"/>
    <cellStyle name="Currency [0,0] TBD-_FINAL Super Duty Diesel Summary" xfId="42890"/>
    <cellStyle name="Currency [0,0] TBD_FINAL Super Duty Diesel Summary 2" xfId="42891"/>
    <cellStyle name="Currency [0,0] TBD-_FINAL Super Duty Diesel Summary 2" xfId="42892"/>
    <cellStyle name="Currency [0,0] TBD_GM Pwr Pack Spiders -- John-Doug Backup V2 Incl. Proposal" xfId="42893"/>
    <cellStyle name="Currency [0,0] TBD-_GM Pwr Pack Spiders -- John-Doug Backup V2 Incl. Proposal" xfId="42894"/>
    <cellStyle name="Currency [0,0] TBD_GM Pwr Pack Spiders -- John-Doug Backup V2 Incl. Proposal 2" xfId="42895"/>
    <cellStyle name="Currency [0,0] TBD-_GM Pwr Pack Spiders -- John-Doug Backup V2 Incl. Proposal 2" xfId="42896"/>
    <cellStyle name="Currency [0,0] TBD_hurricane segtracks" xfId="42897"/>
    <cellStyle name="Currency [0,0] TBD-_hurricane segtracks" xfId="42898"/>
    <cellStyle name="Currency [0,0] TBD_hurricane segtracks 2" xfId="42899"/>
    <cellStyle name="Currency [0,0] TBD-_hurricane segtracks 2" xfId="42900"/>
    <cellStyle name="Currency [0,0] TBD_labor_status - v2" xfId="42901"/>
    <cellStyle name="Currency [0,0] TBD-_labor_status - v2" xfId="42902"/>
    <cellStyle name="Currency [0,0] TBD_Market Equation Reconciliation - 2005BP Status vs PA - Expedition Navigator - MC Review" xfId="42903"/>
    <cellStyle name="Currency [0,0] TBD-_Market Equation Reconciliation - 2005BP Status vs PA - Expedition Navigator - MC Review" xfId="42904"/>
    <cellStyle name="Currency [0,0] TBD_Market Equation Reconciliation - 2005BP Status vs PA - Expedition Navigator - MC Review 2" xfId="42905"/>
    <cellStyle name="Currency [0,0] TBD-_Market Equation Reconciliation - 2005BP Status vs PA - Expedition Navigator - MC Review 2" xfId="42906"/>
    <cellStyle name="Currency [0,0] TBD_metrics 98" xfId="42907"/>
    <cellStyle name="Currency [0,0] TBD-_metrics 98" xfId="42908"/>
    <cellStyle name="Currency [0,0] TBD_metrics 98 2" xfId="42909"/>
    <cellStyle name="Currency [0,0] TBD-_metrics 98 2" xfId="42910"/>
    <cellStyle name="Currency [0,0] TBD_metrics 98 3" xfId="42911"/>
    <cellStyle name="Currency [0,0] TBD-_metrics 98 3" xfId="42912"/>
    <cellStyle name="Currency [0,0] TBD_milspullahead-07" xfId="42913"/>
    <cellStyle name="Currency [0,0] TBD-_milspullahead-07" xfId="42914"/>
    <cellStyle name="Currency [0,0] TBD_milspullahead-07 2" xfId="42915"/>
    <cellStyle name="Currency [0,0] TBD-_milspullahead-07 2" xfId="42916"/>
    <cellStyle name="Currency [0,0] TBD_Mix Master File" xfId="42917"/>
    <cellStyle name="Currency [0,0] TBD-_Mix Master File" xfId="42918"/>
    <cellStyle name="Currency [0,0] TBD_Mix Master File 2" xfId="42919"/>
    <cellStyle name="Currency [0,0] TBD-_Mix Master File 2" xfId="42920"/>
    <cellStyle name="Currency [0,0] TBD_Mountaineer Trim Spider 10.27.04 REVISED 11.03.04 MTG W PG" xfId="42921"/>
    <cellStyle name="Currency [0,0] TBD-_Mountaineer Trim Spider 10.27.04 REVISED 11.03.04 MTG W PG" xfId="42922"/>
    <cellStyle name="Currency [0,0] TBD_Mountaineer Trim Spider 10.27.04 REVISED 11.03.04 MTG W PG 2" xfId="42923"/>
    <cellStyle name="Currency [0,0] TBD-_Mountaineer Trim Spider 10.27.04 REVISED 11.03.04 MTG W PG 2" xfId="42924"/>
    <cellStyle name="Currency [0,0] TBD_Navigator 2006MY Price Strategy_FINAL" xfId="42925"/>
    <cellStyle name="Currency [0,0] TBD-_Navigator 2006MY Price Strategy_FINAL" xfId="42926"/>
    <cellStyle name="Currency [0,0] TBD_Navigator 2006MY Price Strategy_FINAL 2" xfId="42927"/>
    <cellStyle name="Currency [0,0] TBD-_Navigator 2006MY Price Strategy_FINAL 2" xfId="42928"/>
    <cellStyle name="Currency [0,0] TBD_profit summary" xfId="42929"/>
    <cellStyle name="Currency [0,0] TBD-_profit summary" xfId="42930"/>
    <cellStyle name="Currency [0,0] TBD_PSRM Backup Slides" xfId="42931"/>
    <cellStyle name="Currency [0,0] TBD-_PSRM Backup Slides" xfId="42932"/>
    <cellStyle name="Currency [0,0] TBD_PSRM Backup Slides 2" xfId="42933"/>
    <cellStyle name="Currency [0,0] TBD-_PSRM Backup Slides 2" xfId="42934"/>
    <cellStyle name="Currency [0,0] TBD_Retail and Wholesale Summary 2003A Plus Cons" xfId="42935"/>
    <cellStyle name="Currency [0,0] TBD-_Retail and Wholesale Summary 2003A Plus Cons" xfId="42936"/>
    <cellStyle name="Currency [0,0] TBD_Retail and Wholesale Summary 2003A Plus Cons 2" xfId="42937"/>
    <cellStyle name="Currency [0,0] TBD-_Retail and Wholesale Summary 2003A Plus Cons 2" xfId="42938"/>
    <cellStyle name="Currency [0,0] TBD_Retail and Wholesale Summary 2003B Cons Ver3.0" xfId="42939"/>
    <cellStyle name="Currency [0,0] TBD-_Retail and Wholesale Summary 2003B Cons Ver3.0" xfId="42940"/>
    <cellStyle name="Currency [0,0] TBD_Retail and Wholesale Summary 2003B Cons Ver3.0 2" xfId="42941"/>
    <cellStyle name="Currency [0,0] TBD-_Retail and Wholesale Summary 2003B Cons Ver3.0 2" xfId="42942"/>
    <cellStyle name="Currency [0,0] TBD_Retail and Wholesale Summary 2003B Tasked Ver3.1" xfId="42943"/>
    <cellStyle name="Currency [0,0] TBD-_Retail and Wholesale Summary 2003B Tasked Ver3.1" xfId="42944"/>
    <cellStyle name="Currency [0,0] TBD_Retail and Wholesale Summary 2003B Tasked Ver3.1 2" xfId="42945"/>
    <cellStyle name="Currency [0,0] TBD-_Retail and Wholesale Summary 2003B Tasked Ver3.1 2" xfId="42946"/>
    <cellStyle name="Currency [0,0] TBD_Revenue Continuum - FINAL 062107" xfId="42947"/>
    <cellStyle name="Currency [0,0] TBD-_Revenue Continuum - FINAL 062107" xfId="42948"/>
    <cellStyle name="Currency [0,0] TBD_Revenue Continuum - FINAL 062107 2" xfId="42949"/>
    <cellStyle name="Currency [0,0] TBD-_Revenue Continuum - FINAL 062107 2" xfId="42950"/>
    <cellStyle name="Currency [0,0] TBD_RevenueRecon_EscapeSep9" xfId="42951"/>
    <cellStyle name="Currency [0,0] TBD-_RevenueRecon_EscapeSep9" xfId="42952"/>
    <cellStyle name="Currency [0,0] TBD_RevenueRecon_EscapeSep9 2" xfId="42953"/>
    <cellStyle name="Currency [0,0] TBD-_RevenueRecon_EscapeSep9 2" xfId="42954"/>
    <cellStyle name="Currency [0,0] TBD_RevenueRecon_EscapeSep9 3" xfId="42955"/>
    <cellStyle name="Currency [0,0] TBD-_RevenueRecon_EscapeSep9 3" xfId="42956"/>
    <cellStyle name="Currency [0,0] TBD_Sept SoMP" xfId="42957"/>
    <cellStyle name="Currency [0,0] TBD-_Sept SoMP" xfId="42958"/>
    <cellStyle name="Currency [0,0] TBD_Sept SoMP 2" xfId="42959"/>
    <cellStyle name="Currency [0,0] TBD-_Sept SoMP 2" xfId="42960"/>
    <cellStyle name="Currency [0,0] TBD_Sister Vehicle EAC" xfId="42961"/>
    <cellStyle name="Currency [0,0] TBD-_Sister Vehicle EAC" xfId="42962"/>
    <cellStyle name="Currency [0,0] TBD_Sister Vehicle EAC 2" xfId="42963"/>
    <cellStyle name="Currency [0,0] TBD-_Sister Vehicle EAC 2" xfId="42964"/>
    <cellStyle name="Currency [0,0] TBD_Status Update 10-19-05" xfId="42965"/>
    <cellStyle name="Currency [0,0] TBD-_Status Update 10-19-05" xfId="42966"/>
    <cellStyle name="Currency [0,0] TBD_Status Update 10-19-05 2" xfId="42967"/>
    <cellStyle name="Currency [0,0] TBD-_Status Update 10-19-05 2" xfId="42968"/>
    <cellStyle name="Currency [0,0] TBD_SUV wheelbase Premium Summary" xfId="42969"/>
    <cellStyle name="Currency [0,0] TBD-_SUV wheelbase Premium Summary" xfId="42970"/>
    <cellStyle name="Currency [0,0] TBD_SUV wheelbase Premium Summary 2" xfId="42971"/>
    <cellStyle name="Currency [0,0] TBD-_SUV wheelbase Premium Summary 2" xfId="42972"/>
    <cellStyle name="Currency [0,0] TBD_Tab 1" xfId="42973"/>
    <cellStyle name="Currency [0,0] TBD-_TRANS PRICE RELATIONSHIPS12" xfId="42974"/>
    <cellStyle name="Currency [0,0] TBD_U388 2 Series Nav" xfId="42975"/>
    <cellStyle name="Currency [0,0] TBD-_U388 2 Series Nav" xfId="42976"/>
    <cellStyle name="Currency [0,0] TBD_U388 2 Series Nav 2" xfId="42977"/>
    <cellStyle name="Currency [0,0] TBD-_U388 2 Series Nav 2" xfId="42978"/>
    <cellStyle name="Currency [0,0]_!!!GO" xfId="42979"/>
    <cellStyle name="Currency [0,00]" xfId="42980"/>
    <cellStyle name="Currency [0,00] -" xfId="42981"/>
    <cellStyle name="Currency [0,00] - 2" xfId="42982"/>
    <cellStyle name="Currency [0,00] - 2 2" xfId="42983"/>
    <cellStyle name="Currency [0,00] - 2 2 2" xfId="42984"/>
    <cellStyle name="Currency [0,00] - 2 3" xfId="42985"/>
    <cellStyle name="Currency [0,00] - 3" xfId="42986"/>
    <cellStyle name="Currency [0,00] - 3 2" xfId="42987"/>
    <cellStyle name="Currency [0,00] - 3 3" xfId="42988"/>
    <cellStyle name="Currency [0,00] - 4" xfId="42989"/>
    <cellStyle name="Currency [0,00] 10" xfId="42990"/>
    <cellStyle name="Currency [0,00] 10 2" xfId="42991"/>
    <cellStyle name="Currency [0,00] 11" xfId="42992"/>
    <cellStyle name="Currency [0,00] 11 2" xfId="42993"/>
    <cellStyle name="Currency [0,00] 12" xfId="42994"/>
    <cellStyle name="Currency [0,00] 12 2" xfId="42995"/>
    <cellStyle name="Currency [0,00] 13" xfId="42996"/>
    <cellStyle name="Currency [0,00] 13 2" xfId="42997"/>
    <cellStyle name="Currency [0,00] 14" xfId="42998"/>
    <cellStyle name="Currency [0,00] 14 2" xfId="42999"/>
    <cellStyle name="Currency [0,00] 15" xfId="43000"/>
    <cellStyle name="Currency [0,00] 2" xfId="43001"/>
    <cellStyle name="Currency [0,00] 2 2" xfId="43002"/>
    <cellStyle name="Currency [0,00] 2 2 2" xfId="43003"/>
    <cellStyle name="Currency [0,00] 2 3" xfId="43004"/>
    <cellStyle name="Currency [0,00] 3" xfId="43005"/>
    <cellStyle name="Currency [0,00] 3 2" xfId="43006"/>
    <cellStyle name="Currency [0,00] 3 2 2" xfId="43007"/>
    <cellStyle name="Currency [0,00] 3 3" xfId="43008"/>
    <cellStyle name="Currency [0,00] 4" xfId="43009"/>
    <cellStyle name="Currency [0,00] 4 2" xfId="43010"/>
    <cellStyle name="Currency [0,00] 4 3" xfId="43011"/>
    <cellStyle name="Currency [0,00] 5" xfId="43012"/>
    <cellStyle name="Currency [0,00] 5 2" xfId="43013"/>
    <cellStyle name="Currency [0,00] 6" xfId="43014"/>
    <cellStyle name="Currency [0,00] 6 2" xfId="43015"/>
    <cellStyle name="Currency [0,00] 7" xfId="43016"/>
    <cellStyle name="Currency [0,00] 7 2" xfId="43017"/>
    <cellStyle name="Currency [0,00] 8" xfId="43018"/>
    <cellStyle name="Currency [0,00] 8 2" xfId="43019"/>
    <cellStyle name="Currency [0,00] 9" xfId="43020"/>
    <cellStyle name="Currency [0,00] 9 2" xfId="43021"/>
    <cellStyle name="Currency [0,00] incl." xfId="43022"/>
    <cellStyle name="Currency [0,00] incl. 2" xfId="43023"/>
    <cellStyle name="Currency [0,00] incl. 2 2" xfId="43024"/>
    <cellStyle name="Currency [0,00] incl. 2 2 2" xfId="43025"/>
    <cellStyle name="Currency [0,00] incl. 2 3" xfId="43026"/>
    <cellStyle name="Currency [0,00] incl. 3" xfId="43027"/>
    <cellStyle name="Currency [0,00] incl. 3 2" xfId="43028"/>
    <cellStyle name="Currency [0,00] incl. 3 3" xfId="43029"/>
    <cellStyle name="Currency [0,00] incl. 4" xfId="43030"/>
    <cellStyle name="Currency [0,00] N/A" xfId="43031"/>
    <cellStyle name="Currency [0,00] N/A 2" xfId="43032"/>
    <cellStyle name="Currency [0,00] N/A 2 2" xfId="43033"/>
    <cellStyle name="Currency [0,00] N/A 2 2 2" xfId="43034"/>
    <cellStyle name="Currency [0,00] N/A 2 3" xfId="43035"/>
    <cellStyle name="Currency [0,00] N/A 3" xfId="43036"/>
    <cellStyle name="Currency [0,00] N/A 3 2" xfId="43037"/>
    <cellStyle name="Currency [0,00] N/A 3 3" xfId="43038"/>
    <cellStyle name="Currency [0,00] N/A 4" xfId="43039"/>
    <cellStyle name="Currency [0,00] TBD" xfId="43040"/>
    <cellStyle name="Currency [0,00] TBD-" xfId="43041"/>
    <cellStyle name="Currency [0,00] TBD 10" xfId="43042"/>
    <cellStyle name="Currency [0,00] TBD- 10" xfId="43043"/>
    <cellStyle name="Currency [0,00] TBD 10 10" xfId="43044"/>
    <cellStyle name="Currency [0,00] TBD- 10 10" xfId="43045"/>
    <cellStyle name="Currency [0,00] TBD 10 100" xfId="43046"/>
    <cellStyle name="Currency [0,00] TBD- 10 100" xfId="43047"/>
    <cellStyle name="Currency [0,00] TBD 10 101" xfId="43048"/>
    <cellStyle name="Currency [0,00] TBD- 10 101" xfId="43049"/>
    <cellStyle name="Currency [0,00] TBD 10 102" xfId="43050"/>
    <cellStyle name="Currency [0,00] TBD- 10 102" xfId="43051"/>
    <cellStyle name="Currency [0,00] TBD 10 103" xfId="43052"/>
    <cellStyle name="Currency [0,00] TBD- 10 103" xfId="43053"/>
    <cellStyle name="Currency [0,00] TBD 10 104" xfId="43054"/>
    <cellStyle name="Currency [0,00] TBD- 10 104" xfId="43055"/>
    <cellStyle name="Currency [0,00] TBD 10 105" xfId="43056"/>
    <cellStyle name="Currency [0,00] TBD- 10 105" xfId="43057"/>
    <cellStyle name="Currency [0,00] TBD 10 106" xfId="43058"/>
    <cellStyle name="Currency [0,00] TBD- 10 106" xfId="43059"/>
    <cellStyle name="Currency [0,00] TBD 10 107" xfId="43060"/>
    <cellStyle name="Currency [0,00] TBD- 10 107" xfId="43061"/>
    <cellStyle name="Currency [0,00] TBD 10 108" xfId="43062"/>
    <cellStyle name="Currency [0,00] TBD- 10 108" xfId="43063"/>
    <cellStyle name="Currency [0,00] TBD 10 109" xfId="43064"/>
    <cellStyle name="Currency [0,00] TBD- 10 109" xfId="43065"/>
    <cellStyle name="Currency [0,00] TBD 10 11" xfId="43066"/>
    <cellStyle name="Currency [0,00] TBD- 10 11" xfId="43067"/>
    <cellStyle name="Currency [0,00] TBD 10 110" xfId="43068"/>
    <cellStyle name="Currency [0,00] TBD- 10 110" xfId="43069"/>
    <cellStyle name="Currency [0,00] TBD 10 111" xfId="43070"/>
    <cellStyle name="Currency [0,00] TBD- 10 111" xfId="43071"/>
    <cellStyle name="Currency [0,00] TBD 10 112" xfId="43072"/>
    <cellStyle name="Currency [0,00] TBD- 10 112" xfId="43073"/>
    <cellStyle name="Currency [0,00] TBD 10 113" xfId="43074"/>
    <cellStyle name="Currency [0,00] TBD- 10 113" xfId="43075"/>
    <cellStyle name="Currency [0,00] TBD 10 114" xfId="43076"/>
    <cellStyle name="Currency [0,00] TBD- 10 114" xfId="43077"/>
    <cellStyle name="Currency [0,00] TBD 10 115" xfId="43078"/>
    <cellStyle name="Currency [0,00] TBD- 10 115" xfId="43079"/>
    <cellStyle name="Currency [0,00] TBD 10 116" xfId="43080"/>
    <cellStyle name="Currency [0,00] TBD- 10 116" xfId="43081"/>
    <cellStyle name="Currency [0,00] TBD 10 117" xfId="43082"/>
    <cellStyle name="Currency [0,00] TBD- 10 117" xfId="43083"/>
    <cellStyle name="Currency [0,00] TBD 10 118" xfId="43084"/>
    <cellStyle name="Currency [0,00] TBD- 10 118" xfId="43085"/>
    <cellStyle name="Currency [0,00] TBD 10 119" xfId="43086"/>
    <cellStyle name="Currency [0,00] TBD- 10 119" xfId="43087"/>
    <cellStyle name="Currency [0,00] TBD 10 12" xfId="43088"/>
    <cellStyle name="Currency [0,00] TBD- 10 12" xfId="43089"/>
    <cellStyle name="Currency [0,00] TBD 10 120" xfId="43090"/>
    <cellStyle name="Currency [0,00] TBD- 10 120" xfId="43091"/>
    <cellStyle name="Currency [0,00] TBD 10 121" xfId="43092"/>
    <cellStyle name="Currency [0,00] TBD- 10 121" xfId="43093"/>
    <cellStyle name="Currency [0,00] TBD 10 122" xfId="43094"/>
    <cellStyle name="Currency [0,00] TBD- 10 122" xfId="43095"/>
    <cellStyle name="Currency [0,00] TBD 10 123" xfId="43096"/>
    <cellStyle name="Currency [0,00] TBD- 10 123" xfId="43097"/>
    <cellStyle name="Currency [0,00] TBD 10 124" xfId="43098"/>
    <cellStyle name="Currency [0,00] TBD- 10 124" xfId="43099"/>
    <cellStyle name="Currency [0,00] TBD 10 125" xfId="43100"/>
    <cellStyle name="Currency [0,00] TBD- 10 125" xfId="43101"/>
    <cellStyle name="Currency [0,00] TBD 10 126" xfId="43102"/>
    <cellStyle name="Currency [0,00] TBD- 10 126" xfId="43103"/>
    <cellStyle name="Currency [0,00] TBD 10 127" xfId="43104"/>
    <cellStyle name="Currency [0,00] TBD- 10 127" xfId="43105"/>
    <cellStyle name="Currency [0,00] TBD 10 128" xfId="43106"/>
    <cellStyle name="Currency [0,00] TBD- 10 128" xfId="43107"/>
    <cellStyle name="Currency [0,00] TBD 10 129" xfId="43108"/>
    <cellStyle name="Currency [0,00] TBD- 10 129" xfId="43109"/>
    <cellStyle name="Currency [0,00] TBD 10 13" xfId="43110"/>
    <cellStyle name="Currency [0,00] TBD- 10 13" xfId="43111"/>
    <cellStyle name="Currency [0,00] TBD 10 130" xfId="43112"/>
    <cellStyle name="Currency [0,00] TBD- 10 130" xfId="43113"/>
    <cellStyle name="Currency [0,00] TBD 10 131" xfId="43114"/>
    <cellStyle name="Currency [0,00] TBD- 10 131" xfId="43115"/>
    <cellStyle name="Currency [0,00] TBD 10 132" xfId="43116"/>
    <cellStyle name="Currency [0,00] TBD- 10 132" xfId="43117"/>
    <cellStyle name="Currency [0,00] TBD 10 133" xfId="43118"/>
    <cellStyle name="Currency [0,00] TBD- 10 133" xfId="43119"/>
    <cellStyle name="Currency [0,00] TBD 10 134" xfId="43120"/>
    <cellStyle name="Currency [0,00] TBD- 10 134" xfId="43121"/>
    <cellStyle name="Currency [0,00] TBD 10 135" xfId="43122"/>
    <cellStyle name="Currency [0,00] TBD- 10 135" xfId="43123"/>
    <cellStyle name="Currency [0,00] TBD 10 136" xfId="43124"/>
    <cellStyle name="Currency [0,00] TBD- 10 136" xfId="43125"/>
    <cellStyle name="Currency [0,00] TBD 10 137" xfId="43126"/>
    <cellStyle name="Currency [0,00] TBD- 10 137" xfId="43127"/>
    <cellStyle name="Currency [0,00] TBD 10 138" xfId="43128"/>
    <cellStyle name="Currency [0,00] TBD- 10 138" xfId="43129"/>
    <cellStyle name="Currency [0,00] TBD 10 139" xfId="43130"/>
    <cellStyle name="Currency [0,00] TBD- 10 139" xfId="43131"/>
    <cellStyle name="Currency [0,00] TBD 10 14" xfId="43132"/>
    <cellStyle name="Currency [0,00] TBD- 10 14" xfId="43133"/>
    <cellStyle name="Currency [0,00] TBD 10 140" xfId="43134"/>
    <cellStyle name="Currency [0,00] TBD- 10 140" xfId="43135"/>
    <cellStyle name="Currency [0,00] TBD 10 141" xfId="43136"/>
    <cellStyle name="Currency [0,00] TBD- 10 141" xfId="43137"/>
    <cellStyle name="Currency [0,00] TBD 10 142" xfId="43138"/>
    <cellStyle name="Currency [0,00] TBD- 10 142" xfId="43139"/>
    <cellStyle name="Currency [0,00] TBD 10 143" xfId="43140"/>
    <cellStyle name="Currency [0,00] TBD- 10 143" xfId="43141"/>
    <cellStyle name="Currency [0,00] TBD 10 144" xfId="43142"/>
    <cellStyle name="Currency [0,00] TBD- 10 144" xfId="43143"/>
    <cellStyle name="Currency [0,00] TBD 10 145" xfId="43144"/>
    <cellStyle name="Currency [0,00] TBD- 10 145" xfId="43145"/>
    <cellStyle name="Currency [0,00] TBD 10 146" xfId="43146"/>
    <cellStyle name="Currency [0,00] TBD- 10 146" xfId="43147"/>
    <cellStyle name="Currency [0,00] TBD 10 147" xfId="43148"/>
    <cellStyle name="Currency [0,00] TBD- 10 147" xfId="43149"/>
    <cellStyle name="Currency [0,00] TBD 10 148" xfId="43150"/>
    <cellStyle name="Currency [0,00] TBD- 10 148" xfId="43151"/>
    <cellStyle name="Currency [0,00] TBD 10 149" xfId="43152"/>
    <cellStyle name="Currency [0,00] TBD- 10 149" xfId="43153"/>
    <cellStyle name="Currency [0,00] TBD 10 15" xfId="43154"/>
    <cellStyle name="Currency [0,00] TBD- 10 15" xfId="43155"/>
    <cellStyle name="Currency [0,00] TBD 10 150" xfId="43156"/>
    <cellStyle name="Currency [0,00] TBD- 10 150" xfId="43157"/>
    <cellStyle name="Currency [0,00] TBD 10 151" xfId="43158"/>
    <cellStyle name="Currency [0,00] TBD- 10 151" xfId="43159"/>
    <cellStyle name="Currency [0,00] TBD 10 152" xfId="43160"/>
    <cellStyle name="Currency [0,00] TBD- 10 152" xfId="43161"/>
    <cellStyle name="Currency [0,00] TBD 10 153" xfId="43162"/>
    <cellStyle name="Currency [0,00] TBD- 10 153" xfId="43163"/>
    <cellStyle name="Currency [0,00] TBD 10 16" xfId="43164"/>
    <cellStyle name="Currency [0,00] TBD- 10 16" xfId="43165"/>
    <cellStyle name="Currency [0,00] TBD 10 17" xfId="43166"/>
    <cellStyle name="Currency [0,00] TBD- 10 17" xfId="43167"/>
    <cellStyle name="Currency [0,00] TBD 10 18" xfId="43168"/>
    <cellStyle name="Currency [0,00] TBD- 10 18" xfId="43169"/>
    <cellStyle name="Currency [0,00] TBD 10 19" xfId="43170"/>
    <cellStyle name="Currency [0,00] TBD- 10 19" xfId="43171"/>
    <cellStyle name="Currency [0,00] TBD 10 2" xfId="43172"/>
    <cellStyle name="Currency [0,00] TBD- 10 2" xfId="43173"/>
    <cellStyle name="Currency [0,00] TBD 10 20" xfId="43174"/>
    <cellStyle name="Currency [0,00] TBD- 10 20" xfId="43175"/>
    <cellStyle name="Currency [0,00] TBD 10 21" xfId="43176"/>
    <cellStyle name="Currency [0,00] TBD- 10 21" xfId="43177"/>
    <cellStyle name="Currency [0,00] TBD 10 22" xfId="43178"/>
    <cellStyle name="Currency [0,00] TBD- 10 22" xfId="43179"/>
    <cellStyle name="Currency [0,00] TBD 10 23" xfId="43180"/>
    <cellStyle name="Currency [0,00] TBD- 10 23" xfId="43181"/>
    <cellStyle name="Currency [0,00] TBD 10 24" xfId="43182"/>
    <cellStyle name="Currency [0,00] TBD- 10 24" xfId="43183"/>
    <cellStyle name="Currency [0,00] TBD 10 25" xfId="43184"/>
    <cellStyle name="Currency [0,00] TBD- 10 25" xfId="43185"/>
    <cellStyle name="Currency [0,00] TBD 10 26" xfId="43186"/>
    <cellStyle name="Currency [0,00] TBD- 10 26" xfId="43187"/>
    <cellStyle name="Currency [0,00] TBD 10 27" xfId="43188"/>
    <cellStyle name="Currency [0,00] TBD- 10 27" xfId="43189"/>
    <cellStyle name="Currency [0,00] TBD 10 28" xfId="43190"/>
    <cellStyle name="Currency [0,00] TBD- 10 28" xfId="43191"/>
    <cellStyle name="Currency [0,00] TBD 10 29" xfId="43192"/>
    <cellStyle name="Currency [0,00] TBD- 10 29" xfId="43193"/>
    <cellStyle name="Currency [0,00] TBD 10 3" xfId="43194"/>
    <cellStyle name="Currency [0,00] TBD- 10 3" xfId="43195"/>
    <cellStyle name="Currency [0,00] TBD 10 30" xfId="43196"/>
    <cellStyle name="Currency [0,00] TBD- 10 30" xfId="43197"/>
    <cellStyle name="Currency [0,00] TBD 10 31" xfId="43198"/>
    <cellStyle name="Currency [0,00] TBD- 10 31" xfId="43199"/>
    <cellStyle name="Currency [0,00] TBD 10 32" xfId="43200"/>
    <cellStyle name="Currency [0,00] TBD- 10 32" xfId="43201"/>
    <cellStyle name="Currency [0,00] TBD 10 33" xfId="43202"/>
    <cellStyle name="Currency [0,00] TBD- 10 33" xfId="43203"/>
    <cellStyle name="Currency [0,00] TBD 10 34" xfId="43204"/>
    <cellStyle name="Currency [0,00] TBD- 10 34" xfId="43205"/>
    <cellStyle name="Currency [0,00] TBD 10 35" xfId="43206"/>
    <cellStyle name="Currency [0,00] TBD- 10 35" xfId="43207"/>
    <cellStyle name="Currency [0,00] TBD 10 36" xfId="43208"/>
    <cellStyle name="Currency [0,00] TBD- 10 36" xfId="43209"/>
    <cellStyle name="Currency [0,00] TBD 10 37" xfId="43210"/>
    <cellStyle name="Currency [0,00] TBD- 10 37" xfId="43211"/>
    <cellStyle name="Currency [0,00] TBD 10 38" xfId="43212"/>
    <cellStyle name="Currency [0,00] TBD- 10 38" xfId="43213"/>
    <cellStyle name="Currency [0,00] TBD 10 39" xfId="43214"/>
    <cellStyle name="Currency [0,00] TBD- 10 39" xfId="43215"/>
    <cellStyle name="Currency [0,00] TBD 10 4" xfId="43216"/>
    <cellStyle name="Currency [0,00] TBD- 10 4" xfId="43217"/>
    <cellStyle name="Currency [0,00] TBD 10 40" xfId="43218"/>
    <cellStyle name="Currency [0,00] TBD- 10 40" xfId="43219"/>
    <cellStyle name="Currency [0,00] TBD 10 41" xfId="43220"/>
    <cellStyle name="Currency [0,00] TBD- 10 41" xfId="43221"/>
    <cellStyle name="Currency [0,00] TBD 10 42" xfId="43222"/>
    <cellStyle name="Currency [0,00] TBD- 10 42" xfId="43223"/>
    <cellStyle name="Currency [0,00] TBD 10 43" xfId="43224"/>
    <cellStyle name="Currency [0,00] TBD- 10 43" xfId="43225"/>
    <cellStyle name="Currency [0,00] TBD 10 44" xfId="43226"/>
    <cellStyle name="Currency [0,00] TBD- 10 44" xfId="43227"/>
    <cellStyle name="Currency [0,00] TBD 10 45" xfId="43228"/>
    <cellStyle name="Currency [0,00] TBD- 10 45" xfId="43229"/>
    <cellStyle name="Currency [0,00] TBD 10 46" xfId="43230"/>
    <cellStyle name="Currency [0,00] TBD- 10 46" xfId="43231"/>
    <cellStyle name="Currency [0,00] TBD 10 47" xfId="43232"/>
    <cellStyle name="Currency [0,00] TBD- 10 47" xfId="43233"/>
    <cellStyle name="Currency [0,00] TBD 10 48" xfId="43234"/>
    <cellStyle name="Currency [0,00] TBD- 10 48" xfId="43235"/>
    <cellStyle name="Currency [0,00] TBD 10 49" xfId="43236"/>
    <cellStyle name="Currency [0,00] TBD- 10 49" xfId="43237"/>
    <cellStyle name="Currency [0,00] TBD 10 5" xfId="43238"/>
    <cellStyle name="Currency [0,00] TBD- 10 5" xfId="43239"/>
    <cellStyle name="Currency [0,00] TBD 10 50" xfId="43240"/>
    <cellStyle name="Currency [0,00] TBD- 10 50" xfId="43241"/>
    <cellStyle name="Currency [0,00] TBD 10 51" xfId="43242"/>
    <cellStyle name="Currency [0,00] TBD- 10 51" xfId="43243"/>
    <cellStyle name="Currency [0,00] TBD 10 52" xfId="43244"/>
    <cellStyle name="Currency [0,00] TBD- 10 52" xfId="43245"/>
    <cellStyle name="Currency [0,00] TBD 10 53" xfId="43246"/>
    <cellStyle name="Currency [0,00] TBD- 10 53" xfId="43247"/>
    <cellStyle name="Currency [0,00] TBD 10 54" xfId="43248"/>
    <cellStyle name="Currency [0,00] TBD- 10 54" xfId="43249"/>
    <cellStyle name="Currency [0,00] TBD 10 55" xfId="43250"/>
    <cellStyle name="Currency [0,00] TBD- 10 55" xfId="43251"/>
    <cellStyle name="Currency [0,00] TBD 10 56" xfId="43252"/>
    <cellStyle name="Currency [0,00] TBD- 10 56" xfId="43253"/>
    <cellStyle name="Currency [0,00] TBD 10 57" xfId="43254"/>
    <cellStyle name="Currency [0,00] TBD- 10 57" xfId="43255"/>
    <cellStyle name="Currency [0,00] TBD 10 58" xfId="43256"/>
    <cellStyle name="Currency [0,00] TBD- 10 58" xfId="43257"/>
    <cellStyle name="Currency [0,00] TBD 10 59" xfId="43258"/>
    <cellStyle name="Currency [0,00] TBD- 10 59" xfId="43259"/>
    <cellStyle name="Currency [0,00] TBD 10 6" xfId="43260"/>
    <cellStyle name="Currency [0,00] TBD- 10 6" xfId="43261"/>
    <cellStyle name="Currency [0,00] TBD 10 60" xfId="43262"/>
    <cellStyle name="Currency [0,00] TBD- 10 60" xfId="43263"/>
    <cellStyle name="Currency [0,00] TBD 10 61" xfId="43264"/>
    <cellStyle name="Currency [0,00] TBD- 10 61" xfId="43265"/>
    <cellStyle name="Currency [0,00] TBD 10 62" xfId="43266"/>
    <cellStyle name="Currency [0,00] TBD- 10 62" xfId="43267"/>
    <cellStyle name="Currency [0,00] TBD 10 63" xfId="43268"/>
    <cellStyle name="Currency [0,00] TBD- 10 63" xfId="43269"/>
    <cellStyle name="Currency [0,00] TBD 10 64" xfId="43270"/>
    <cellStyle name="Currency [0,00] TBD- 10 64" xfId="43271"/>
    <cellStyle name="Currency [0,00] TBD 10 65" xfId="43272"/>
    <cellStyle name="Currency [0,00] TBD- 10 65" xfId="43273"/>
    <cellStyle name="Currency [0,00] TBD 10 66" xfId="43274"/>
    <cellStyle name="Currency [0,00] TBD- 10 66" xfId="43275"/>
    <cellStyle name="Currency [0,00] TBD 10 67" xfId="43276"/>
    <cellStyle name="Currency [0,00] TBD- 10 67" xfId="43277"/>
    <cellStyle name="Currency [0,00] TBD 10 68" xfId="43278"/>
    <cellStyle name="Currency [0,00] TBD- 10 68" xfId="43279"/>
    <cellStyle name="Currency [0,00] TBD 10 69" xfId="43280"/>
    <cellStyle name="Currency [0,00] TBD- 10 69" xfId="43281"/>
    <cellStyle name="Currency [0,00] TBD 10 7" xfId="43282"/>
    <cellStyle name="Currency [0,00] TBD- 10 7" xfId="43283"/>
    <cellStyle name="Currency [0,00] TBD 10 70" xfId="43284"/>
    <cellStyle name="Currency [0,00] TBD- 10 70" xfId="43285"/>
    <cellStyle name="Currency [0,00] TBD 10 71" xfId="43286"/>
    <cellStyle name="Currency [0,00] TBD- 10 71" xfId="43287"/>
    <cellStyle name="Currency [0,00] TBD 10 72" xfId="43288"/>
    <cellStyle name="Currency [0,00] TBD- 10 72" xfId="43289"/>
    <cellStyle name="Currency [0,00] TBD 10 73" xfId="43290"/>
    <cellStyle name="Currency [0,00] TBD- 10 73" xfId="43291"/>
    <cellStyle name="Currency [0,00] TBD 10 74" xfId="43292"/>
    <cellStyle name="Currency [0,00] TBD- 10 74" xfId="43293"/>
    <cellStyle name="Currency [0,00] TBD 10 75" xfId="43294"/>
    <cellStyle name="Currency [0,00] TBD- 10 75" xfId="43295"/>
    <cellStyle name="Currency [0,00] TBD 10 76" xfId="43296"/>
    <cellStyle name="Currency [0,00] TBD- 10 76" xfId="43297"/>
    <cellStyle name="Currency [0,00] TBD 10 77" xfId="43298"/>
    <cellStyle name="Currency [0,00] TBD- 10 77" xfId="43299"/>
    <cellStyle name="Currency [0,00] TBD 10 78" xfId="43300"/>
    <cellStyle name="Currency [0,00] TBD- 10 78" xfId="43301"/>
    <cellStyle name="Currency [0,00] TBD 10 79" xfId="43302"/>
    <cellStyle name="Currency [0,00] TBD- 10 79" xfId="43303"/>
    <cellStyle name="Currency [0,00] TBD 10 8" xfId="43304"/>
    <cellStyle name="Currency [0,00] TBD- 10 8" xfId="43305"/>
    <cellStyle name="Currency [0,00] TBD 10 80" xfId="43306"/>
    <cellStyle name="Currency [0,00] TBD- 10 80" xfId="43307"/>
    <cellStyle name="Currency [0,00] TBD 10 81" xfId="43308"/>
    <cellStyle name="Currency [0,00] TBD- 10 81" xfId="43309"/>
    <cellStyle name="Currency [0,00] TBD 10 82" xfId="43310"/>
    <cellStyle name="Currency [0,00] TBD- 10 82" xfId="43311"/>
    <cellStyle name="Currency [0,00] TBD 10 83" xfId="43312"/>
    <cellStyle name="Currency [0,00] TBD- 10 83" xfId="43313"/>
    <cellStyle name="Currency [0,00] TBD 10 84" xfId="43314"/>
    <cellStyle name="Currency [0,00] TBD- 10 84" xfId="43315"/>
    <cellStyle name="Currency [0,00] TBD 10 85" xfId="43316"/>
    <cellStyle name="Currency [0,00] TBD- 10 85" xfId="43317"/>
    <cellStyle name="Currency [0,00] TBD 10 86" xfId="43318"/>
    <cellStyle name="Currency [0,00] TBD- 10 86" xfId="43319"/>
    <cellStyle name="Currency [0,00] TBD 10 87" xfId="43320"/>
    <cellStyle name="Currency [0,00] TBD- 10 87" xfId="43321"/>
    <cellStyle name="Currency [0,00] TBD 10 88" xfId="43322"/>
    <cellStyle name="Currency [0,00] TBD- 10 88" xfId="43323"/>
    <cellStyle name="Currency [0,00] TBD 10 89" xfId="43324"/>
    <cellStyle name="Currency [0,00] TBD- 10 89" xfId="43325"/>
    <cellStyle name="Currency [0,00] TBD 10 9" xfId="43326"/>
    <cellStyle name="Currency [0,00] TBD- 10 9" xfId="43327"/>
    <cellStyle name="Currency [0,00] TBD 10 90" xfId="43328"/>
    <cellStyle name="Currency [0,00] TBD- 10 90" xfId="43329"/>
    <cellStyle name="Currency [0,00] TBD 10 91" xfId="43330"/>
    <cellStyle name="Currency [0,00] TBD- 10 91" xfId="43331"/>
    <cellStyle name="Currency [0,00] TBD 10 92" xfId="43332"/>
    <cellStyle name="Currency [0,00] TBD- 10 92" xfId="43333"/>
    <cellStyle name="Currency [0,00] TBD 10 93" xfId="43334"/>
    <cellStyle name="Currency [0,00] TBD- 10 93" xfId="43335"/>
    <cellStyle name="Currency [0,00] TBD 10 94" xfId="43336"/>
    <cellStyle name="Currency [0,00] TBD- 10 94" xfId="43337"/>
    <cellStyle name="Currency [0,00] TBD 10 95" xfId="43338"/>
    <cellStyle name="Currency [0,00] TBD- 10 95" xfId="43339"/>
    <cellStyle name="Currency [0,00] TBD 10 96" xfId="43340"/>
    <cellStyle name="Currency [0,00] TBD- 10 96" xfId="43341"/>
    <cellStyle name="Currency [0,00] TBD 10 97" xfId="43342"/>
    <cellStyle name="Currency [0,00] TBD- 10 97" xfId="43343"/>
    <cellStyle name="Currency [0,00] TBD 10 98" xfId="43344"/>
    <cellStyle name="Currency [0,00] TBD- 10 98" xfId="43345"/>
    <cellStyle name="Currency [0,00] TBD 10 99" xfId="43346"/>
    <cellStyle name="Currency [0,00] TBD- 10 99" xfId="43347"/>
    <cellStyle name="Currency [0,00] TBD 11" xfId="43348"/>
    <cellStyle name="Currency [0,00] TBD- 11" xfId="43349"/>
    <cellStyle name="Currency [0,00] TBD 11 10" xfId="43350"/>
    <cellStyle name="Currency [0,00] TBD- 11 10" xfId="43351"/>
    <cellStyle name="Currency [0,00] TBD 11 100" xfId="43352"/>
    <cellStyle name="Currency [0,00] TBD- 11 100" xfId="43353"/>
    <cellStyle name="Currency [0,00] TBD 11 101" xfId="43354"/>
    <cellStyle name="Currency [0,00] TBD- 11 101" xfId="43355"/>
    <cellStyle name="Currency [0,00] TBD 11 102" xfId="43356"/>
    <cellStyle name="Currency [0,00] TBD- 11 102" xfId="43357"/>
    <cellStyle name="Currency [0,00] TBD 11 103" xfId="43358"/>
    <cellStyle name="Currency [0,00] TBD- 11 103" xfId="43359"/>
    <cellStyle name="Currency [0,00] TBD 11 104" xfId="43360"/>
    <cellStyle name="Currency [0,00] TBD- 11 104" xfId="43361"/>
    <cellStyle name="Currency [0,00] TBD 11 105" xfId="43362"/>
    <cellStyle name="Currency [0,00] TBD- 11 105" xfId="43363"/>
    <cellStyle name="Currency [0,00] TBD 11 106" xfId="43364"/>
    <cellStyle name="Currency [0,00] TBD- 11 106" xfId="43365"/>
    <cellStyle name="Currency [0,00] TBD 11 107" xfId="43366"/>
    <cellStyle name="Currency [0,00] TBD- 11 107" xfId="43367"/>
    <cellStyle name="Currency [0,00] TBD 11 108" xfId="43368"/>
    <cellStyle name="Currency [0,00] TBD- 11 108" xfId="43369"/>
    <cellStyle name="Currency [0,00] TBD 11 109" xfId="43370"/>
    <cellStyle name="Currency [0,00] TBD- 11 109" xfId="43371"/>
    <cellStyle name="Currency [0,00] TBD 11 11" xfId="43372"/>
    <cellStyle name="Currency [0,00] TBD- 11 11" xfId="43373"/>
    <cellStyle name="Currency [0,00] TBD 11 110" xfId="43374"/>
    <cellStyle name="Currency [0,00] TBD- 11 110" xfId="43375"/>
    <cellStyle name="Currency [0,00] TBD 11 111" xfId="43376"/>
    <cellStyle name="Currency [0,00] TBD- 11 111" xfId="43377"/>
    <cellStyle name="Currency [0,00] TBD 11 112" xfId="43378"/>
    <cellStyle name="Currency [0,00] TBD- 11 112" xfId="43379"/>
    <cellStyle name="Currency [0,00] TBD 11 113" xfId="43380"/>
    <cellStyle name="Currency [0,00] TBD- 11 113" xfId="43381"/>
    <cellStyle name="Currency [0,00] TBD 11 114" xfId="43382"/>
    <cellStyle name="Currency [0,00] TBD- 11 114" xfId="43383"/>
    <cellStyle name="Currency [0,00] TBD 11 115" xfId="43384"/>
    <cellStyle name="Currency [0,00] TBD- 11 115" xfId="43385"/>
    <cellStyle name="Currency [0,00] TBD 11 116" xfId="43386"/>
    <cellStyle name="Currency [0,00] TBD- 11 116" xfId="43387"/>
    <cellStyle name="Currency [0,00] TBD 11 117" xfId="43388"/>
    <cellStyle name="Currency [0,00] TBD- 11 117" xfId="43389"/>
    <cellStyle name="Currency [0,00] TBD 11 118" xfId="43390"/>
    <cellStyle name="Currency [0,00] TBD- 11 118" xfId="43391"/>
    <cellStyle name="Currency [0,00] TBD 11 119" xfId="43392"/>
    <cellStyle name="Currency [0,00] TBD- 11 119" xfId="43393"/>
    <cellStyle name="Currency [0,00] TBD 11 12" xfId="43394"/>
    <cellStyle name="Currency [0,00] TBD- 11 12" xfId="43395"/>
    <cellStyle name="Currency [0,00] TBD 11 120" xfId="43396"/>
    <cellStyle name="Currency [0,00] TBD- 11 120" xfId="43397"/>
    <cellStyle name="Currency [0,00] TBD 11 121" xfId="43398"/>
    <cellStyle name="Currency [0,00] TBD- 11 121" xfId="43399"/>
    <cellStyle name="Currency [0,00] TBD 11 122" xfId="43400"/>
    <cellStyle name="Currency [0,00] TBD- 11 122" xfId="43401"/>
    <cellStyle name="Currency [0,00] TBD 11 123" xfId="43402"/>
    <cellStyle name="Currency [0,00] TBD- 11 123" xfId="43403"/>
    <cellStyle name="Currency [0,00] TBD 11 124" xfId="43404"/>
    <cellStyle name="Currency [0,00] TBD- 11 124" xfId="43405"/>
    <cellStyle name="Currency [0,00] TBD 11 125" xfId="43406"/>
    <cellStyle name="Currency [0,00] TBD- 11 125" xfId="43407"/>
    <cellStyle name="Currency [0,00] TBD 11 126" xfId="43408"/>
    <cellStyle name="Currency [0,00] TBD- 11 126" xfId="43409"/>
    <cellStyle name="Currency [0,00] TBD 11 127" xfId="43410"/>
    <cellStyle name="Currency [0,00] TBD- 11 127" xfId="43411"/>
    <cellStyle name="Currency [0,00] TBD 11 128" xfId="43412"/>
    <cellStyle name="Currency [0,00] TBD- 11 128" xfId="43413"/>
    <cellStyle name="Currency [0,00] TBD 11 129" xfId="43414"/>
    <cellStyle name="Currency [0,00] TBD- 11 129" xfId="43415"/>
    <cellStyle name="Currency [0,00] TBD 11 13" xfId="43416"/>
    <cellStyle name="Currency [0,00] TBD- 11 13" xfId="43417"/>
    <cellStyle name="Currency [0,00] TBD 11 130" xfId="43418"/>
    <cellStyle name="Currency [0,00] TBD- 11 130" xfId="43419"/>
    <cellStyle name="Currency [0,00] TBD 11 131" xfId="43420"/>
    <cellStyle name="Currency [0,00] TBD- 11 131" xfId="43421"/>
    <cellStyle name="Currency [0,00] TBD 11 132" xfId="43422"/>
    <cellStyle name="Currency [0,00] TBD- 11 132" xfId="43423"/>
    <cellStyle name="Currency [0,00] TBD 11 133" xfId="43424"/>
    <cellStyle name="Currency [0,00] TBD- 11 133" xfId="43425"/>
    <cellStyle name="Currency [0,00] TBD 11 134" xfId="43426"/>
    <cellStyle name="Currency [0,00] TBD- 11 134" xfId="43427"/>
    <cellStyle name="Currency [0,00] TBD 11 135" xfId="43428"/>
    <cellStyle name="Currency [0,00] TBD- 11 135" xfId="43429"/>
    <cellStyle name="Currency [0,00] TBD 11 136" xfId="43430"/>
    <cellStyle name="Currency [0,00] TBD- 11 136" xfId="43431"/>
    <cellStyle name="Currency [0,00] TBD 11 137" xfId="43432"/>
    <cellStyle name="Currency [0,00] TBD- 11 137" xfId="43433"/>
    <cellStyle name="Currency [0,00] TBD 11 138" xfId="43434"/>
    <cellStyle name="Currency [0,00] TBD- 11 138" xfId="43435"/>
    <cellStyle name="Currency [0,00] TBD 11 139" xfId="43436"/>
    <cellStyle name="Currency [0,00] TBD- 11 139" xfId="43437"/>
    <cellStyle name="Currency [0,00] TBD 11 14" xfId="43438"/>
    <cellStyle name="Currency [0,00] TBD- 11 14" xfId="43439"/>
    <cellStyle name="Currency [0,00] TBD 11 140" xfId="43440"/>
    <cellStyle name="Currency [0,00] TBD- 11 140" xfId="43441"/>
    <cellStyle name="Currency [0,00] TBD 11 141" xfId="43442"/>
    <cellStyle name="Currency [0,00] TBD- 11 141" xfId="43443"/>
    <cellStyle name="Currency [0,00] TBD 11 142" xfId="43444"/>
    <cellStyle name="Currency [0,00] TBD- 11 142" xfId="43445"/>
    <cellStyle name="Currency [0,00] TBD 11 143" xfId="43446"/>
    <cellStyle name="Currency [0,00] TBD- 11 143" xfId="43447"/>
    <cellStyle name="Currency [0,00] TBD 11 144" xfId="43448"/>
    <cellStyle name="Currency [0,00] TBD- 11 144" xfId="43449"/>
    <cellStyle name="Currency [0,00] TBD 11 145" xfId="43450"/>
    <cellStyle name="Currency [0,00] TBD- 11 145" xfId="43451"/>
    <cellStyle name="Currency [0,00] TBD 11 146" xfId="43452"/>
    <cellStyle name="Currency [0,00] TBD- 11 146" xfId="43453"/>
    <cellStyle name="Currency [0,00] TBD 11 147" xfId="43454"/>
    <cellStyle name="Currency [0,00] TBD- 11 147" xfId="43455"/>
    <cellStyle name="Currency [0,00] TBD 11 148" xfId="43456"/>
    <cellStyle name="Currency [0,00] TBD- 11 148" xfId="43457"/>
    <cellStyle name="Currency [0,00] TBD 11 149" xfId="43458"/>
    <cellStyle name="Currency [0,00] TBD- 11 149" xfId="43459"/>
    <cellStyle name="Currency [0,00] TBD 11 15" xfId="43460"/>
    <cellStyle name="Currency [0,00] TBD- 11 15" xfId="43461"/>
    <cellStyle name="Currency [0,00] TBD 11 150" xfId="43462"/>
    <cellStyle name="Currency [0,00] TBD- 11 150" xfId="43463"/>
    <cellStyle name="Currency [0,00] TBD 11 151" xfId="43464"/>
    <cellStyle name="Currency [0,00] TBD- 11 151" xfId="43465"/>
    <cellStyle name="Currency [0,00] TBD 11 152" xfId="43466"/>
    <cellStyle name="Currency [0,00] TBD- 11 152" xfId="43467"/>
    <cellStyle name="Currency [0,00] TBD 11 153" xfId="43468"/>
    <cellStyle name="Currency [0,00] TBD- 11 153" xfId="43469"/>
    <cellStyle name="Currency [0,00] TBD 11 16" xfId="43470"/>
    <cellStyle name="Currency [0,00] TBD- 11 16" xfId="43471"/>
    <cellStyle name="Currency [0,00] TBD 11 17" xfId="43472"/>
    <cellStyle name="Currency [0,00] TBD- 11 17" xfId="43473"/>
    <cellStyle name="Currency [0,00] TBD 11 18" xfId="43474"/>
    <cellStyle name="Currency [0,00] TBD- 11 18" xfId="43475"/>
    <cellStyle name="Currency [0,00] TBD 11 19" xfId="43476"/>
    <cellStyle name="Currency [0,00] TBD- 11 19" xfId="43477"/>
    <cellStyle name="Currency [0,00] TBD 11 2" xfId="43478"/>
    <cellStyle name="Currency [0,00] TBD- 11 2" xfId="43479"/>
    <cellStyle name="Currency [0,00] TBD 11 20" xfId="43480"/>
    <cellStyle name="Currency [0,00] TBD- 11 20" xfId="43481"/>
    <cellStyle name="Currency [0,00] TBD 11 21" xfId="43482"/>
    <cellStyle name="Currency [0,00] TBD- 11 21" xfId="43483"/>
    <cellStyle name="Currency [0,00] TBD 11 22" xfId="43484"/>
    <cellStyle name="Currency [0,00] TBD- 11 22" xfId="43485"/>
    <cellStyle name="Currency [0,00] TBD 11 23" xfId="43486"/>
    <cellStyle name="Currency [0,00] TBD- 11 23" xfId="43487"/>
    <cellStyle name="Currency [0,00] TBD 11 24" xfId="43488"/>
    <cellStyle name="Currency [0,00] TBD- 11 24" xfId="43489"/>
    <cellStyle name="Currency [0,00] TBD 11 25" xfId="43490"/>
    <cellStyle name="Currency [0,00] TBD- 11 25" xfId="43491"/>
    <cellStyle name="Currency [0,00] TBD 11 26" xfId="43492"/>
    <cellStyle name="Currency [0,00] TBD- 11 26" xfId="43493"/>
    <cellStyle name="Currency [0,00] TBD 11 27" xfId="43494"/>
    <cellStyle name="Currency [0,00] TBD- 11 27" xfId="43495"/>
    <cellStyle name="Currency [0,00] TBD 11 28" xfId="43496"/>
    <cellStyle name="Currency [0,00] TBD- 11 28" xfId="43497"/>
    <cellStyle name="Currency [0,00] TBD 11 29" xfId="43498"/>
    <cellStyle name="Currency [0,00] TBD- 11 29" xfId="43499"/>
    <cellStyle name="Currency [0,00] TBD 11 3" xfId="43500"/>
    <cellStyle name="Currency [0,00] TBD- 11 3" xfId="43501"/>
    <cellStyle name="Currency [0,00] TBD 11 30" xfId="43502"/>
    <cellStyle name="Currency [0,00] TBD- 11 30" xfId="43503"/>
    <cellStyle name="Currency [0,00] TBD 11 31" xfId="43504"/>
    <cellStyle name="Currency [0,00] TBD- 11 31" xfId="43505"/>
    <cellStyle name="Currency [0,00] TBD 11 32" xfId="43506"/>
    <cellStyle name="Currency [0,00] TBD- 11 32" xfId="43507"/>
    <cellStyle name="Currency [0,00] TBD 11 33" xfId="43508"/>
    <cellStyle name="Currency [0,00] TBD- 11 33" xfId="43509"/>
    <cellStyle name="Currency [0,00] TBD 11 34" xfId="43510"/>
    <cellStyle name="Currency [0,00] TBD- 11 34" xfId="43511"/>
    <cellStyle name="Currency [0,00] TBD 11 35" xfId="43512"/>
    <cellStyle name="Currency [0,00] TBD- 11 35" xfId="43513"/>
    <cellStyle name="Currency [0,00] TBD 11 36" xfId="43514"/>
    <cellStyle name="Currency [0,00] TBD- 11 36" xfId="43515"/>
    <cellStyle name="Currency [0,00] TBD 11 37" xfId="43516"/>
    <cellStyle name="Currency [0,00] TBD- 11 37" xfId="43517"/>
    <cellStyle name="Currency [0,00] TBD 11 38" xfId="43518"/>
    <cellStyle name="Currency [0,00] TBD- 11 38" xfId="43519"/>
    <cellStyle name="Currency [0,00] TBD 11 39" xfId="43520"/>
    <cellStyle name="Currency [0,00] TBD- 11 39" xfId="43521"/>
    <cellStyle name="Currency [0,00] TBD 11 4" xfId="43522"/>
    <cellStyle name="Currency [0,00] TBD- 11 4" xfId="43523"/>
    <cellStyle name="Currency [0,00] TBD 11 40" xfId="43524"/>
    <cellStyle name="Currency [0,00] TBD- 11 40" xfId="43525"/>
    <cellStyle name="Currency [0,00] TBD 11 41" xfId="43526"/>
    <cellStyle name="Currency [0,00] TBD- 11 41" xfId="43527"/>
    <cellStyle name="Currency [0,00] TBD 11 42" xfId="43528"/>
    <cellStyle name="Currency [0,00] TBD- 11 42" xfId="43529"/>
    <cellStyle name="Currency [0,00] TBD 11 43" xfId="43530"/>
    <cellStyle name="Currency [0,00] TBD- 11 43" xfId="43531"/>
    <cellStyle name="Currency [0,00] TBD 11 44" xfId="43532"/>
    <cellStyle name="Currency [0,00] TBD- 11 44" xfId="43533"/>
    <cellStyle name="Currency [0,00] TBD 11 45" xfId="43534"/>
    <cellStyle name="Currency [0,00] TBD- 11 45" xfId="43535"/>
    <cellStyle name="Currency [0,00] TBD 11 46" xfId="43536"/>
    <cellStyle name="Currency [0,00] TBD- 11 46" xfId="43537"/>
    <cellStyle name="Currency [0,00] TBD 11 47" xfId="43538"/>
    <cellStyle name="Currency [0,00] TBD- 11 47" xfId="43539"/>
    <cellStyle name="Currency [0,00] TBD 11 48" xfId="43540"/>
    <cellStyle name="Currency [0,00] TBD- 11 48" xfId="43541"/>
    <cellStyle name="Currency [0,00] TBD 11 49" xfId="43542"/>
    <cellStyle name="Currency [0,00] TBD- 11 49" xfId="43543"/>
    <cellStyle name="Currency [0,00] TBD 11 5" xfId="43544"/>
    <cellStyle name="Currency [0,00] TBD- 11 5" xfId="43545"/>
    <cellStyle name="Currency [0,00] TBD 11 50" xfId="43546"/>
    <cellStyle name="Currency [0,00] TBD- 11 50" xfId="43547"/>
    <cellStyle name="Currency [0,00] TBD 11 51" xfId="43548"/>
    <cellStyle name="Currency [0,00] TBD- 11 51" xfId="43549"/>
    <cellStyle name="Currency [0,00] TBD 11 52" xfId="43550"/>
    <cellStyle name="Currency [0,00] TBD- 11 52" xfId="43551"/>
    <cellStyle name="Currency [0,00] TBD 11 53" xfId="43552"/>
    <cellStyle name="Currency [0,00] TBD- 11 53" xfId="43553"/>
    <cellStyle name="Currency [0,00] TBD 11 54" xfId="43554"/>
    <cellStyle name="Currency [0,00] TBD- 11 54" xfId="43555"/>
    <cellStyle name="Currency [0,00] TBD 11 55" xfId="43556"/>
    <cellStyle name="Currency [0,00] TBD- 11 55" xfId="43557"/>
    <cellStyle name="Currency [0,00] TBD 11 56" xfId="43558"/>
    <cellStyle name="Currency [0,00] TBD- 11 56" xfId="43559"/>
    <cellStyle name="Currency [0,00] TBD 11 57" xfId="43560"/>
    <cellStyle name="Currency [0,00] TBD- 11 57" xfId="43561"/>
    <cellStyle name="Currency [0,00] TBD 11 58" xfId="43562"/>
    <cellStyle name="Currency [0,00] TBD- 11 58" xfId="43563"/>
    <cellStyle name="Currency [0,00] TBD 11 59" xfId="43564"/>
    <cellStyle name="Currency [0,00] TBD- 11 59" xfId="43565"/>
    <cellStyle name="Currency [0,00] TBD 11 6" xfId="43566"/>
    <cellStyle name="Currency [0,00] TBD- 11 6" xfId="43567"/>
    <cellStyle name="Currency [0,00] TBD 11 60" xfId="43568"/>
    <cellStyle name="Currency [0,00] TBD- 11 60" xfId="43569"/>
    <cellStyle name="Currency [0,00] TBD 11 61" xfId="43570"/>
    <cellStyle name="Currency [0,00] TBD- 11 61" xfId="43571"/>
    <cellStyle name="Currency [0,00] TBD 11 62" xfId="43572"/>
    <cellStyle name="Currency [0,00] TBD- 11 62" xfId="43573"/>
    <cellStyle name="Currency [0,00] TBD 11 63" xfId="43574"/>
    <cellStyle name="Currency [0,00] TBD- 11 63" xfId="43575"/>
    <cellStyle name="Currency [0,00] TBD 11 64" xfId="43576"/>
    <cellStyle name="Currency [0,00] TBD- 11 64" xfId="43577"/>
    <cellStyle name="Currency [0,00] TBD 11 65" xfId="43578"/>
    <cellStyle name="Currency [0,00] TBD- 11 65" xfId="43579"/>
    <cellStyle name="Currency [0,00] TBD 11 66" xfId="43580"/>
    <cellStyle name="Currency [0,00] TBD- 11 66" xfId="43581"/>
    <cellStyle name="Currency [0,00] TBD 11 67" xfId="43582"/>
    <cellStyle name="Currency [0,00] TBD- 11 67" xfId="43583"/>
    <cellStyle name="Currency [0,00] TBD 11 68" xfId="43584"/>
    <cellStyle name="Currency [0,00] TBD- 11 68" xfId="43585"/>
    <cellStyle name="Currency [0,00] TBD 11 69" xfId="43586"/>
    <cellStyle name="Currency [0,00] TBD- 11 69" xfId="43587"/>
    <cellStyle name="Currency [0,00] TBD 11 7" xfId="43588"/>
    <cellStyle name="Currency [0,00] TBD- 11 7" xfId="43589"/>
    <cellStyle name="Currency [0,00] TBD 11 70" xfId="43590"/>
    <cellStyle name="Currency [0,00] TBD- 11 70" xfId="43591"/>
    <cellStyle name="Currency [0,00] TBD 11 71" xfId="43592"/>
    <cellStyle name="Currency [0,00] TBD- 11 71" xfId="43593"/>
    <cellStyle name="Currency [0,00] TBD 11 72" xfId="43594"/>
    <cellStyle name="Currency [0,00] TBD- 11 72" xfId="43595"/>
    <cellStyle name="Currency [0,00] TBD 11 73" xfId="43596"/>
    <cellStyle name="Currency [0,00] TBD- 11 73" xfId="43597"/>
    <cellStyle name="Currency [0,00] TBD 11 74" xfId="43598"/>
    <cellStyle name="Currency [0,00] TBD- 11 74" xfId="43599"/>
    <cellStyle name="Currency [0,00] TBD 11 75" xfId="43600"/>
    <cellStyle name="Currency [0,00] TBD- 11 75" xfId="43601"/>
    <cellStyle name="Currency [0,00] TBD 11 76" xfId="43602"/>
    <cellStyle name="Currency [0,00] TBD- 11 76" xfId="43603"/>
    <cellStyle name="Currency [0,00] TBD 11 77" xfId="43604"/>
    <cellStyle name="Currency [0,00] TBD- 11 77" xfId="43605"/>
    <cellStyle name="Currency [0,00] TBD 11 78" xfId="43606"/>
    <cellStyle name="Currency [0,00] TBD- 11 78" xfId="43607"/>
    <cellStyle name="Currency [0,00] TBD 11 79" xfId="43608"/>
    <cellStyle name="Currency [0,00] TBD- 11 79" xfId="43609"/>
    <cellStyle name="Currency [0,00] TBD 11 8" xfId="43610"/>
    <cellStyle name="Currency [0,00] TBD- 11 8" xfId="43611"/>
    <cellStyle name="Currency [0,00] TBD 11 80" xfId="43612"/>
    <cellStyle name="Currency [0,00] TBD- 11 80" xfId="43613"/>
    <cellStyle name="Currency [0,00] TBD 11 81" xfId="43614"/>
    <cellStyle name="Currency [0,00] TBD- 11 81" xfId="43615"/>
    <cellStyle name="Currency [0,00] TBD 11 82" xfId="43616"/>
    <cellStyle name="Currency [0,00] TBD- 11 82" xfId="43617"/>
    <cellStyle name="Currency [0,00] TBD 11 83" xfId="43618"/>
    <cellStyle name="Currency [0,00] TBD- 11 83" xfId="43619"/>
    <cellStyle name="Currency [0,00] TBD 11 84" xfId="43620"/>
    <cellStyle name="Currency [0,00] TBD- 11 84" xfId="43621"/>
    <cellStyle name="Currency [0,00] TBD 11 85" xfId="43622"/>
    <cellStyle name="Currency [0,00] TBD- 11 85" xfId="43623"/>
    <cellStyle name="Currency [0,00] TBD 11 86" xfId="43624"/>
    <cellStyle name="Currency [0,00] TBD- 11 86" xfId="43625"/>
    <cellStyle name="Currency [0,00] TBD 11 87" xfId="43626"/>
    <cellStyle name="Currency [0,00] TBD- 11 87" xfId="43627"/>
    <cellStyle name="Currency [0,00] TBD 11 88" xfId="43628"/>
    <cellStyle name="Currency [0,00] TBD- 11 88" xfId="43629"/>
    <cellStyle name="Currency [0,00] TBD 11 89" xfId="43630"/>
    <cellStyle name="Currency [0,00] TBD- 11 89" xfId="43631"/>
    <cellStyle name="Currency [0,00] TBD 11 9" xfId="43632"/>
    <cellStyle name="Currency [0,00] TBD- 11 9" xfId="43633"/>
    <cellStyle name="Currency [0,00] TBD 11 90" xfId="43634"/>
    <cellStyle name="Currency [0,00] TBD- 11 90" xfId="43635"/>
    <cellStyle name="Currency [0,00] TBD 11 91" xfId="43636"/>
    <cellStyle name="Currency [0,00] TBD- 11 91" xfId="43637"/>
    <cellStyle name="Currency [0,00] TBD 11 92" xfId="43638"/>
    <cellStyle name="Currency [0,00] TBD- 11 92" xfId="43639"/>
    <cellStyle name="Currency [0,00] TBD 11 93" xfId="43640"/>
    <cellStyle name="Currency [0,00] TBD- 11 93" xfId="43641"/>
    <cellStyle name="Currency [0,00] TBD 11 94" xfId="43642"/>
    <cellStyle name="Currency [0,00] TBD- 11 94" xfId="43643"/>
    <cellStyle name="Currency [0,00] TBD 11 95" xfId="43644"/>
    <cellStyle name="Currency [0,00] TBD- 11 95" xfId="43645"/>
    <cellStyle name="Currency [0,00] TBD 11 96" xfId="43646"/>
    <cellStyle name="Currency [0,00] TBD- 11 96" xfId="43647"/>
    <cellStyle name="Currency [0,00] TBD 11 97" xfId="43648"/>
    <cellStyle name="Currency [0,00] TBD- 11 97" xfId="43649"/>
    <cellStyle name="Currency [0,00] TBD 11 98" xfId="43650"/>
    <cellStyle name="Currency [0,00] TBD- 11 98" xfId="43651"/>
    <cellStyle name="Currency [0,00] TBD 11 99" xfId="43652"/>
    <cellStyle name="Currency [0,00] TBD- 11 99" xfId="43653"/>
    <cellStyle name="Currency [0,00] TBD 12" xfId="43654"/>
    <cellStyle name="Currency [0,00] TBD- 12" xfId="43655"/>
    <cellStyle name="Currency [0,00] TBD 12 10" xfId="43656"/>
    <cellStyle name="Currency [0,00] TBD- 12 10" xfId="43657"/>
    <cellStyle name="Currency [0,00] TBD 12 100" xfId="43658"/>
    <cellStyle name="Currency [0,00] TBD- 12 100" xfId="43659"/>
    <cellStyle name="Currency [0,00] TBD 12 101" xfId="43660"/>
    <cellStyle name="Currency [0,00] TBD- 12 101" xfId="43661"/>
    <cellStyle name="Currency [0,00] TBD 12 102" xfId="43662"/>
    <cellStyle name="Currency [0,00] TBD- 12 102" xfId="43663"/>
    <cellStyle name="Currency [0,00] TBD 12 103" xfId="43664"/>
    <cellStyle name="Currency [0,00] TBD- 12 103" xfId="43665"/>
    <cellStyle name="Currency [0,00] TBD 12 104" xfId="43666"/>
    <cellStyle name="Currency [0,00] TBD- 12 104" xfId="43667"/>
    <cellStyle name="Currency [0,00] TBD 12 105" xfId="43668"/>
    <cellStyle name="Currency [0,00] TBD- 12 105" xfId="43669"/>
    <cellStyle name="Currency [0,00] TBD 12 106" xfId="43670"/>
    <cellStyle name="Currency [0,00] TBD- 12 106" xfId="43671"/>
    <cellStyle name="Currency [0,00] TBD 12 107" xfId="43672"/>
    <cellStyle name="Currency [0,00] TBD- 12 107" xfId="43673"/>
    <cellStyle name="Currency [0,00] TBD 12 108" xfId="43674"/>
    <cellStyle name="Currency [0,00] TBD- 12 108" xfId="43675"/>
    <cellStyle name="Currency [0,00] TBD 12 109" xfId="43676"/>
    <cellStyle name="Currency [0,00] TBD- 12 109" xfId="43677"/>
    <cellStyle name="Currency [0,00] TBD 12 11" xfId="43678"/>
    <cellStyle name="Currency [0,00] TBD- 12 11" xfId="43679"/>
    <cellStyle name="Currency [0,00] TBD 12 110" xfId="43680"/>
    <cellStyle name="Currency [0,00] TBD- 12 110" xfId="43681"/>
    <cellStyle name="Currency [0,00] TBD 12 111" xfId="43682"/>
    <cellStyle name="Currency [0,00] TBD- 12 111" xfId="43683"/>
    <cellStyle name="Currency [0,00] TBD 12 112" xfId="43684"/>
    <cellStyle name="Currency [0,00] TBD- 12 112" xfId="43685"/>
    <cellStyle name="Currency [0,00] TBD 12 113" xfId="43686"/>
    <cellStyle name="Currency [0,00] TBD- 12 113" xfId="43687"/>
    <cellStyle name="Currency [0,00] TBD 12 114" xfId="43688"/>
    <cellStyle name="Currency [0,00] TBD- 12 114" xfId="43689"/>
    <cellStyle name="Currency [0,00] TBD 12 115" xfId="43690"/>
    <cellStyle name="Currency [0,00] TBD- 12 115" xfId="43691"/>
    <cellStyle name="Currency [0,00] TBD 12 116" xfId="43692"/>
    <cellStyle name="Currency [0,00] TBD- 12 116" xfId="43693"/>
    <cellStyle name="Currency [0,00] TBD 12 117" xfId="43694"/>
    <cellStyle name="Currency [0,00] TBD- 12 117" xfId="43695"/>
    <cellStyle name="Currency [0,00] TBD 12 118" xfId="43696"/>
    <cellStyle name="Currency [0,00] TBD- 12 118" xfId="43697"/>
    <cellStyle name="Currency [0,00] TBD 12 119" xfId="43698"/>
    <cellStyle name="Currency [0,00] TBD- 12 119" xfId="43699"/>
    <cellStyle name="Currency [0,00] TBD 12 12" xfId="43700"/>
    <cellStyle name="Currency [0,00] TBD- 12 12" xfId="43701"/>
    <cellStyle name="Currency [0,00] TBD 12 120" xfId="43702"/>
    <cellStyle name="Currency [0,00] TBD- 12 120" xfId="43703"/>
    <cellStyle name="Currency [0,00] TBD 12 121" xfId="43704"/>
    <cellStyle name="Currency [0,00] TBD- 12 121" xfId="43705"/>
    <cellStyle name="Currency [0,00] TBD 12 122" xfId="43706"/>
    <cellStyle name="Currency [0,00] TBD- 12 122" xfId="43707"/>
    <cellStyle name="Currency [0,00] TBD 12 123" xfId="43708"/>
    <cellStyle name="Currency [0,00] TBD- 12 123" xfId="43709"/>
    <cellStyle name="Currency [0,00] TBD 12 124" xfId="43710"/>
    <cellStyle name="Currency [0,00] TBD- 12 124" xfId="43711"/>
    <cellStyle name="Currency [0,00] TBD 12 125" xfId="43712"/>
    <cellStyle name="Currency [0,00] TBD- 12 125" xfId="43713"/>
    <cellStyle name="Currency [0,00] TBD 12 126" xfId="43714"/>
    <cellStyle name="Currency [0,00] TBD- 12 126" xfId="43715"/>
    <cellStyle name="Currency [0,00] TBD 12 127" xfId="43716"/>
    <cellStyle name="Currency [0,00] TBD- 12 127" xfId="43717"/>
    <cellStyle name="Currency [0,00] TBD 12 128" xfId="43718"/>
    <cellStyle name="Currency [0,00] TBD- 12 128" xfId="43719"/>
    <cellStyle name="Currency [0,00] TBD 12 129" xfId="43720"/>
    <cellStyle name="Currency [0,00] TBD- 12 129" xfId="43721"/>
    <cellStyle name="Currency [0,00] TBD 12 13" xfId="43722"/>
    <cellStyle name="Currency [0,00] TBD- 12 13" xfId="43723"/>
    <cellStyle name="Currency [0,00] TBD 12 130" xfId="43724"/>
    <cellStyle name="Currency [0,00] TBD- 12 130" xfId="43725"/>
    <cellStyle name="Currency [0,00] TBD 12 131" xfId="43726"/>
    <cellStyle name="Currency [0,00] TBD- 12 131" xfId="43727"/>
    <cellStyle name="Currency [0,00] TBD 12 132" xfId="43728"/>
    <cellStyle name="Currency [0,00] TBD- 12 132" xfId="43729"/>
    <cellStyle name="Currency [0,00] TBD 12 133" xfId="43730"/>
    <cellStyle name="Currency [0,00] TBD- 12 133" xfId="43731"/>
    <cellStyle name="Currency [0,00] TBD 12 134" xfId="43732"/>
    <cellStyle name="Currency [0,00] TBD- 12 134" xfId="43733"/>
    <cellStyle name="Currency [0,00] TBD 12 135" xfId="43734"/>
    <cellStyle name="Currency [0,00] TBD- 12 135" xfId="43735"/>
    <cellStyle name="Currency [0,00] TBD 12 136" xfId="43736"/>
    <cellStyle name="Currency [0,00] TBD- 12 136" xfId="43737"/>
    <cellStyle name="Currency [0,00] TBD 12 137" xfId="43738"/>
    <cellStyle name="Currency [0,00] TBD- 12 137" xfId="43739"/>
    <cellStyle name="Currency [0,00] TBD 12 138" xfId="43740"/>
    <cellStyle name="Currency [0,00] TBD- 12 138" xfId="43741"/>
    <cellStyle name="Currency [0,00] TBD 12 139" xfId="43742"/>
    <cellStyle name="Currency [0,00] TBD- 12 139" xfId="43743"/>
    <cellStyle name="Currency [0,00] TBD 12 14" xfId="43744"/>
    <cellStyle name="Currency [0,00] TBD- 12 14" xfId="43745"/>
    <cellStyle name="Currency [0,00] TBD 12 140" xfId="43746"/>
    <cellStyle name="Currency [0,00] TBD- 12 140" xfId="43747"/>
    <cellStyle name="Currency [0,00] TBD 12 141" xfId="43748"/>
    <cellStyle name="Currency [0,00] TBD- 12 141" xfId="43749"/>
    <cellStyle name="Currency [0,00] TBD 12 142" xfId="43750"/>
    <cellStyle name="Currency [0,00] TBD- 12 142" xfId="43751"/>
    <cellStyle name="Currency [0,00] TBD 12 143" xfId="43752"/>
    <cellStyle name="Currency [0,00] TBD- 12 143" xfId="43753"/>
    <cellStyle name="Currency [0,00] TBD 12 144" xfId="43754"/>
    <cellStyle name="Currency [0,00] TBD- 12 144" xfId="43755"/>
    <cellStyle name="Currency [0,00] TBD 12 145" xfId="43756"/>
    <cellStyle name="Currency [0,00] TBD- 12 145" xfId="43757"/>
    <cellStyle name="Currency [0,00] TBD 12 146" xfId="43758"/>
    <cellStyle name="Currency [0,00] TBD- 12 146" xfId="43759"/>
    <cellStyle name="Currency [0,00] TBD 12 147" xfId="43760"/>
    <cellStyle name="Currency [0,00] TBD- 12 147" xfId="43761"/>
    <cellStyle name="Currency [0,00] TBD 12 148" xfId="43762"/>
    <cellStyle name="Currency [0,00] TBD- 12 148" xfId="43763"/>
    <cellStyle name="Currency [0,00] TBD 12 149" xfId="43764"/>
    <cellStyle name="Currency [0,00] TBD- 12 149" xfId="43765"/>
    <cellStyle name="Currency [0,00] TBD 12 15" xfId="43766"/>
    <cellStyle name="Currency [0,00] TBD- 12 15" xfId="43767"/>
    <cellStyle name="Currency [0,00] TBD 12 150" xfId="43768"/>
    <cellStyle name="Currency [0,00] TBD- 12 150" xfId="43769"/>
    <cellStyle name="Currency [0,00] TBD 12 151" xfId="43770"/>
    <cellStyle name="Currency [0,00] TBD- 12 151" xfId="43771"/>
    <cellStyle name="Currency [0,00] TBD 12 152" xfId="43772"/>
    <cellStyle name="Currency [0,00] TBD- 12 152" xfId="43773"/>
    <cellStyle name="Currency [0,00] TBD 12 153" xfId="43774"/>
    <cellStyle name="Currency [0,00] TBD- 12 153" xfId="43775"/>
    <cellStyle name="Currency [0,00] TBD 12 16" xfId="43776"/>
    <cellStyle name="Currency [0,00] TBD- 12 16" xfId="43777"/>
    <cellStyle name="Currency [0,00] TBD 12 17" xfId="43778"/>
    <cellStyle name="Currency [0,00] TBD- 12 17" xfId="43779"/>
    <cellStyle name="Currency [0,00] TBD 12 18" xfId="43780"/>
    <cellStyle name="Currency [0,00] TBD- 12 18" xfId="43781"/>
    <cellStyle name="Currency [0,00] TBD 12 19" xfId="43782"/>
    <cellStyle name="Currency [0,00] TBD- 12 19" xfId="43783"/>
    <cellStyle name="Currency [0,00] TBD 12 2" xfId="43784"/>
    <cellStyle name="Currency [0,00] TBD- 12 2" xfId="43785"/>
    <cellStyle name="Currency [0,00] TBD 12 20" xfId="43786"/>
    <cellStyle name="Currency [0,00] TBD- 12 20" xfId="43787"/>
    <cellStyle name="Currency [0,00] TBD 12 21" xfId="43788"/>
    <cellStyle name="Currency [0,00] TBD- 12 21" xfId="43789"/>
    <cellStyle name="Currency [0,00] TBD 12 22" xfId="43790"/>
    <cellStyle name="Currency [0,00] TBD- 12 22" xfId="43791"/>
    <cellStyle name="Currency [0,00] TBD 12 23" xfId="43792"/>
    <cellStyle name="Currency [0,00] TBD- 12 23" xfId="43793"/>
    <cellStyle name="Currency [0,00] TBD 12 24" xfId="43794"/>
    <cellStyle name="Currency [0,00] TBD- 12 24" xfId="43795"/>
    <cellStyle name="Currency [0,00] TBD 12 25" xfId="43796"/>
    <cellStyle name="Currency [0,00] TBD- 12 25" xfId="43797"/>
    <cellStyle name="Currency [0,00] TBD 12 26" xfId="43798"/>
    <cellStyle name="Currency [0,00] TBD- 12 26" xfId="43799"/>
    <cellStyle name="Currency [0,00] TBD 12 27" xfId="43800"/>
    <cellStyle name="Currency [0,00] TBD- 12 27" xfId="43801"/>
    <cellStyle name="Currency [0,00] TBD 12 28" xfId="43802"/>
    <cellStyle name="Currency [0,00] TBD- 12 28" xfId="43803"/>
    <cellStyle name="Currency [0,00] TBD 12 29" xfId="43804"/>
    <cellStyle name="Currency [0,00] TBD- 12 29" xfId="43805"/>
    <cellStyle name="Currency [0,00] TBD 12 3" xfId="43806"/>
    <cellStyle name="Currency [0,00] TBD- 12 3" xfId="43807"/>
    <cellStyle name="Currency [0,00] TBD 12 30" xfId="43808"/>
    <cellStyle name="Currency [0,00] TBD- 12 30" xfId="43809"/>
    <cellStyle name="Currency [0,00] TBD 12 31" xfId="43810"/>
    <cellStyle name="Currency [0,00] TBD- 12 31" xfId="43811"/>
    <cellStyle name="Currency [0,00] TBD 12 32" xfId="43812"/>
    <cellStyle name="Currency [0,00] TBD- 12 32" xfId="43813"/>
    <cellStyle name="Currency [0,00] TBD 12 33" xfId="43814"/>
    <cellStyle name="Currency [0,00] TBD- 12 33" xfId="43815"/>
    <cellStyle name="Currency [0,00] TBD 12 34" xfId="43816"/>
    <cellStyle name="Currency [0,00] TBD- 12 34" xfId="43817"/>
    <cellStyle name="Currency [0,00] TBD 12 35" xfId="43818"/>
    <cellStyle name="Currency [0,00] TBD- 12 35" xfId="43819"/>
    <cellStyle name="Currency [0,00] TBD 12 36" xfId="43820"/>
    <cellStyle name="Currency [0,00] TBD- 12 36" xfId="43821"/>
    <cellStyle name="Currency [0,00] TBD 12 37" xfId="43822"/>
    <cellStyle name="Currency [0,00] TBD- 12 37" xfId="43823"/>
    <cellStyle name="Currency [0,00] TBD 12 38" xfId="43824"/>
    <cellStyle name="Currency [0,00] TBD- 12 38" xfId="43825"/>
    <cellStyle name="Currency [0,00] TBD 12 39" xfId="43826"/>
    <cellStyle name="Currency [0,00] TBD- 12 39" xfId="43827"/>
    <cellStyle name="Currency [0,00] TBD 12 4" xfId="43828"/>
    <cellStyle name="Currency [0,00] TBD- 12 4" xfId="43829"/>
    <cellStyle name="Currency [0,00] TBD 12 40" xfId="43830"/>
    <cellStyle name="Currency [0,00] TBD- 12 40" xfId="43831"/>
    <cellStyle name="Currency [0,00] TBD 12 41" xfId="43832"/>
    <cellStyle name="Currency [0,00] TBD- 12 41" xfId="43833"/>
    <cellStyle name="Currency [0,00] TBD 12 42" xfId="43834"/>
    <cellStyle name="Currency [0,00] TBD- 12 42" xfId="43835"/>
    <cellStyle name="Currency [0,00] TBD 12 43" xfId="43836"/>
    <cellStyle name="Currency [0,00] TBD- 12 43" xfId="43837"/>
    <cellStyle name="Currency [0,00] TBD 12 44" xfId="43838"/>
    <cellStyle name="Currency [0,00] TBD- 12 44" xfId="43839"/>
    <cellStyle name="Currency [0,00] TBD 12 45" xfId="43840"/>
    <cellStyle name="Currency [0,00] TBD- 12 45" xfId="43841"/>
    <cellStyle name="Currency [0,00] TBD 12 46" xfId="43842"/>
    <cellStyle name="Currency [0,00] TBD- 12 46" xfId="43843"/>
    <cellStyle name="Currency [0,00] TBD 12 47" xfId="43844"/>
    <cellStyle name="Currency [0,00] TBD- 12 47" xfId="43845"/>
    <cellStyle name="Currency [0,00] TBD 12 48" xfId="43846"/>
    <cellStyle name="Currency [0,00] TBD- 12 48" xfId="43847"/>
    <cellStyle name="Currency [0,00] TBD 12 49" xfId="43848"/>
    <cellStyle name="Currency [0,00] TBD- 12 49" xfId="43849"/>
    <cellStyle name="Currency [0,00] TBD 12 5" xfId="43850"/>
    <cellStyle name="Currency [0,00] TBD- 12 5" xfId="43851"/>
    <cellStyle name="Currency [0,00] TBD 12 50" xfId="43852"/>
    <cellStyle name="Currency [0,00] TBD- 12 50" xfId="43853"/>
    <cellStyle name="Currency [0,00] TBD 12 51" xfId="43854"/>
    <cellStyle name="Currency [0,00] TBD- 12 51" xfId="43855"/>
    <cellStyle name="Currency [0,00] TBD 12 52" xfId="43856"/>
    <cellStyle name="Currency [0,00] TBD- 12 52" xfId="43857"/>
    <cellStyle name="Currency [0,00] TBD 12 53" xfId="43858"/>
    <cellStyle name="Currency [0,00] TBD- 12 53" xfId="43859"/>
    <cellStyle name="Currency [0,00] TBD 12 54" xfId="43860"/>
    <cellStyle name="Currency [0,00] TBD- 12 54" xfId="43861"/>
    <cellStyle name="Currency [0,00] TBD 12 55" xfId="43862"/>
    <cellStyle name="Currency [0,00] TBD- 12 55" xfId="43863"/>
    <cellStyle name="Currency [0,00] TBD 12 56" xfId="43864"/>
    <cellStyle name="Currency [0,00] TBD- 12 56" xfId="43865"/>
    <cellStyle name="Currency [0,00] TBD 12 57" xfId="43866"/>
    <cellStyle name="Currency [0,00] TBD- 12 57" xfId="43867"/>
    <cellStyle name="Currency [0,00] TBD 12 58" xfId="43868"/>
    <cellStyle name="Currency [0,00] TBD- 12 58" xfId="43869"/>
    <cellStyle name="Currency [0,00] TBD 12 59" xfId="43870"/>
    <cellStyle name="Currency [0,00] TBD- 12 59" xfId="43871"/>
    <cellStyle name="Currency [0,00] TBD 12 6" xfId="43872"/>
    <cellStyle name="Currency [0,00] TBD- 12 6" xfId="43873"/>
    <cellStyle name="Currency [0,00] TBD 12 60" xfId="43874"/>
    <cellStyle name="Currency [0,00] TBD- 12 60" xfId="43875"/>
    <cellStyle name="Currency [0,00] TBD 12 61" xfId="43876"/>
    <cellStyle name="Currency [0,00] TBD- 12 61" xfId="43877"/>
    <cellStyle name="Currency [0,00] TBD 12 62" xfId="43878"/>
    <cellStyle name="Currency [0,00] TBD- 12 62" xfId="43879"/>
    <cellStyle name="Currency [0,00] TBD 12 63" xfId="43880"/>
    <cellStyle name="Currency [0,00] TBD- 12 63" xfId="43881"/>
    <cellStyle name="Currency [0,00] TBD 12 64" xfId="43882"/>
    <cellStyle name="Currency [0,00] TBD- 12 64" xfId="43883"/>
    <cellStyle name="Currency [0,00] TBD 12 65" xfId="43884"/>
    <cellStyle name="Currency [0,00] TBD- 12 65" xfId="43885"/>
    <cellStyle name="Currency [0,00] TBD 12 66" xfId="43886"/>
    <cellStyle name="Currency [0,00] TBD- 12 66" xfId="43887"/>
    <cellStyle name="Currency [0,00] TBD 12 67" xfId="43888"/>
    <cellStyle name="Currency [0,00] TBD- 12 67" xfId="43889"/>
    <cellStyle name="Currency [0,00] TBD 12 68" xfId="43890"/>
    <cellStyle name="Currency [0,00] TBD- 12 68" xfId="43891"/>
    <cellStyle name="Currency [0,00] TBD 12 69" xfId="43892"/>
    <cellStyle name="Currency [0,00] TBD- 12 69" xfId="43893"/>
    <cellStyle name="Currency [0,00] TBD 12 7" xfId="43894"/>
    <cellStyle name="Currency [0,00] TBD- 12 7" xfId="43895"/>
    <cellStyle name="Currency [0,00] TBD 12 70" xfId="43896"/>
    <cellStyle name="Currency [0,00] TBD- 12 70" xfId="43897"/>
    <cellStyle name="Currency [0,00] TBD 12 71" xfId="43898"/>
    <cellStyle name="Currency [0,00] TBD- 12 71" xfId="43899"/>
    <cellStyle name="Currency [0,00] TBD 12 72" xfId="43900"/>
    <cellStyle name="Currency [0,00] TBD- 12 72" xfId="43901"/>
    <cellStyle name="Currency [0,00] TBD 12 73" xfId="43902"/>
    <cellStyle name="Currency [0,00] TBD- 12 73" xfId="43903"/>
    <cellStyle name="Currency [0,00] TBD 12 74" xfId="43904"/>
    <cellStyle name="Currency [0,00] TBD- 12 74" xfId="43905"/>
    <cellStyle name="Currency [0,00] TBD 12 75" xfId="43906"/>
    <cellStyle name="Currency [0,00] TBD- 12 75" xfId="43907"/>
    <cellStyle name="Currency [0,00] TBD 12 76" xfId="43908"/>
    <cellStyle name="Currency [0,00] TBD- 12 76" xfId="43909"/>
    <cellStyle name="Currency [0,00] TBD 12 77" xfId="43910"/>
    <cellStyle name="Currency [0,00] TBD- 12 77" xfId="43911"/>
    <cellStyle name="Currency [0,00] TBD 12 78" xfId="43912"/>
    <cellStyle name="Currency [0,00] TBD- 12 78" xfId="43913"/>
    <cellStyle name="Currency [0,00] TBD 12 79" xfId="43914"/>
    <cellStyle name="Currency [0,00] TBD- 12 79" xfId="43915"/>
    <cellStyle name="Currency [0,00] TBD 12 8" xfId="43916"/>
    <cellStyle name="Currency [0,00] TBD- 12 8" xfId="43917"/>
    <cellStyle name="Currency [0,00] TBD 12 80" xfId="43918"/>
    <cellStyle name="Currency [0,00] TBD- 12 80" xfId="43919"/>
    <cellStyle name="Currency [0,00] TBD 12 81" xfId="43920"/>
    <cellStyle name="Currency [0,00] TBD- 12 81" xfId="43921"/>
    <cellStyle name="Currency [0,00] TBD 12 82" xfId="43922"/>
    <cellStyle name="Currency [0,00] TBD- 12 82" xfId="43923"/>
    <cellStyle name="Currency [0,00] TBD 12 83" xfId="43924"/>
    <cellStyle name="Currency [0,00] TBD- 12 83" xfId="43925"/>
    <cellStyle name="Currency [0,00] TBD 12 84" xfId="43926"/>
    <cellStyle name="Currency [0,00] TBD- 12 84" xfId="43927"/>
    <cellStyle name="Currency [0,00] TBD 12 85" xfId="43928"/>
    <cellStyle name="Currency [0,00] TBD- 12 85" xfId="43929"/>
    <cellStyle name="Currency [0,00] TBD 12 86" xfId="43930"/>
    <cellStyle name="Currency [0,00] TBD- 12 86" xfId="43931"/>
    <cellStyle name="Currency [0,00] TBD 12 87" xfId="43932"/>
    <cellStyle name="Currency [0,00] TBD- 12 87" xfId="43933"/>
    <cellStyle name="Currency [0,00] TBD 12 88" xfId="43934"/>
    <cellStyle name="Currency [0,00] TBD- 12 88" xfId="43935"/>
    <cellStyle name="Currency [0,00] TBD 12 89" xfId="43936"/>
    <cellStyle name="Currency [0,00] TBD- 12 89" xfId="43937"/>
    <cellStyle name="Currency [0,00] TBD 12 9" xfId="43938"/>
    <cellStyle name="Currency [0,00] TBD- 12 9" xfId="43939"/>
    <cellStyle name="Currency [0,00] TBD 12 90" xfId="43940"/>
    <cellStyle name="Currency [0,00] TBD- 12 90" xfId="43941"/>
    <cellStyle name="Currency [0,00] TBD 12 91" xfId="43942"/>
    <cellStyle name="Currency [0,00] TBD- 12 91" xfId="43943"/>
    <cellStyle name="Currency [0,00] TBD 12 92" xfId="43944"/>
    <cellStyle name="Currency [0,00] TBD- 12 92" xfId="43945"/>
    <cellStyle name="Currency [0,00] TBD 12 93" xfId="43946"/>
    <cellStyle name="Currency [0,00] TBD- 12 93" xfId="43947"/>
    <cellStyle name="Currency [0,00] TBD 12 94" xfId="43948"/>
    <cellStyle name="Currency [0,00] TBD- 12 94" xfId="43949"/>
    <cellStyle name="Currency [0,00] TBD 12 95" xfId="43950"/>
    <cellStyle name="Currency [0,00] TBD- 12 95" xfId="43951"/>
    <cellStyle name="Currency [0,00] TBD 12 96" xfId="43952"/>
    <cellStyle name="Currency [0,00] TBD- 12 96" xfId="43953"/>
    <cellStyle name="Currency [0,00] TBD 12 97" xfId="43954"/>
    <cellStyle name="Currency [0,00] TBD- 12 97" xfId="43955"/>
    <cellStyle name="Currency [0,00] TBD 12 98" xfId="43956"/>
    <cellStyle name="Currency [0,00] TBD- 12 98" xfId="43957"/>
    <cellStyle name="Currency [0,00] TBD 12 99" xfId="43958"/>
    <cellStyle name="Currency [0,00] TBD- 12 99" xfId="43959"/>
    <cellStyle name="Currency [0,00] TBD 13" xfId="43960"/>
    <cellStyle name="Currency [0,00] TBD- 13" xfId="43961"/>
    <cellStyle name="Currency [0,00] TBD 13 10" xfId="43962"/>
    <cellStyle name="Currency [0,00] TBD- 13 10" xfId="43963"/>
    <cellStyle name="Currency [0,00] TBD 13 100" xfId="43964"/>
    <cellStyle name="Currency [0,00] TBD- 13 100" xfId="43965"/>
    <cellStyle name="Currency [0,00] TBD 13 101" xfId="43966"/>
    <cellStyle name="Currency [0,00] TBD- 13 101" xfId="43967"/>
    <cellStyle name="Currency [0,00] TBD 13 102" xfId="43968"/>
    <cellStyle name="Currency [0,00] TBD- 13 102" xfId="43969"/>
    <cellStyle name="Currency [0,00] TBD 13 103" xfId="43970"/>
    <cellStyle name="Currency [0,00] TBD- 13 103" xfId="43971"/>
    <cellStyle name="Currency [0,00] TBD 13 104" xfId="43972"/>
    <cellStyle name="Currency [0,00] TBD- 13 104" xfId="43973"/>
    <cellStyle name="Currency [0,00] TBD 13 105" xfId="43974"/>
    <cellStyle name="Currency [0,00] TBD- 13 105" xfId="43975"/>
    <cellStyle name="Currency [0,00] TBD 13 106" xfId="43976"/>
    <cellStyle name="Currency [0,00] TBD- 13 106" xfId="43977"/>
    <cellStyle name="Currency [0,00] TBD 13 107" xfId="43978"/>
    <cellStyle name="Currency [0,00] TBD- 13 107" xfId="43979"/>
    <cellStyle name="Currency [0,00] TBD 13 108" xfId="43980"/>
    <cellStyle name="Currency [0,00] TBD- 13 108" xfId="43981"/>
    <cellStyle name="Currency [0,00] TBD 13 109" xfId="43982"/>
    <cellStyle name="Currency [0,00] TBD- 13 109" xfId="43983"/>
    <cellStyle name="Currency [0,00] TBD 13 11" xfId="43984"/>
    <cellStyle name="Currency [0,00] TBD- 13 11" xfId="43985"/>
    <cellStyle name="Currency [0,00] TBD 13 110" xfId="43986"/>
    <cellStyle name="Currency [0,00] TBD- 13 110" xfId="43987"/>
    <cellStyle name="Currency [0,00] TBD 13 111" xfId="43988"/>
    <cellStyle name="Currency [0,00] TBD- 13 111" xfId="43989"/>
    <cellStyle name="Currency [0,00] TBD 13 112" xfId="43990"/>
    <cellStyle name="Currency [0,00] TBD- 13 112" xfId="43991"/>
    <cellStyle name="Currency [0,00] TBD 13 113" xfId="43992"/>
    <cellStyle name="Currency [0,00] TBD- 13 113" xfId="43993"/>
    <cellStyle name="Currency [0,00] TBD 13 114" xfId="43994"/>
    <cellStyle name="Currency [0,00] TBD- 13 114" xfId="43995"/>
    <cellStyle name="Currency [0,00] TBD 13 115" xfId="43996"/>
    <cellStyle name="Currency [0,00] TBD- 13 115" xfId="43997"/>
    <cellStyle name="Currency [0,00] TBD 13 116" xfId="43998"/>
    <cellStyle name="Currency [0,00] TBD- 13 116" xfId="43999"/>
    <cellStyle name="Currency [0,00] TBD 13 117" xfId="44000"/>
    <cellStyle name="Currency [0,00] TBD- 13 117" xfId="44001"/>
    <cellStyle name="Currency [0,00] TBD 13 118" xfId="44002"/>
    <cellStyle name="Currency [0,00] TBD- 13 118" xfId="44003"/>
    <cellStyle name="Currency [0,00] TBD 13 119" xfId="44004"/>
    <cellStyle name="Currency [0,00] TBD- 13 119" xfId="44005"/>
    <cellStyle name="Currency [0,00] TBD 13 12" xfId="44006"/>
    <cellStyle name="Currency [0,00] TBD- 13 12" xfId="44007"/>
    <cellStyle name="Currency [0,00] TBD 13 120" xfId="44008"/>
    <cellStyle name="Currency [0,00] TBD- 13 120" xfId="44009"/>
    <cellStyle name="Currency [0,00] TBD 13 121" xfId="44010"/>
    <cellStyle name="Currency [0,00] TBD- 13 121" xfId="44011"/>
    <cellStyle name="Currency [0,00] TBD 13 122" xfId="44012"/>
    <cellStyle name="Currency [0,00] TBD- 13 122" xfId="44013"/>
    <cellStyle name="Currency [0,00] TBD 13 123" xfId="44014"/>
    <cellStyle name="Currency [0,00] TBD- 13 123" xfId="44015"/>
    <cellStyle name="Currency [0,00] TBD 13 124" xfId="44016"/>
    <cellStyle name="Currency [0,00] TBD- 13 124" xfId="44017"/>
    <cellStyle name="Currency [0,00] TBD 13 125" xfId="44018"/>
    <cellStyle name="Currency [0,00] TBD- 13 125" xfId="44019"/>
    <cellStyle name="Currency [0,00] TBD 13 126" xfId="44020"/>
    <cellStyle name="Currency [0,00] TBD- 13 126" xfId="44021"/>
    <cellStyle name="Currency [0,00] TBD 13 127" xfId="44022"/>
    <cellStyle name="Currency [0,00] TBD- 13 127" xfId="44023"/>
    <cellStyle name="Currency [0,00] TBD 13 128" xfId="44024"/>
    <cellStyle name="Currency [0,00] TBD- 13 128" xfId="44025"/>
    <cellStyle name="Currency [0,00] TBD 13 129" xfId="44026"/>
    <cellStyle name="Currency [0,00] TBD- 13 129" xfId="44027"/>
    <cellStyle name="Currency [0,00] TBD 13 13" xfId="44028"/>
    <cellStyle name="Currency [0,00] TBD- 13 13" xfId="44029"/>
    <cellStyle name="Currency [0,00] TBD 13 130" xfId="44030"/>
    <cellStyle name="Currency [0,00] TBD- 13 130" xfId="44031"/>
    <cellStyle name="Currency [0,00] TBD 13 131" xfId="44032"/>
    <cellStyle name="Currency [0,00] TBD- 13 131" xfId="44033"/>
    <cellStyle name="Currency [0,00] TBD 13 132" xfId="44034"/>
    <cellStyle name="Currency [0,00] TBD- 13 132" xfId="44035"/>
    <cellStyle name="Currency [0,00] TBD 13 133" xfId="44036"/>
    <cellStyle name="Currency [0,00] TBD- 13 133" xfId="44037"/>
    <cellStyle name="Currency [0,00] TBD 13 134" xfId="44038"/>
    <cellStyle name="Currency [0,00] TBD- 13 134" xfId="44039"/>
    <cellStyle name="Currency [0,00] TBD 13 135" xfId="44040"/>
    <cellStyle name="Currency [0,00] TBD- 13 135" xfId="44041"/>
    <cellStyle name="Currency [0,00] TBD 13 136" xfId="44042"/>
    <cellStyle name="Currency [0,00] TBD- 13 136" xfId="44043"/>
    <cellStyle name="Currency [0,00] TBD 13 137" xfId="44044"/>
    <cellStyle name="Currency [0,00] TBD- 13 137" xfId="44045"/>
    <cellStyle name="Currency [0,00] TBD 13 138" xfId="44046"/>
    <cellStyle name="Currency [0,00] TBD- 13 138" xfId="44047"/>
    <cellStyle name="Currency [0,00] TBD 13 139" xfId="44048"/>
    <cellStyle name="Currency [0,00] TBD- 13 139" xfId="44049"/>
    <cellStyle name="Currency [0,00] TBD 13 14" xfId="44050"/>
    <cellStyle name="Currency [0,00] TBD- 13 14" xfId="44051"/>
    <cellStyle name="Currency [0,00] TBD 13 140" xfId="44052"/>
    <cellStyle name="Currency [0,00] TBD- 13 140" xfId="44053"/>
    <cellStyle name="Currency [0,00] TBD 13 141" xfId="44054"/>
    <cellStyle name="Currency [0,00] TBD- 13 141" xfId="44055"/>
    <cellStyle name="Currency [0,00] TBD 13 142" xfId="44056"/>
    <cellStyle name="Currency [0,00] TBD- 13 142" xfId="44057"/>
    <cellStyle name="Currency [0,00] TBD 13 143" xfId="44058"/>
    <cellStyle name="Currency [0,00] TBD- 13 143" xfId="44059"/>
    <cellStyle name="Currency [0,00] TBD 13 144" xfId="44060"/>
    <cellStyle name="Currency [0,00] TBD- 13 144" xfId="44061"/>
    <cellStyle name="Currency [0,00] TBD 13 145" xfId="44062"/>
    <cellStyle name="Currency [0,00] TBD- 13 145" xfId="44063"/>
    <cellStyle name="Currency [0,00] TBD 13 146" xfId="44064"/>
    <cellStyle name="Currency [0,00] TBD- 13 146" xfId="44065"/>
    <cellStyle name="Currency [0,00] TBD 13 147" xfId="44066"/>
    <cellStyle name="Currency [0,00] TBD- 13 147" xfId="44067"/>
    <cellStyle name="Currency [0,00] TBD 13 148" xfId="44068"/>
    <cellStyle name="Currency [0,00] TBD- 13 148" xfId="44069"/>
    <cellStyle name="Currency [0,00] TBD 13 149" xfId="44070"/>
    <cellStyle name="Currency [0,00] TBD- 13 149" xfId="44071"/>
    <cellStyle name="Currency [0,00] TBD 13 15" xfId="44072"/>
    <cellStyle name="Currency [0,00] TBD- 13 15" xfId="44073"/>
    <cellStyle name="Currency [0,00] TBD 13 150" xfId="44074"/>
    <cellStyle name="Currency [0,00] TBD- 13 150" xfId="44075"/>
    <cellStyle name="Currency [0,00] TBD 13 151" xfId="44076"/>
    <cellStyle name="Currency [0,00] TBD- 13 151" xfId="44077"/>
    <cellStyle name="Currency [0,00] TBD 13 152" xfId="44078"/>
    <cellStyle name="Currency [0,00] TBD- 13 152" xfId="44079"/>
    <cellStyle name="Currency [0,00] TBD 13 153" xfId="44080"/>
    <cellStyle name="Currency [0,00] TBD- 13 153" xfId="44081"/>
    <cellStyle name="Currency [0,00] TBD 13 16" xfId="44082"/>
    <cellStyle name="Currency [0,00] TBD- 13 16" xfId="44083"/>
    <cellStyle name="Currency [0,00] TBD 13 17" xfId="44084"/>
    <cellStyle name="Currency [0,00] TBD- 13 17" xfId="44085"/>
    <cellStyle name="Currency [0,00] TBD 13 18" xfId="44086"/>
    <cellStyle name="Currency [0,00] TBD- 13 18" xfId="44087"/>
    <cellStyle name="Currency [0,00] TBD 13 19" xfId="44088"/>
    <cellStyle name="Currency [0,00] TBD- 13 19" xfId="44089"/>
    <cellStyle name="Currency [0,00] TBD 13 2" xfId="44090"/>
    <cellStyle name="Currency [0,00] TBD- 13 2" xfId="44091"/>
    <cellStyle name="Currency [0,00] TBD 13 20" xfId="44092"/>
    <cellStyle name="Currency [0,00] TBD- 13 20" xfId="44093"/>
    <cellStyle name="Currency [0,00] TBD 13 21" xfId="44094"/>
    <cellStyle name="Currency [0,00] TBD- 13 21" xfId="44095"/>
    <cellStyle name="Currency [0,00] TBD 13 22" xfId="44096"/>
    <cellStyle name="Currency [0,00] TBD- 13 22" xfId="44097"/>
    <cellStyle name="Currency [0,00] TBD 13 23" xfId="44098"/>
    <cellStyle name="Currency [0,00] TBD- 13 23" xfId="44099"/>
    <cellStyle name="Currency [0,00] TBD 13 24" xfId="44100"/>
    <cellStyle name="Currency [0,00] TBD- 13 24" xfId="44101"/>
    <cellStyle name="Currency [0,00] TBD 13 25" xfId="44102"/>
    <cellStyle name="Currency [0,00] TBD- 13 25" xfId="44103"/>
    <cellStyle name="Currency [0,00] TBD 13 26" xfId="44104"/>
    <cellStyle name="Currency [0,00] TBD- 13 26" xfId="44105"/>
    <cellStyle name="Currency [0,00] TBD 13 27" xfId="44106"/>
    <cellStyle name="Currency [0,00] TBD- 13 27" xfId="44107"/>
    <cellStyle name="Currency [0,00] TBD 13 28" xfId="44108"/>
    <cellStyle name="Currency [0,00] TBD- 13 28" xfId="44109"/>
    <cellStyle name="Currency [0,00] TBD 13 29" xfId="44110"/>
    <cellStyle name="Currency [0,00] TBD- 13 29" xfId="44111"/>
    <cellStyle name="Currency [0,00] TBD 13 3" xfId="44112"/>
    <cellStyle name="Currency [0,00] TBD- 13 3" xfId="44113"/>
    <cellStyle name="Currency [0,00] TBD 13 30" xfId="44114"/>
    <cellStyle name="Currency [0,00] TBD- 13 30" xfId="44115"/>
    <cellStyle name="Currency [0,00] TBD 13 31" xfId="44116"/>
    <cellStyle name="Currency [0,00] TBD- 13 31" xfId="44117"/>
    <cellStyle name="Currency [0,00] TBD 13 32" xfId="44118"/>
    <cellStyle name="Currency [0,00] TBD- 13 32" xfId="44119"/>
    <cellStyle name="Currency [0,00] TBD 13 33" xfId="44120"/>
    <cellStyle name="Currency [0,00] TBD- 13 33" xfId="44121"/>
    <cellStyle name="Currency [0,00] TBD 13 34" xfId="44122"/>
    <cellStyle name="Currency [0,00] TBD- 13 34" xfId="44123"/>
    <cellStyle name="Currency [0,00] TBD 13 35" xfId="44124"/>
    <cellStyle name="Currency [0,00] TBD- 13 35" xfId="44125"/>
    <cellStyle name="Currency [0,00] TBD 13 36" xfId="44126"/>
    <cellStyle name="Currency [0,00] TBD- 13 36" xfId="44127"/>
    <cellStyle name="Currency [0,00] TBD 13 37" xfId="44128"/>
    <cellStyle name="Currency [0,00] TBD- 13 37" xfId="44129"/>
    <cellStyle name="Currency [0,00] TBD 13 38" xfId="44130"/>
    <cellStyle name="Currency [0,00] TBD- 13 38" xfId="44131"/>
    <cellStyle name="Currency [0,00] TBD 13 39" xfId="44132"/>
    <cellStyle name="Currency [0,00] TBD- 13 39" xfId="44133"/>
    <cellStyle name="Currency [0,00] TBD 13 4" xfId="44134"/>
    <cellStyle name="Currency [0,00] TBD- 13 4" xfId="44135"/>
    <cellStyle name="Currency [0,00] TBD 13 40" xfId="44136"/>
    <cellStyle name="Currency [0,00] TBD- 13 40" xfId="44137"/>
    <cellStyle name="Currency [0,00] TBD 13 41" xfId="44138"/>
    <cellStyle name="Currency [0,00] TBD- 13 41" xfId="44139"/>
    <cellStyle name="Currency [0,00] TBD 13 42" xfId="44140"/>
    <cellStyle name="Currency [0,00] TBD- 13 42" xfId="44141"/>
    <cellStyle name="Currency [0,00] TBD 13 43" xfId="44142"/>
    <cellStyle name="Currency [0,00] TBD- 13 43" xfId="44143"/>
    <cellStyle name="Currency [0,00] TBD 13 44" xfId="44144"/>
    <cellStyle name="Currency [0,00] TBD- 13 44" xfId="44145"/>
    <cellStyle name="Currency [0,00] TBD 13 45" xfId="44146"/>
    <cellStyle name="Currency [0,00] TBD- 13 45" xfId="44147"/>
    <cellStyle name="Currency [0,00] TBD 13 46" xfId="44148"/>
    <cellStyle name="Currency [0,00] TBD- 13 46" xfId="44149"/>
    <cellStyle name="Currency [0,00] TBD 13 47" xfId="44150"/>
    <cellStyle name="Currency [0,00] TBD- 13 47" xfId="44151"/>
    <cellStyle name="Currency [0,00] TBD 13 48" xfId="44152"/>
    <cellStyle name="Currency [0,00] TBD- 13 48" xfId="44153"/>
    <cellStyle name="Currency [0,00] TBD 13 49" xfId="44154"/>
    <cellStyle name="Currency [0,00] TBD- 13 49" xfId="44155"/>
    <cellStyle name="Currency [0,00] TBD 13 5" xfId="44156"/>
    <cellStyle name="Currency [0,00] TBD- 13 5" xfId="44157"/>
    <cellStyle name="Currency [0,00] TBD 13 50" xfId="44158"/>
    <cellStyle name="Currency [0,00] TBD- 13 50" xfId="44159"/>
    <cellStyle name="Currency [0,00] TBD 13 51" xfId="44160"/>
    <cellStyle name="Currency [0,00] TBD- 13 51" xfId="44161"/>
    <cellStyle name="Currency [0,00] TBD 13 52" xfId="44162"/>
    <cellStyle name="Currency [0,00] TBD- 13 52" xfId="44163"/>
    <cellStyle name="Currency [0,00] TBD 13 53" xfId="44164"/>
    <cellStyle name="Currency [0,00] TBD- 13 53" xfId="44165"/>
    <cellStyle name="Currency [0,00] TBD 13 54" xfId="44166"/>
    <cellStyle name="Currency [0,00] TBD- 13 54" xfId="44167"/>
    <cellStyle name="Currency [0,00] TBD 13 55" xfId="44168"/>
    <cellStyle name="Currency [0,00] TBD- 13 55" xfId="44169"/>
    <cellStyle name="Currency [0,00] TBD 13 56" xfId="44170"/>
    <cellStyle name="Currency [0,00] TBD- 13 56" xfId="44171"/>
    <cellStyle name="Currency [0,00] TBD 13 57" xfId="44172"/>
    <cellStyle name="Currency [0,00] TBD- 13 57" xfId="44173"/>
    <cellStyle name="Currency [0,00] TBD 13 58" xfId="44174"/>
    <cellStyle name="Currency [0,00] TBD- 13 58" xfId="44175"/>
    <cellStyle name="Currency [0,00] TBD 13 59" xfId="44176"/>
    <cellStyle name="Currency [0,00] TBD- 13 59" xfId="44177"/>
    <cellStyle name="Currency [0,00] TBD 13 6" xfId="44178"/>
    <cellStyle name="Currency [0,00] TBD- 13 6" xfId="44179"/>
    <cellStyle name="Currency [0,00] TBD 13 60" xfId="44180"/>
    <cellStyle name="Currency [0,00] TBD- 13 60" xfId="44181"/>
    <cellStyle name="Currency [0,00] TBD 13 61" xfId="44182"/>
    <cellStyle name="Currency [0,00] TBD- 13 61" xfId="44183"/>
    <cellStyle name="Currency [0,00] TBD 13 62" xfId="44184"/>
    <cellStyle name="Currency [0,00] TBD- 13 62" xfId="44185"/>
    <cellStyle name="Currency [0,00] TBD 13 63" xfId="44186"/>
    <cellStyle name="Currency [0,00] TBD- 13 63" xfId="44187"/>
    <cellStyle name="Currency [0,00] TBD 13 64" xfId="44188"/>
    <cellStyle name="Currency [0,00] TBD- 13 64" xfId="44189"/>
    <cellStyle name="Currency [0,00] TBD 13 65" xfId="44190"/>
    <cellStyle name="Currency [0,00] TBD- 13 65" xfId="44191"/>
    <cellStyle name="Currency [0,00] TBD 13 66" xfId="44192"/>
    <cellStyle name="Currency [0,00] TBD- 13 66" xfId="44193"/>
    <cellStyle name="Currency [0,00] TBD 13 67" xfId="44194"/>
    <cellStyle name="Currency [0,00] TBD- 13 67" xfId="44195"/>
    <cellStyle name="Currency [0,00] TBD 13 68" xfId="44196"/>
    <cellStyle name="Currency [0,00] TBD- 13 68" xfId="44197"/>
    <cellStyle name="Currency [0,00] TBD 13 69" xfId="44198"/>
    <cellStyle name="Currency [0,00] TBD- 13 69" xfId="44199"/>
    <cellStyle name="Currency [0,00] TBD 13 7" xfId="44200"/>
    <cellStyle name="Currency [0,00] TBD- 13 7" xfId="44201"/>
    <cellStyle name="Currency [0,00] TBD 13 70" xfId="44202"/>
    <cellStyle name="Currency [0,00] TBD- 13 70" xfId="44203"/>
    <cellStyle name="Currency [0,00] TBD 13 71" xfId="44204"/>
    <cellStyle name="Currency [0,00] TBD- 13 71" xfId="44205"/>
    <cellStyle name="Currency [0,00] TBD 13 72" xfId="44206"/>
    <cellStyle name="Currency [0,00] TBD- 13 72" xfId="44207"/>
    <cellStyle name="Currency [0,00] TBD 13 73" xfId="44208"/>
    <cellStyle name="Currency [0,00] TBD- 13 73" xfId="44209"/>
    <cellStyle name="Currency [0,00] TBD 13 74" xfId="44210"/>
    <cellStyle name="Currency [0,00] TBD- 13 74" xfId="44211"/>
    <cellStyle name="Currency [0,00] TBD 13 75" xfId="44212"/>
    <cellStyle name="Currency [0,00] TBD- 13 75" xfId="44213"/>
    <cellStyle name="Currency [0,00] TBD 13 76" xfId="44214"/>
    <cellStyle name="Currency [0,00] TBD- 13 76" xfId="44215"/>
    <cellStyle name="Currency [0,00] TBD 13 77" xfId="44216"/>
    <cellStyle name="Currency [0,00] TBD- 13 77" xfId="44217"/>
    <cellStyle name="Currency [0,00] TBD 13 78" xfId="44218"/>
    <cellStyle name="Currency [0,00] TBD- 13 78" xfId="44219"/>
    <cellStyle name="Currency [0,00] TBD 13 79" xfId="44220"/>
    <cellStyle name="Currency [0,00] TBD- 13 79" xfId="44221"/>
    <cellStyle name="Currency [0,00] TBD 13 8" xfId="44222"/>
    <cellStyle name="Currency [0,00] TBD- 13 8" xfId="44223"/>
    <cellStyle name="Currency [0,00] TBD 13 80" xfId="44224"/>
    <cellStyle name="Currency [0,00] TBD- 13 80" xfId="44225"/>
    <cellStyle name="Currency [0,00] TBD 13 81" xfId="44226"/>
    <cellStyle name="Currency [0,00] TBD- 13 81" xfId="44227"/>
    <cellStyle name="Currency [0,00] TBD 13 82" xfId="44228"/>
    <cellStyle name="Currency [0,00] TBD- 13 82" xfId="44229"/>
    <cellStyle name="Currency [0,00] TBD 13 83" xfId="44230"/>
    <cellStyle name="Currency [0,00] TBD- 13 83" xfId="44231"/>
    <cellStyle name="Currency [0,00] TBD 13 84" xfId="44232"/>
    <cellStyle name="Currency [0,00] TBD- 13 84" xfId="44233"/>
    <cellStyle name="Currency [0,00] TBD 13 85" xfId="44234"/>
    <cellStyle name="Currency [0,00] TBD- 13 85" xfId="44235"/>
    <cellStyle name="Currency [0,00] TBD 13 86" xfId="44236"/>
    <cellStyle name="Currency [0,00] TBD- 13 86" xfId="44237"/>
    <cellStyle name="Currency [0,00] TBD 13 87" xfId="44238"/>
    <cellStyle name="Currency [0,00] TBD- 13 87" xfId="44239"/>
    <cellStyle name="Currency [0,00] TBD 13 88" xfId="44240"/>
    <cellStyle name="Currency [0,00] TBD- 13 88" xfId="44241"/>
    <cellStyle name="Currency [0,00] TBD 13 89" xfId="44242"/>
    <cellStyle name="Currency [0,00] TBD- 13 89" xfId="44243"/>
    <cellStyle name="Currency [0,00] TBD 13 9" xfId="44244"/>
    <cellStyle name="Currency [0,00] TBD- 13 9" xfId="44245"/>
    <cellStyle name="Currency [0,00] TBD 13 90" xfId="44246"/>
    <cellStyle name="Currency [0,00] TBD- 13 90" xfId="44247"/>
    <cellStyle name="Currency [0,00] TBD 13 91" xfId="44248"/>
    <cellStyle name="Currency [0,00] TBD- 13 91" xfId="44249"/>
    <cellStyle name="Currency [0,00] TBD 13 92" xfId="44250"/>
    <cellStyle name="Currency [0,00] TBD- 13 92" xfId="44251"/>
    <cellStyle name="Currency [0,00] TBD 13 93" xfId="44252"/>
    <cellStyle name="Currency [0,00] TBD- 13 93" xfId="44253"/>
    <cellStyle name="Currency [0,00] TBD 13 94" xfId="44254"/>
    <cellStyle name="Currency [0,00] TBD- 13 94" xfId="44255"/>
    <cellStyle name="Currency [0,00] TBD 13 95" xfId="44256"/>
    <cellStyle name="Currency [0,00] TBD- 13 95" xfId="44257"/>
    <cellStyle name="Currency [0,00] TBD 13 96" xfId="44258"/>
    <cellStyle name="Currency [0,00] TBD- 13 96" xfId="44259"/>
    <cellStyle name="Currency [0,00] TBD 13 97" xfId="44260"/>
    <cellStyle name="Currency [0,00] TBD- 13 97" xfId="44261"/>
    <cellStyle name="Currency [0,00] TBD 13 98" xfId="44262"/>
    <cellStyle name="Currency [0,00] TBD- 13 98" xfId="44263"/>
    <cellStyle name="Currency [0,00] TBD 13 99" xfId="44264"/>
    <cellStyle name="Currency [0,00] TBD- 13 99" xfId="44265"/>
    <cellStyle name="Currency [0,00] TBD 14" xfId="44266"/>
    <cellStyle name="Currency [0,00] TBD- 14" xfId="44267"/>
    <cellStyle name="Currency [0,00] TBD 14 10" xfId="44268"/>
    <cellStyle name="Currency [0,00] TBD- 14 10" xfId="44269"/>
    <cellStyle name="Currency [0,00] TBD 14 100" xfId="44270"/>
    <cellStyle name="Currency [0,00] TBD- 14 100" xfId="44271"/>
    <cellStyle name="Currency [0,00] TBD 14 101" xfId="44272"/>
    <cellStyle name="Currency [0,00] TBD- 14 101" xfId="44273"/>
    <cellStyle name="Currency [0,00] TBD 14 102" xfId="44274"/>
    <cellStyle name="Currency [0,00] TBD- 14 102" xfId="44275"/>
    <cellStyle name="Currency [0,00] TBD 14 103" xfId="44276"/>
    <cellStyle name="Currency [0,00] TBD- 14 103" xfId="44277"/>
    <cellStyle name="Currency [0,00] TBD 14 104" xfId="44278"/>
    <cellStyle name="Currency [0,00] TBD- 14 104" xfId="44279"/>
    <cellStyle name="Currency [0,00] TBD 14 105" xfId="44280"/>
    <cellStyle name="Currency [0,00] TBD- 14 105" xfId="44281"/>
    <cellStyle name="Currency [0,00] TBD 14 106" xfId="44282"/>
    <cellStyle name="Currency [0,00] TBD- 14 106" xfId="44283"/>
    <cellStyle name="Currency [0,00] TBD 14 107" xfId="44284"/>
    <cellStyle name="Currency [0,00] TBD- 14 107" xfId="44285"/>
    <cellStyle name="Currency [0,00] TBD 14 108" xfId="44286"/>
    <cellStyle name="Currency [0,00] TBD- 14 108" xfId="44287"/>
    <cellStyle name="Currency [0,00] TBD 14 109" xfId="44288"/>
    <cellStyle name="Currency [0,00] TBD- 14 109" xfId="44289"/>
    <cellStyle name="Currency [0,00] TBD 14 11" xfId="44290"/>
    <cellStyle name="Currency [0,00] TBD- 14 11" xfId="44291"/>
    <cellStyle name="Currency [0,00] TBD 14 110" xfId="44292"/>
    <cellStyle name="Currency [0,00] TBD- 14 110" xfId="44293"/>
    <cellStyle name="Currency [0,00] TBD 14 111" xfId="44294"/>
    <cellStyle name="Currency [0,00] TBD- 14 111" xfId="44295"/>
    <cellStyle name="Currency [0,00] TBD 14 112" xfId="44296"/>
    <cellStyle name="Currency [0,00] TBD- 14 112" xfId="44297"/>
    <cellStyle name="Currency [0,00] TBD 14 113" xfId="44298"/>
    <cellStyle name="Currency [0,00] TBD- 14 113" xfId="44299"/>
    <cellStyle name="Currency [0,00] TBD 14 114" xfId="44300"/>
    <cellStyle name="Currency [0,00] TBD- 14 114" xfId="44301"/>
    <cellStyle name="Currency [0,00] TBD 14 115" xfId="44302"/>
    <cellStyle name="Currency [0,00] TBD- 14 115" xfId="44303"/>
    <cellStyle name="Currency [0,00] TBD 14 116" xfId="44304"/>
    <cellStyle name="Currency [0,00] TBD- 14 116" xfId="44305"/>
    <cellStyle name="Currency [0,00] TBD 14 117" xfId="44306"/>
    <cellStyle name="Currency [0,00] TBD- 14 117" xfId="44307"/>
    <cellStyle name="Currency [0,00] TBD 14 118" xfId="44308"/>
    <cellStyle name="Currency [0,00] TBD- 14 118" xfId="44309"/>
    <cellStyle name="Currency [0,00] TBD 14 119" xfId="44310"/>
    <cellStyle name="Currency [0,00] TBD- 14 119" xfId="44311"/>
    <cellStyle name="Currency [0,00] TBD 14 12" xfId="44312"/>
    <cellStyle name="Currency [0,00] TBD- 14 12" xfId="44313"/>
    <cellStyle name="Currency [0,00] TBD 14 120" xfId="44314"/>
    <cellStyle name="Currency [0,00] TBD- 14 120" xfId="44315"/>
    <cellStyle name="Currency [0,00] TBD 14 121" xfId="44316"/>
    <cellStyle name="Currency [0,00] TBD- 14 121" xfId="44317"/>
    <cellStyle name="Currency [0,00] TBD 14 122" xfId="44318"/>
    <cellStyle name="Currency [0,00] TBD- 14 122" xfId="44319"/>
    <cellStyle name="Currency [0,00] TBD 14 123" xfId="44320"/>
    <cellStyle name="Currency [0,00] TBD- 14 123" xfId="44321"/>
    <cellStyle name="Currency [0,00] TBD 14 124" xfId="44322"/>
    <cellStyle name="Currency [0,00] TBD- 14 124" xfId="44323"/>
    <cellStyle name="Currency [0,00] TBD 14 125" xfId="44324"/>
    <cellStyle name="Currency [0,00] TBD- 14 125" xfId="44325"/>
    <cellStyle name="Currency [0,00] TBD 14 126" xfId="44326"/>
    <cellStyle name="Currency [0,00] TBD- 14 126" xfId="44327"/>
    <cellStyle name="Currency [0,00] TBD 14 127" xfId="44328"/>
    <cellStyle name="Currency [0,00] TBD- 14 127" xfId="44329"/>
    <cellStyle name="Currency [0,00] TBD 14 128" xfId="44330"/>
    <cellStyle name="Currency [0,00] TBD- 14 128" xfId="44331"/>
    <cellStyle name="Currency [0,00] TBD 14 129" xfId="44332"/>
    <cellStyle name="Currency [0,00] TBD- 14 129" xfId="44333"/>
    <cellStyle name="Currency [0,00] TBD 14 13" xfId="44334"/>
    <cellStyle name="Currency [0,00] TBD- 14 13" xfId="44335"/>
    <cellStyle name="Currency [0,00] TBD 14 130" xfId="44336"/>
    <cellStyle name="Currency [0,00] TBD- 14 130" xfId="44337"/>
    <cellStyle name="Currency [0,00] TBD 14 131" xfId="44338"/>
    <cellStyle name="Currency [0,00] TBD- 14 131" xfId="44339"/>
    <cellStyle name="Currency [0,00] TBD 14 132" xfId="44340"/>
    <cellStyle name="Currency [0,00] TBD- 14 132" xfId="44341"/>
    <cellStyle name="Currency [0,00] TBD 14 133" xfId="44342"/>
    <cellStyle name="Currency [0,00] TBD- 14 133" xfId="44343"/>
    <cellStyle name="Currency [0,00] TBD 14 134" xfId="44344"/>
    <cellStyle name="Currency [0,00] TBD- 14 134" xfId="44345"/>
    <cellStyle name="Currency [0,00] TBD 14 135" xfId="44346"/>
    <cellStyle name="Currency [0,00] TBD- 14 135" xfId="44347"/>
    <cellStyle name="Currency [0,00] TBD 14 136" xfId="44348"/>
    <cellStyle name="Currency [0,00] TBD- 14 136" xfId="44349"/>
    <cellStyle name="Currency [0,00] TBD 14 137" xfId="44350"/>
    <cellStyle name="Currency [0,00] TBD- 14 137" xfId="44351"/>
    <cellStyle name="Currency [0,00] TBD 14 138" xfId="44352"/>
    <cellStyle name="Currency [0,00] TBD- 14 138" xfId="44353"/>
    <cellStyle name="Currency [0,00] TBD 14 139" xfId="44354"/>
    <cellStyle name="Currency [0,00] TBD- 14 139" xfId="44355"/>
    <cellStyle name="Currency [0,00] TBD 14 14" xfId="44356"/>
    <cellStyle name="Currency [0,00] TBD- 14 14" xfId="44357"/>
    <cellStyle name="Currency [0,00] TBD 14 140" xfId="44358"/>
    <cellStyle name="Currency [0,00] TBD- 14 140" xfId="44359"/>
    <cellStyle name="Currency [0,00] TBD 14 141" xfId="44360"/>
    <cellStyle name="Currency [0,00] TBD- 14 141" xfId="44361"/>
    <cellStyle name="Currency [0,00] TBD 14 142" xfId="44362"/>
    <cellStyle name="Currency [0,00] TBD- 14 142" xfId="44363"/>
    <cellStyle name="Currency [0,00] TBD 14 143" xfId="44364"/>
    <cellStyle name="Currency [0,00] TBD- 14 143" xfId="44365"/>
    <cellStyle name="Currency [0,00] TBD 14 144" xfId="44366"/>
    <cellStyle name="Currency [0,00] TBD- 14 144" xfId="44367"/>
    <cellStyle name="Currency [0,00] TBD 14 145" xfId="44368"/>
    <cellStyle name="Currency [0,00] TBD- 14 145" xfId="44369"/>
    <cellStyle name="Currency [0,00] TBD 14 146" xfId="44370"/>
    <cellStyle name="Currency [0,00] TBD- 14 146" xfId="44371"/>
    <cellStyle name="Currency [0,00] TBD 14 147" xfId="44372"/>
    <cellStyle name="Currency [0,00] TBD- 14 147" xfId="44373"/>
    <cellStyle name="Currency [0,00] TBD 14 148" xfId="44374"/>
    <cellStyle name="Currency [0,00] TBD- 14 148" xfId="44375"/>
    <cellStyle name="Currency [0,00] TBD 14 149" xfId="44376"/>
    <cellStyle name="Currency [0,00] TBD- 14 149" xfId="44377"/>
    <cellStyle name="Currency [0,00] TBD 14 15" xfId="44378"/>
    <cellStyle name="Currency [0,00] TBD- 14 15" xfId="44379"/>
    <cellStyle name="Currency [0,00] TBD 14 150" xfId="44380"/>
    <cellStyle name="Currency [0,00] TBD- 14 150" xfId="44381"/>
    <cellStyle name="Currency [0,00] TBD 14 151" xfId="44382"/>
    <cellStyle name="Currency [0,00] TBD- 14 151" xfId="44383"/>
    <cellStyle name="Currency [0,00] TBD 14 152" xfId="44384"/>
    <cellStyle name="Currency [0,00] TBD- 14 152" xfId="44385"/>
    <cellStyle name="Currency [0,00] TBD 14 153" xfId="44386"/>
    <cellStyle name="Currency [0,00] TBD- 14 153" xfId="44387"/>
    <cellStyle name="Currency [0,00] TBD 14 16" xfId="44388"/>
    <cellStyle name="Currency [0,00] TBD- 14 16" xfId="44389"/>
    <cellStyle name="Currency [0,00] TBD 14 17" xfId="44390"/>
    <cellStyle name="Currency [0,00] TBD- 14 17" xfId="44391"/>
    <cellStyle name="Currency [0,00] TBD 14 18" xfId="44392"/>
    <cellStyle name="Currency [0,00] TBD- 14 18" xfId="44393"/>
    <cellStyle name="Currency [0,00] TBD 14 19" xfId="44394"/>
    <cellStyle name="Currency [0,00] TBD- 14 19" xfId="44395"/>
    <cellStyle name="Currency [0,00] TBD 14 2" xfId="44396"/>
    <cellStyle name="Currency [0,00] TBD- 14 2" xfId="44397"/>
    <cellStyle name="Currency [0,00] TBD 14 20" xfId="44398"/>
    <cellStyle name="Currency [0,00] TBD- 14 20" xfId="44399"/>
    <cellStyle name="Currency [0,00] TBD 14 21" xfId="44400"/>
    <cellStyle name="Currency [0,00] TBD- 14 21" xfId="44401"/>
    <cellStyle name="Currency [0,00] TBD 14 22" xfId="44402"/>
    <cellStyle name="Currency [0,00] TBD- 14 22" xfId="44403"/>
    <cellStyle name="Currency [0,00] TBD 14 23" xfId="44404"/>
    <cellStyle name="Currency [0,00] TBD- 14 23" xfId="44405"/>
    <cellStyle name="Currency [0,00] TBD 14 24" xfId="44406"/>
    <cellStyle name="Currency [0,00] TBD- 14 24" xfId="44407"/>
    <cellStyle name="Currency [0,00] TBD 14 25" xfId="44408"/>
    <cellStyle name="Currency [0,00] TBD- 14 25" xfId="44409"/>
    <cellStyle name="Currency [0,00] TBD 14 26" xfId="44410"/>
    <cellStyle name="Currency [0,00] TBD- 14 26" xfId="44411"/>
    <cellStyle name="Currency [0,00] TBD 14 27" xfId="44412"/>
    <cellStyle name="Currency [0,00] TBD- 14 27" xfId="44413"/>
    <cellStyle name="Currency [0,00] TBD 14 28" xfId="44414"/>
    <cellStyle name="Currency [0,00] TBD- 14 28" xfId="44415"/>
    <cellStyle name="Currency [0,00] TBD 14 29" xfId="44416"/>
    <cellStyle name="Currency [0,00] TBD- 14 29" xfId="44417"/>
    <cellStyle name="Currency [0,00] TBD 14 3" xfId="44418"/>
    <cellStyle name="Currency [0,00] TBD- 14 3" xfId="44419"/>
    <cellStyle name="Currency [0,00] TBD 14 30" xfId="44420"/>
    <cellStyle name="Currency [0,00] TBD- 14 30" xfId="44421"/>
    <cellStyle name="Currency [0,00] TBD 14 31" xfId="44422"/>
    <cellStyle name="Currency [0,00] TBD- 14 31" xfId="44423"/>
    <cellStyle name="Currency [0,00] TBD 14 32" xfId="44424"/>
    <cellStyle name="Currency [0,00] TBD- 14 32" xfId="44425"/>
    <cellStyle name="Currency [0,00] TBD 14 33" xfId="44426"/>
    <cellStyle name="Currency [0,00] TBD- 14 33" xfId="44427"/>
    <cellStyle name="Currency [0,00] TBD 14 34" xfId="44428"/>
    <cellStyle name="Currency [0,00] TBD- 14 34" xfId="44429"/>
    <cellStyle name="Currency [0,00] TBD 14 35" xfId="44430"/>
    <cellStyle name="Currency [0,00] TBD- 14 35" xfId="44431"/>
    <cellStyle name="Currency [0,00] TBD 14 36" xfId="44432"/>
    <cellStyle name="Currency [0,00] TBD- 14 36" xfId="44433"/>
    <cellStyle name="Currency [0,00] TBD 14 37" xfId="44434"/>
    <cellStyle name="Currency [0,00] TBD- 14 37" xfId="44435"/>
    <cellStyle name="Currency [0,00] TBD 14 38" xfId="44436"/>
    <cellStyle name="Currency [0,00] TBD- 14 38" xfId="44437"/>
    <cellStyle name="Currency [0,00] TBD 14 39" xfId="44438"/>
    <cellStyle name="Currency [0,00] TBD- 14 39" xfId="44439"/>
    <cellStyle name="Currency [0,00] TBD 14 4" xfId="44440"/>
    <cellStyle name="Currency [0,00] TBD- 14 4" xfId="44441"/>
    <cellStyle name="Currency [0,00] TBD 14 40" xfId="44442"/>
    <cellStyle name="Currency [0,00] TBD- 14 40" xfId="44443"/>
    <cellStyle name="Currency [0,00] TBD 14 41" xfId="44444"/>
    <cellStyle name="Currency [0,00] TBD- 14 41" xfId="44445"/>
    <cellStyle name="Currency [0,00] TBD 14 42" xfId="44446"/>
    <cellStyle name="Currency [0,00] TBD- 14 42" xfId="44447"/>
    <cellStyle name="Currency [0,00] TBD 14 43" xfId="44448"/>
    <cellStyle name="Currency [0,00] TBD- 14 43" xfId="44449"/>
    <cellStyle name="Currency [0,00] TBD 14 44" xfId="44450"/>
    <cellStyle name="Currency [0,00] TBD- 14 44" xfId="44451"/>
    <cellStyle name="Currency [0,00] TBD 14 45" xfId="44452"/>
    <cellStyle name="Currency [0,00] TBD- 14 45" xfId="44453"/>
    <cellStyle name="Currency [0,00] TBD 14 46" xfId="44454"/>
    <cellStyle name="Currency [0,00] TBD- 14 46" xfId="44455"/>
    <cellStyle name="Currency [0,00] TBD 14 47" xfId="44456"/>
    <cellStyle name="Currency [0,00] TBD- 14 47" xfId="44457"/>
    <cellStyle name="Currency [0,00] TBD 14 48" xfId="44458"/>
    <cellStyle name="Currency [0,00] TBD- 14 48" xfId="44459"/>
    <cellStyle name="Currency [0,00] TBD 14 49" xfId="44460"/>
    <cellStyle name="Currency [0,00] TBD- 14 49" xfId="44461"/>
    <cellStyle name="Currency [0,00] TBD 14 5" xfId="44462"/>
    <cellStyle name="Currency [0,00] TBD- 14 5" xfId="44463"/>
    <cellStyle name="Currency [0,00] TBD 14 50" xfId="44464"/>
    <cellStyle name="Currency [0,00] TBD- 14 50" xfId="44465"/>
    <cellStyle name="Currency [0,00] TBD 14 51" xfId="44466"/>
    <cellStyle name="Currency [0,00] TBD- 14 51" xfId="44467"/>
    <cellStyle name="Currency [0,00] TBD 14 52" xfId="44468"/>
    <cellStyle name="Currency [0,00] TBD- 14 52" xfId="44469"/>
    <cellStyle name="Currency [0,00] TBD 14 53" xfId="44470"/>
    <cellStyle name="Currency [0,00] TBD- 14 53" xfId="44471"/>
    <cellStyle name="Currency [0,00] TBD 14 54" xfId="44472"/>
    <cellStyle name="Currency [0,00] TBD- 14 54" xfId="44473"/>
    <cellStyle name="Currency [0,00] TBD 14 55" xfId="44474"/>
    <cellStyle name="Currency [0,00] TBD- 14 55" xfId="44475"/>
    <cellStyle name="Currency [0,00] TBD 14 56" xfId="44476"/>
    <cellStyle name="Currency [0,00] TBD- 14 56" xfId="44477"/>
    <cellStyle name="Currency [0,00] TBD 14 57" xfId="44478"/>
    <cellStyle name="Currency [0,00] TBD- 14 57" xfId="44479"/>
    <cellStyle name="Currency [0,00] TBD 14 58" xfId="44480"/>
    <cellStyle name="Currency [0,00] TBD- 14 58" xfId="44481"/>
    <cellStyle name="Currency [0,00] TBD 14 59" xfId="44482"/>
    <cellStyle name="Currency [0,00] TBD- 14 59" xfId="44483"/>
    <cellStyle name="Currency [0,00] TBD 14 6" xfId="44484"/>
    <cellStyle name="Currency [0,00] TBD- 14 6" xfId="44485"/>
    <cellStyle name="Currency [0,00] TBD 14 60" xfId="44486"/>
    <cellStyle name="Currency [0,00] TBD- 14 60" xfId="44487"/>
    <cellStyle name="Currency [0,00] TBD 14 61" xfId="44488"/>
    <cellStyle name="Currency [0,00] TBD- 14 61" xfId="44489"/>
    <cellStyle name="Currency [0,00] TBD 14 62" xfId="44490"/>
    <cellStyle name="Currency [0,00] TBD- 14 62" xfId="44491"/>
    <cellStyle name="Currency [0,00] TBD 14 63" xfId="44492"/>
    <cellStyle name="Currency [0,00] TBD- 14 63" xfId="44493"/>
    <cellStyle name="Currency [0,00] TBD 14 64" xfId="44494"/>
    <cellStyle name="Currency [0,00] TBD- 14 64" xfId="44495"/>
    <cellStyle name="Currency [0,00] TBD 14 65" xfId="44496"/>
    <cellStyle name="Currency [0,00] TBD- 14 65" xfId="44497"/>
    <cellStyle name="Currency [0,00] TBD 14 66" xfId="44498"/>
    <cellStyle name="Currency [0,00] TBD- 14 66" xfId="44499"/>
    <cellStyle name="Currency [0,00] TBD 14 67" xfId="44500"/>
    <cellStyle name="Currency [0,00] TBD- 14 67" xfId="44501"/>
    <cellStyle name="Currency [0,00] TBD 14 68" xfId="44502"/>
    <cellStyle name="Currency [0,00] TBD- 14 68" xfId="44503"/>
    <cellStyle name="Currency [0,00] TBD 14 69" xfId="44504"/>
    <cellStyle name="Currency [0,00] TBD- 14 69" xfId="44505"/>
    <cellStyle name="Currency [0,00] TBD 14 7" xfId="44506"/>
    <cellStyle name="Currency [0,00] TBD- 14 7" xfId="44507"/>
    <cellStyle name="Currency [0,00] TBD 14 70" xfId="44508"/>
    <cellStyle name="Currency [0,00] TBD- 14 70" xfId="44509"/>
    <cellStyle name="Currency [0,00] TBD 14 71" xfId="44510"/>
    <cellStyle name="Currency [0,00] TBD- 14 71" xfId="44511"/>
    <cellStyle name="Currency [0,00] TBD 14 72" xfId="44512"/>
    <cellStyle name="Currency [0,00] TBD- 14 72" xfId="44513"/>
    <cellStyle name="Currency [0,00] TBD 14 73" xfId="44514"/>
    <cellStyle name="Currency [0,00] TBD- 14 73" xfId="44515"/>
    <cellStyle name="Currency [0,00] TBD 14 74" xfId="44516"/>
    <cellStyle name="Currency [0,00] TBD- 14 74" xfId="44517"/>
    <cellStyle name="Currency [0,00] TBD 14 75" xfId="44518"/>
    <cellStyle name="Currency [0,00] TBD- 14 75" xfId="44519"/>
    <cellStyle name="Currency [0,00] TBD 14 76" xfId="44520"/>
    <cellStyle name="Currency [0,00] TBD- 14 76" xfId="44521"/>
    <cellStyle name="Currency [0,00] TBD 14 77" xfId="44522"/>
    <cellStyle name="Currency [0,00] TBD- 14 77" xfId="44523"/>
    <cellStyle name="Currency [0,00] TBD 14 78" xfId="44524"/>
    <cellStyle name="Currency [0,00] TBD- 14 78" xfId="44525"/>
    <cellStyle name="Currency [0,00] TBD 14 79" xfId="44526"/>
    <cellStyle name="Currency [0,00] TBD- 14 79" xfId="44527"/>
    <cellStyle name="Currency [0,00] TBD 14 8" xfId="44528"/>
    <cellStyle name="Currency [0,00] TBD- 14 8" xfId="44529"/>
    <cellStyle name="Currency [0,00] TBD 14 80" xfId="44530"/>
    <cellStyle name="Currency [0,00] TBD- 14 80" xfId="44531"/>
    <cellStyle name="Currency [0,00] TBD 14 81" xfId="44532"/>
    <cellStyle name="Currency [0,00] TBD- 14 81" xfId="44533"/>
    <cellStyle name="Currency [0,00] TBD 14 82" xfId="44534"/>
    <cellStyle name="Currency [0,00] TBD- 14 82" xfId="44535"/>
    <cellStyle name="Currency [0,00] TBD 14 83" xfId="44536"/>
    <cellStyle name="Currency [0,00] TBD- 14 83" xfId="44537"/>
    <cellStyle name="Currency [0,00] TBD 14 84" xfId="44538"/>
    <cellStyle name="Currency [0,00] TBD- 14 84" xfId="44539"/>
    <cellStyle name="Currency [0,00] TBD 14 85" xfId="44540"/>
    <cellStyle name="Currency [0,00] TBD- 14 85" xfId="44541"/>
    <cellStyle name="Currency [0,00] TBD 14 86" xfId="44542"/>
    <cellStyle name="Currency [0,00] TBD- 14 86" xfId="44543"/>
    <cellStyle name="Currency [0,00] TBD 14 87" xfId="44544"/>
    <cellStyle name="Currency [0,00] TBD- 14 87" xfId="44545"/>
    <cellStyle name="Currency [0,00] TBD 14 88" xfId="44546"/>
    <cellStyle name="Currency [0,00] TBD- 14 88" xfId="44547"/>
    <cellStyle name="Currency [0,00] TBD 14 89" xfId="44548"/>
    <cellStyle name="Currency [0,00] TBD- 14 89" xfId="44549"/>
    <cellStyle name="Currency [0,00] TBD 14 9" xfId="44550"/>
    <cellStyle name="Currency [0,00] TBD- 14 9" xfId="44551"/>
    <cellStyle name="Currency [0,00] TBD 14 90" xfId="44552"/>
    <cellStyle name="Currency [0,00] TBD- 14 90" xfId="44553"/>
    <cellStyle name="Currency [0,00] TBD 14 91" xfId="44554"/>
    <cellStyle name="Currency [0,00] TBD- 14 91" xfId="44555"/>
    <cellStyle name="Currency [0,00] TBD 14 92" xfId="44556"/>
    <cellStyle name="Currency [0,00] TBD- 14 92" xfId="44557"/>
    <cellStyle name="Currency [0,00] TBD 14 93" xfId="44558"/>
    <cellStyle name="Currency [0,00] TBD- 14 93" xfId="44559"/>
    <cellStyle name="Currency [0,00] TBD 14 94" xfId="44560"/>
    <cellStyle name="Currency [0,00] TBD- 14 94" xfId="44561"/>
    <cellStyle name="Currency [0,00] TBD 14 95" xfId="44562"/>
    <cellStyle name="Currency [0,00] TBD- 14 95" xfId="44563"/>
    <cellStyle name="Currency [0,00] TBD 14 96" xfId="44564"/>
    <cellStyle name="Currency [0,00] TBD- 14 96" xfId="44565"/>
    <cellStyle name="Currency [0,00] TBD 14 97" xfId="44566"/>
    <cellStyle name="Currency [0,00] TBD- 14 97" xfId="44567"/>
    <cellStyle name="Currency [0,00] TBD 14 98" xfId="44568"/>
    <cellStyle name="Currency [0,00] TBD- 14 98" xfId="44569"/>
    <cellStyle name="Currency [0,00] TBD 14 99" xfId="44570"/>
    <cellStyle name="Currency [0,00] TBD- 14 99" xfId="44571"/>
    <cellStyle name="Currency [0,00] TBD 15" xfId="44572"/>
    <cellStyle name="Currency [0,00] TBD- 15" xfId="44573"/>
    <cellStyle name="Currency [0,00] TBD 2" xfId="44574"/>
    <cellStyle name="Currency [0,00] TBD- 2" xfId="44575"/>
    <cellStyle name="Currency [0,00] TBD 2 10" xfId="44576"/>
    <cellStyle name="Currency [0,00] TBD- 2 10" xfId="44577"/>
    <cellStyle name="Currency [0,00] TBD 2 100" xfId="44578"/>
    <cellStyle name="Currency [0,00] TBD- 2 100" xfId="44579"/>
    <cellStyle name="Currency [0,00] TBD 2 101" xfId="44580"/>
    <cellStyle name="Currency [0,00] TBD- 2 101" xfId="44581"/>
    <cellStyle name="Currency [0,00] TBD 2 102" xfId="44582"/>
    <cellStyle name="Currency [0,00] TBD- 2 102" xfId="44583"/>
    <cellStyle name="Currency [0,00] TBD 2 103" xfId="44584"/>
    <cellStyle name="Currency [0,00] TBD- 2 103" xfId="44585"/>
    <cellStyle name="Currency [0,00] TBD 2 104" xfId="44586"/>
    <cellStyle name="Currency [0,00] TBD- 2 104" xfId="44587"/>
    <cellStyle name="Currency [0,00] TBD 2 105" xfId="44588"/>
    <cellStyle name="Currency [0,00] TBD- 2 105" xfId="44589"/>
    <cellStyle name="Currency [0,00] TBD 2 106" xfId="44590"/>
    <cellStyle name="Currency [0,00] TBD- 2 106" xfId="44591"/>
    <cellStyle name="Currency [0,00] TBD 2 107" xfId="44592"/>
    <cellStyle name="Currency [0,00] TBD- 2 107" xfId="44593"/>
    <cellStyle name="Currency [0,00] TBD 2 108" xfId="44594"/>
    <cellStyle name="Currency [0,00] TBD- 2 108" xfId="44595"/>
    <cellStyle name="Currency [0,00] TBD 2 109" xfId="44596"/>
    <cellStyle name="Currency [0,00] TBD- 2 109" xfId="44597"/>
    <cellStyle name="Currency [0,00] TBD 2 11" xfId="44598"/>
    <cellStyle name="Currency [0,00] TBD- 2 11" xfId="44599"/>
    <cellStyle name="Currency [0,00] TBD 2 110" xfId="44600"/>
    <cellStyle name="Currency [0,00] TBD- 2 110" xfId="44601"/>
    <cellStyle name="Currency [0,00] TBD 2 111" xfId="44602"/>
    <cellStyle name="Currency [0,00] TBD- 2 111" xfId="44603"/>
    <cellStyle name="Currency [0,00] TBD 2 112" xfId="44604"/>
    <cellStyle name="Currency [0,00] TBD- 2 112" xfId="44605"/>
    <cellStyle name="Currency [0,00] TBD 2 113" xfId="44606"/>
    <cellStyle name="Currency [0,00] TBD- 2 113" xfId="44607"/>
    <cellStyle name="Currency [0,00] TBD 2 114" xfId="44608"/>
    <cellStyle name="Currency [0,00] TBD- 2 114" xfId="44609"/>
    <cellStyle name="Currency [0,00] TBD 2 115" xfId="44610"/>
    <cellStyle name="Currency [0,00] TBD- 2 115" xfId="44611"/>
    <cellStyle name="Currency [0,00] TBD 2 116" xfId="44612"/>
    <cellStyle name="Currency [0,00] TBD- 2 116" xfId="44613"/>
    <cellStyle name="Currency [0,00] TBD 2 117" xfId="44614"/>
    <cellStyle name="Currency [0,00] TBD- 2 117" xfId="44615"/>
    <cellStyle name="Currency [0,00] TBD 2 118" xfId="44616"/>
    <cellStyle name="Currency [0,00] TBD- 2 118" xfId="44617"/>
    <cellStyle name="Currency [0,00] TBD 2 119" xfId="44618"/>
    <cellStyle name="Currency [0,00] TBD- 2 119" xfId="44619"/>
    <cellStyle name="Currency [0,00] TBD 2 12" xfId="44620"/>
    <cellStyle name="Currency [0,00] TBD- 2 12" xfId="44621"/>
    <cellStyle name="Currency [0,00] TBD 2 120" xfId="44622"/>
    <cellStyle name="Currency [0,00] TBD- 2 120" xfId="44623"/>
    <cellStyle name="Currency [0,00] TBD 2 121" xfId="44624"/>
    <cellStyle name="Currency [0,00] TBD- 2 121" xfId="44625"/>
    <cellStyle name="Currency [0,00] TBD 2 122" xfId="44626"/>
    <cellStyle name="Currency [0,00] TBD- 2 122" xfId="44627"/>
    <cellStyle name="Currency [0,00] TBD 2 123" xfId="44628"/>
    <cellStyle name="Currency [0,00] TBD- 2 123" xfId="44629"/>
    <cellStyle name="Currency [0,00] TBD 2 124" xfId="44630"/>
    <cellStyle name="Currency [0,00] TBD- 2 124" xfId="44631"/>
    <cellStyle name="Currency [0,00] TBD 2 125" xfId="44632"/>
    <cellStyle name="Currency [0,00] TBD- 2 125" xfId="44633"/>
    <cellStyle name="Currency [0,00] TBD 2 126" xfId="44634"/>
    <cellStyle name="Currency [0,00] TBD- 2 126" xfId="44635"/>
    <cellStyle name="Currency [0,00] TBD 2 127" xfId="44636"/>
    <cellStyle name="Currency [0,00] TBD- 2 127" xfId="44637"/>
    <cellStyle name="Currency [0,00] TBD 2 128" xfId="44638"/>
    <cellStyle name="Currency [0,00] TBD- 2 128" xfId="44639"/>
    <cellStyle name="Currency [0,00] TBD 2 129" xfId="44640"/>
    <cellStyle name="Currency [0,00] TBD- 2 129" xfId="44641"/>
    <cellStyle name="Currency [0,00] TBD 2 13" xfId="44642"/>
    <cellStyle name="Currency [0,00] TBD- 2 13" xfId="44643"/>
    <cellStyle name="Currency [0,00] TBD 2 130" xfId="44644"/>
    <cellStyle name="Currency [0,00] TBD- 2 130" xfId="44645"/>
    <cellStyle name="Currency [0,00] TBD 2 131" xfId="44646"/>
    <cellStyle name="Currency [0,00] TBD- 2 131" xfId="44647"/>
    <cellStyle name="Currency [0,00] TBD 2 132" xfId="44648"/>
    <cellStyle name="Currency [0,00] TBD- 2 132" xfId="44649"/>
    <cellStyle name="Currency [0,00] TBD 2 133" xfId="44650"/>
    <cellStyle name="Currency [0,00] TBD- 2 133" xfId="44651"/>
    <cellStyle name="Currency [0,00] TBD 2 134" xfId="44652"/>
    <cellStyle name="Currency [0,00] TBD- 2 134" xfId="44653"/>
    <cellStyle name="Currency [0,00] TBD 2 135" xfId="44654"/>
    <cellStyle name="Currency [0,00] TBD- 2 135" xfId="44655"/>
    <cellStyle name="Currency [0,00] TBD 2 136" xfId="44656"/>
    <cellStyle name="Currency [0,00] TBD- 2 136" xfId="44657"/>
    <cellStyle name="Currency [0,00] TBD 2 137" xfId="44658"/>
    <cellStyle name="Currency [0,00] TBD- 2 137" xfId="44659"/>
    <cellStyle name="Currency [0,00] TBD 2 138" xfId="44660"/>
    <cellStyle name="Currency [0,00] TBD- 2 138" xfId="44661"/>
    <cellStyle name="Currency [0,00] TBD 2 139" xfId="44662"/>
    <cellStyle name="Currency [0,00] TBD- 2 139" xfId="44663"/>
    <cellStyle name="Currency [0,00] TBD 2 14" xfId="44664"/>
    <cellStyle name="Currency [0,00] TBD- 2 14" xfId="44665"/>
    <cellStyle name="Currency [0,00] TBD 2 140" xfId="44666"/>
    <cellStyle name="Currency [0,00] TBD- 2 140" xfId="44667"/>
    <cellStyle name="Currency [0,00] TBD 2 141" xfId="44668"/>
    <cellStyle name="Currency [0,00] TBD- 2 141" xfId="44669"/>
    <cellStyle name="Currency [0,00] TBD 2 142" xfId="44670"/>
    <cellStyle name="Currency [0,00] TBD- 2 142" xfId="44671"/>
    <cellStyle name="Currency [0,00] TBD 2 143" xfId="44672"/>
    <cellStyle name="Currency [0,00] TBD- 2 143" xfId="44673"/>
    <cellStyle name="Currency [0,00] TBD 2 144" xfId="44674"/>
    <cellStyle name="Currency [0,00] TBD- 2 144" xfId="44675"/>
    <cellStyle name="Currency [0,00] TBD 2 145" xfId="44676"/>
    <cellStyle name="Currency [0,00] TBD- 2 145" xfId="44677"/>
    <cellStyle name="Currency [0,00] TBD 2 146" xfId="44678"/>
    <cellStyle name="Currency [0,00] TBD- 2 146" xfId="44679"/>
    <cellStyle name="Currency [0,00] TBD 2 147" xfId="44680"/>
    <cellStyle name="Currency [0,00] TBD- 2 147" xfId="44681"/>
    <cellStyle name="Currency [0,00] TBD 2 148" xfId="44682"/>
    <cellStyle name="Currency [0,00] TBD- 2 148" xfId="44683"/>
    <cellStyle name="Currency [0,00] TBD 2 149" xfId="44684"/>
    <cellStyle name="Currency [0,00] TBD- 2 149" xfId="44685"/>
    <cellStyle name="Currency [0,00] TBD 2 15" xfId="44686"/>
    <cellStyle name="Currency [0,00] TBD- 2 15" xfId="44687"/>
    <cellStyle name="Currency [0,00] TBD 2 150" xfId="44688"/>
    <cellStyle name="Currency [0,00] TBD- 2 150" xfId="44689"/>
    <cellStyle name="Currency [0,00] TBD 2 151" xfId="44690"/>
    <cellStyle name="Currency [0,00] TBD- 2 151" xfId="44691"/>
    <cellStyle name="Currency [0,00] TBD 2 152" xfId="44692"/>
    <cellStyle name="Currency [0,00] TBD- 2 152" xfId="44693"/>
    <cellStyle name="Currency [0,00] TBD 2 153" xfId="44694"/>
    <cellStyle name="Currency [0,00] TBD- 2 153" xfId="44695"/>
    <cellStyle name="Currency [0,00] TBD 2 154" xfId="44696"/>
    <cellStyle name="Currency [0,00] TBD- 2 154" xfId="44697"/>
    <cellStyle name="Currency [0,00] TBD 2 16" xfId="44698"/>
    <cellStyle name="Currency [0,00] TBD- 2 16" xfId="44699"/>
    <cellStyle name="Currency [0,00] TBD 2 17" xfId="44700"/>
    <cellStyle name="Currency [0,00] TBD- 2 17" xfId="44701"/>
    <cellStyle name="Currency [0,00] TBD 2 18" xfId="44702"/>
    <cellStyle name="Currency [0,00] TBD- 2 18" xfId="44703"/>
    <cellStyle name="Currency [0,00] TBD 2 19" xfId="44704"/>
    <cellStyle name="Currency [0,00] TBD- 2 19" xfId="44705"/>
    <cellStyle name="Currency [0,00] TBD 2 2" xfId="44706"/>
    <cellStyle name="Currency [0,00] TBD- 2 2" xfId="44707"/>
    <cellStyle name="Currency [0,00] TBD 2 2 2" xfId="44708"/>
    <cellStyle name="Currency [0,00] TBD- 2 2 2" xfId="44709"/>
    <cellStyle name="Currency [0,00] TBD 2 20" xfId="44710"/>
    <cellStyle name="Currency [0,00] TBD- 2 20" xfId="44711"/>
    <cellStyle name="Currency [0,00] TBD 2 21" xfId="44712"/>
    <cellStyle name="Currency [0,00] TBD- 2 21" xfId="44713"/>
    <cellStyle name="Currency [0,00] TBD 2 22" xfId="44714"/>
    <cellStyle name="Currency [0,00] TBD- 2 22" xfId="44715"/>
    <cellStyle name="Currency [0,00] TBD 2 23" xfId="44716"/>
    <cellStyle name="Currency [0,00] TBD- 2 23" xfId="44717"/>
    <cellStyle name="Currency [0,00] TBD 2 24" xfId="44718"/>
    <cellStyle name="Currency [0,00] TBD- 2 24" xfId="44719"/>
    <cellStyle name="Currency [0,00] TBD 2 25" xfId="44720"/>
    <cellStyle name="Currency [0,00] TBD- 2 25" xfId="44721"/>
    <cellStyle name="Currency [0,00] TBD 2 26" xfId="44722"/>
    <cellStyle name="Currency [0,00] TBD- 2 26" xfId="44723"/>
    <cellStyle name="Currency [0,00] TBD 2 27" xfId="44724"/>
    <cellStyle name="Currency [0,00] TBD- 2 27" xfId="44725"/>
    <cellStyle name="Currency [0,00] TBD 2 28" xfId="44726"/>
    <cellStyle name="Currency [0,00] TBD- 2 28" xfId="44727"/>
    <cellStyle name="Currency [0,00] TBD 2 29" xfId="44728"/>
    <cellStyle name="Currency [0,00] TBD- 2 29" xfId="44729"/>
    <cellStyle name="Currency [0,00] TBD 2 3" xfId="44730"/>
    <cellStyle name="Currency [0,00] TBD- 2 3" xfId="44731"/>
    <cellStyle name="Currency [0,00] TBD 2 30" xfId="44732"/>
    <cellStyle name="Currency [0,00] TBD- 2 30" xfId="44733"/>
    <cellStyle name="Currency [0,00] TBD 2 31" xfId="44734"/>
    <cellStyle name="Currency [0,00] TBD- 2 31" xfId="44735"/>
    <cellStyle name="Currency [0,00] TBD 2 32" xfId="44736"/>
    <cellStyle name="Currency [0,00] TBD- 2 32" xfId="44737"/>
    <cellStyle name="Currency [0,00] TBD 2 33" xfId="44738"/>
    <cellStyle name="Currency [0,00] TBD- 2 33" xfId="44739"/>
    <cellStyle name="Currency [0,00] TBD 2 34" xfId="44740"/>
    <cellStyle name="Currency [0,00] TBD- 2 34" xfId="44741"/>
    <cellStyle name="Currency [0,00] TBD 2 35" xfId="44742"/>
    <cellStyle name="Currency [0,00] TBD- 2 35" xfId="44743"/>
    <cellStyle name="Currency [0,00] TBD 2 36" xfId="44744"/>
    <cellStyle name="Currency [0,00] TBD- 2 36" xfId="44745"/>
    <cellStyle name="Currency [0,00] TBD 2 37" xfId="44746"/>
    <cellStyle name="Currency [0,00] TBD- 2 37" xfId="44747"/>
    <cellStyle name="Currency [0,00] TBD 2 38" xfId="44748"/>
    <cellStyle name="Currency [0,00] TBD- 2 38" xfId="44749"/>
    <cellStyle name="Currency [0,00] TBD 2 39" xfId="44750"/>
    <cellStyle name="Currency [0,00] TBD- 2 39" xfId="44751"/>
    <cellStyle name="Currency [0,00] TBD 2 4" xfId="44752"/>
    <cellStyle name="Currency [0,00] TBD- 2 4" xfId="44753"/>
    <cellStyle name="Currency [0,00] TBD 2 40" xfId="44754"/>
    <cellStyle name="Currency [0,00] TBD- 2 40" xfId="44755"/>
    <cellStyle name="Currency [0,00] TBD 2 41" xfId="44756"/>
    <cellStyle name="Currency [0,00] TBD- 2 41" xfId="44757"/>
    <cellStyle name="Currency [0,00] TBD 2 42" xfId="44758"/>
    <cellStyle name="Currency [0,00] TBD- 2 42" xfId="44759"/>
    <cellStyle name="Currency [0,00] TBD 2 43" xfId="44760"/>
    <cellStyle name="Currency [0,00] TBD- 2 43" xfId="44761"/>
    <cellStyle name="Currency [0,00] TBD 2 44" xfId="44762"/>
    <cellStyle name="Currency [0,00] TBD- 2 44" xfId="44763"/>
    <cellStyle name="Currency [0,00] TBD 2 45" xfId="44764"/>
    <cellStyle name="Currency [0,00] TBD- 2 45" xfId="44765"/>
    <cellStyle name="Currency [0,00] TBD 2 46" xfId="44766"/>
    <cellStyle name="Currency [0,00] TBD- 2 46" xfId="44767"/>
    <cellStyle name="Currency [0,00] TBD 2 47" xfId="44768"/>
    <cellStyle name="Currency [0,00] TBD- 2 47" xfId="44769"/>
    <cellStyle name="Currency [0,00] TBD 2 48" xfId="44770"/>
    <cellStyle name="Currency [0,00] TBD- 2 48" xfId="44771"/>
    <cellStyle name="Currency [0,00] TBD 2 49" xfId="44772"/>
    <cellStyle name="Currency [0,00] TBD- 2 49" xfId="44773"/>
    <cellStyle name="Currency [0,00] TBD 2 5" xfId="44774"/>
    <cellStyle name="Currency [0,00] TBD- 2 5" xfId="44775"/>
    <cellStyle name="Currency [0,00] TBD 2 50" xfId="44776"/>
    <cellStyle name="Currency [0,00] TBD- 2 50" xfId="44777"/>
    <cellStyle name="Currency [0,00] TBD 2 51" xfId="44778"/>
    <cellStyle name="Currency [0,00] TBD- 2 51" xfId="44779"/>
    <cellStyle name="Currency [0,00] TBD 2 52" xfId="44780"/>
    <cellStyle name="Currency [0,00] TBD- 2 52" xfId="44781"/>
    <cellStyle name="Currency [0,00] TBD 2 53" xfId="44782"/>
    <cellStyle name="Currency [0,00] TBD- 2 53" xfId="44783"/>
    <cellStyle name="Currency [0,00] TBD 2 54" xfId="44784"/>
    <cellStyle name="Currency [0,00] TBD- 2 54" xfId="44785"/>
    <cellStyle name="Currency [0,00] TBD 2 55" xfId="44786"/>
    <cellStyle name="Currency [0,00] TBD- 2 55" xfId="44787"/>
    <cellStyle name="Currency [0,00] TBD 2 56" xfId="44788"/>
    <cellStyle name="Currency [0,00] TBD- 2 56" xfId="44789"/>
    <cellStyle name="Currency [0,00] TBD 2 57" xfId="44790"/>
    <cellStyle name="Currency [0,00] TBD- 2 57" xfId="44791"/>
    <cellStyle name="Currency [0,00] TBD 2 58" xfId="44792"/>
    <cellStyle name="Currency [0,00] TBD- 2 58" xfId="44793"/>
    <cellStyle name="Currency [0,00] TBD 2 59" xfId="44794"/>
    <cellStyle name="Currency [0,00] TBD- 2 59" xfId="44795"/>
    <cellStyle name="Currency [0,00] TBD 2 6" xfId="44796"/>
    <cellStyle name="Currency [0,00] TBD- 2 6" xfId="44797"/>
    <cellStyle name="Currency [0,00] TBD 2 60" xfId="44798"/>
    <cellStyle name="Currency [0,00] TBD- 2 60" xfId="44799"/>
    <cellStyle name="Currency [0,00] TBD 2 61" xfId="44800"/>
    <cellStyle name="Currency [0,00] TBD- 2 61" xfId="44801"/>
    <cellStyle name="Currency [0,00] TBD 2 62" xfId="44802"/>
    <cellStyle name="Currency [0,00] TBD- 2 62" xfId="44803"/>
    <cellStyle name="Currency [0,00] TBD 2 63" xfId="44804"/>
    <cellStyle name="Currency [0,00] TBD- 2 63" xfId="44805"/>
    <cellStyle name="Currency [0,00] TBD 2 64" xfId="44806"/>
    <cellStyle name="Currency [0,00] TBD- 2 64" xfId="44807"/>
    <cellStyle name="Currency [0,00] TBD 2 65" xfId="44808"/>
    <cellStyle name="Currency [0,00] TBD- 2 65" xfId="44809"/>
    <cellStyle name="Currency [0,00] TBD 2 66" xfId="44810"/>
    <cellStyle name="Currency [0,00] TBD- 2 66" xfId="44811"/>
    <cellStyle name="Currency [0,00] TBD 2 67" xfId="44812"/>
    <cellStyle name="Currency [0,00] TBD- 2 67" xfId="44813"/>
    <cellStyle name="Currency [0,00] TBD 2 68" xfId="44814"/>
    <cellStyle name="Currency [0,00] TBD- 2 68" xfId="44815"/>
    <cellStyle name="Currency [0,00] TBD 2 69" xfId="44816"/>
    <cellStyle name="Currency [0,00] TBD- 2 69" xfId="44817"/>
    <cellStyle name="Currency [0,00] TBD 2 7" xfId="44818"/>
    <cellStyle name="Currency [0,00] TBD- 2 7" xfId="44819"/>
    <cellStyle name="Currency [0,00] TBD 2 70" xfId="44820"/>
    <cellStyle name="Currency [0,00] TBD- 2 70" xfId="44821"/>
    <cellStyle name="Currency [0,00] TBD 2 71" xfId="44822"/>
    <cellStyle name="Currency [0,00] TBD- 2 71" xfId="44823"/>
    <cellStyle name="Currency [0,00] TBD 2 72" xfId="44824"/>
    <cellStyle name="Currency [0,00] TBD- 2 72" xfId="44825"/>
    <cellStyle name="Currency [0,00] TBD 2 73" xfId="44826"/>
    <cellStyle name="Currency [0,00] TBD- 2 73" xfId="44827"/>
    <cellStyle name="Currency [0,00] TBD 2 74" xfId="44828"/>
    <cellStyle name="Currency [0,00] TBD- 2 74" xfId="44829"/>
    <cellStyle name="Currency [0,00] TBD 2 75" xfId="44830"/>
    <cellStyle name="Currency [0,00] TBD- 2 75" xfId="44831"/>
    <cellStyle name="Currency [0,00] TBD 2 76" xfId="44832"/>
    <cellStyle name="Currency [0,00] TBD- 2 76" xfId="44833"/>
    <cellStyle name="Currency [0,00] TBD 2 77" xfId="44834"/>
    <cellStyle name="Currency [0,00] TBD- 2 77" xfId="44835"/>
    <cellStyle name="Currency [0,00] TBD 2 78" xfId="44836"/>
    <cellStyle name="Currency [0,00] TBD- 2 78" xfId="44837"/>
    <cellStyle name="Currency [0,00] TBD 2 79" xfId="44838"/>
    <cellStyle name="Currency [0,00] TBD- 2 79" xfId="44839"/>
    <cellStyle name="Currency [0,00] TBD 2 8" xfId="44840"/>
    <cellStyle name="Currency [0,00] TBD- 2 8" xfId="44841"/>
    <cellStyle name="Currency [0,00] TBD 2 80" xfId="44842"/>
    <cellStyle name="Currency [0,00] TBD- 2 80" xfId="44843"/>
    <cellStyle name="Currency [0,00] TBD 2 81" xfId="44844"/>
    <cellStyle name="Currency [0,00] TBD- 2 81" xfId="44845"/>
    <cellStyle name="Currency [0,00] TBD 2 82" xfId="44846"/>
    <cellStyle name="Currency [0,00] TBD- 2 82" xfId="44847"/>
    <cellStyle name="Currency [0,00] TBD 2 83" xfId="44848"/>
    <cellStyle name="Currency [0,00] TBD- 2 83" xfId="44849"/>
    <cellStyle name="Currency [0,00] TBD 2 84" xfId="44850"/>
    <cellStyle name="Currency [0,00] TBD- 2 84" xfId="44851"/>
    <cellStyle name="Currency [0,00] TBD 2 85" xfId="44852"/>
    <cellStyle name="Currency [0,00] TBD- 2 85" xfId="44853"/>
    <cellStyle name="Currency [0,00] TBD 2 86" xfId="44854"/>
    <cellStyle name="Currency [0,00] TBD- 2 86" xfId="44855"/>
    <cellStyle name="Currency [0,00] TBD 2 87" xfId="44856"/>
    <cellStyle name="Currency [0,00] TBD- 2 87" xfId="44857"/>
    <cellStyle name="Currency [0,00] TBD 2 88" xfId="44858"/>
    <cellStyle name="Currency [0,00] TBD- 2 88" xfId="44859"/>
    <cellStyle name="Currency [0,00] TBD 2 89" xfId="44860"/>
    <cellStyle name="Currency [0,00] TBD- 2 89" xfId="44861"/>
    <cellStyle name="Currency [0,00] TBD 2 9" xfId="44862"/>
    <cellStyle name="Currency [0,00] TBD- 2 9" xfId="44863"/>
    <cellStyle name="Currency [0,00] TBD 2 90" xfId="44864"/>
    <cellStyle name="Currency [0,00] TBD- 2 90" xfId="44865"/>
    <cellStyle name="Currency [0,00] TBD 2 91" xfId="44866"/>
    <cellStyle name="Currency [0,00] TBD- 2 91" xfId="44867"/>
    <cellStyle name="Currency [0,00] TBD 2 92" xfId="44868"/>
    <cellStyle name="Currency [0,00] TBD- 2 92" xfId="44869"/>
    <cellStyle name="Currency [0,00] TBD 2 93" xfId="44870"/>
    <cellStyle name="Currency [0,00] TBD- 2 93" xfId="44871"/>
    <cellStyle name="Currency [0,00] TBD 2 94" xfId="44872"/>
    <cellStyle name="Currency [0,00] TBD- 2 94" xfId="44873"/>
    <cellStyle name="Currency [0,00] TBD 2 95" xfId="44874"/>
    <cellStyle name="Currency [0,00] TBD- 2 95" xfId="44875"/>
    <cellStyle name="Currency [0,00] TBD 2 96" xfId="44876"/>
    <cellStyle name="Currency [0,00] TBD- 2 96" xfId="44877"/>
    <cellStyle name="Currency [0,00] TBD 2 97" xfId="44878"/>
    <cellStyle name="Currency [0,00] TBD- 2 97" xfId="44879"/>
    <cellStyle name="Currency [0,00] TBD 2 98" xfId="44880"/>
    <cellStyle name="Currency [0,00] TBD- 2 98" xfId="44881"/>
    <cellStyle name="Currency [0,00] TBD 2 99" xfId="44882"/>
    <cellStyle name="Currency [0,00] TBD- 2 99" xfId="44883"/>
    <cellStyle name="Currency [0,00] TBD 3" xfId="44884"/>
    <cellStyle name="Currency [0,00] TBD- 3" xfId="44885"/>
    <cellStyle name="Currency [0,00] TBD 3 10" xfId="44886"/>
    <cellStyle name="Currency [0,00] TBD- 3 10" xfId="44887"/>
    <cellStyle name="Currency [0,00] TBD 3 100" xfId="44888"/>
    <cellStyle name="Currency [0,00] TBD- 3 100" xfId="44889"/>
    <cellStyle name="Currency [0,00] TBD 3 101" xfId="44890"/>
    <cellStyle name="Currency [0,00] TBD- 3 101" xfId="44891"/>
    <cellStyle name="Currency [0,00] TBD 3 102" xfId="44892"/>
    <cellStyle name="Currency [0,00] TBD- 3 102" xfId="44893"/>
    <cellStyle name="Currency [0,00] TBD 3 103" xfId="44894"/>
    <cellStyle name="Currency [0,00] TBD- 3 103" xfId="44895"/>
    <cellStyle name="Currency [0,00] TBD 3 104" xfId="44896"/>
    <cellStyle name="Currency [0,00] TBD- 3 104" xfId="44897"/>
    <cellStyle name="Currency [0,00] TBD 3 105" xfId="44898"/>
    <cellStyle name="Currency [0,00] TBD- 3 105" xfId="44899"/>
    <cellStyle name="Currency [0,00] TBD 3 106" xfId="44900"/>
    <cellStyle name="Currency [0,00] TBD- 3 106" xfId="44901"/>
    <cellStyle name="Currency [0,00] TBD 3 107" xfId="44902"/>
    <cellStyle name="Currency [0,00] TBD- 3 107" xfId="44903"/>
    <cellStyle name="Currency [0,00] TBD 3 108" xfId="44904"/>
    <cellStyle name="Currency [0,00] TBD- 3 108" xfId="44905"/>
    <cellStyle name="Currency [0,00] TBD 3 109" xfId="44906"/>
    <cellStyle name="Currency [0,00] TBD- 3 109" xfId="44907"/>
    <cellStyle name="Currency [0,00] TBD 3 11" xfId="44908"/>
    <cellStyle name="Currency [0,00] TBD- 3 11" xfId="44909"/>
    <cellStyle name="Currency [0,00] TBD 3 110" xfId="44910"/>
    <cellStyle name="Currency [0,00] TBD- 3 110" xfId="44911"/>
    <cellStyle name="Currency [0,00] TBD 3 111" xfId="44912"/>
    <cellStyle name="Currency [0,00] TBD- 3 111" xfId="44913"/>
    <cellStyle name="Currency [0,00] TBD 3 112" xfId="44914"/>
    <cellStyle name="Currency [0,00] TBD- 3 112" xfId="44915"/>
    <cellStyle name="Currency [0,00] TBD 3 113" xfId="44916"/>
    <cellStyle name="Currency [0,00] TBD- 3 113" xfId="44917"/>
    <cellStyle name="Currency [0,00] TBD 3 114" xfId="44918"/>
    <cellStyle name="Currency [0,00] TBD- 3 114" xfId="44919"/>
    <cellStyle name="Currency [0,00] TBD 3 115" xfId="44920"/>
    <cellStyle name="Currency [0,00] TBD- 3 115" xfId="44921"/>
    <cellStyle name="Currency [0,00] TBD 3 116" xfId="44922"/>
    <cellStyle name="Currency [0,00] TBD- 3 116" xfId="44923"/>
    <cellStyle name="Currency [0,00] TBD 3 117" xfId="44924"/>
    <cellStyle name="Currency [0,00] TBD- 3 117" xfId="44925"/>
    <cellStyle name="Currency [0,00] TBD 3 118" xfId="44926"/>
    <cellStyle name="Currency [0,00] TBD- 3 118" xfId="44927"/>
    <cellStyle name="Currency [0,00] TBD 3 119" xfId="44928"/>
    <cellStyle name="Currency [0,00] TBD- 3 119" xfId="44929"/>
    <cellStyle name="Currency [0,00] TBD 3 12" xfId="44930"/>
    <cellStyle name="Currency [0,00] TBD- 3 12" xfId="44931"/>
    <cellStyle name="Currency [0,00] TBD 3 120" xfId="44932"/>
    <cellStyle name="Currency [0,00] TBD- 3 120" xfId="44933"/>
    <cellStyle name="Currency [0,00] TBD 3 121" xfId="44934"/>
    <cellStyle name="Currency [0,00] TBD- 3 121" xfId="44935"/>
    <cellStyle name="Currency [0,00] TBD 3 122" xfId="44936"/>
    <cellStyle name="Currency [0,00] TBD- 3 122" xfId="44937"/>
    <cellStyle name="Currency [0,00] TBD 3 123" xfId="44938"/>
    <cellStyle name="Currency [0,00] TBD- 3 123" xfId="44939"/>
    <cellStyle name="Currency [0,00] TBD 3 124" xfId="44940"/>
    <cellStyle name="Currency [0,00] TBD- 3 124" xfId="44941"/>
    <cellStyle name="Currency [0,00] TBD 3 125" xfId="44942"/>
    <cellStyle name="Currency [0,00] TBD- 3 125" xfId="44943"/>
    <cellStyle name="Currency [0,00] TBD 3 126" xfId="44944"/>
    <cellStyle name="Currency [0,00] TBD- 3 126" xfId="44945"/>
    <cellStyle name="Currency [0,00] TBD 3 127" xfId="44946"/>
    <cellStyle name="Currency [0,00] TBD- 3 127" xfId="44947"/>
    <cellStyle name="Currency [0,00] TBD 3 128" xfId="44948"/>
    <cellStyle name="Currency [0,00] TBD- 3 128" xfId="44949"/>
    <cellStyle name="Currency [0,00] TBD 3 129" xfId="44950"/>
    <cellStyle name="Currency [0,00] TBD- 3 129" xfId="44951"/>
    <cellStyle name="Currency [0,00] TBD 3 13" xfId="44952"/>
    <cellStyle name="Currency [0,00] TBD- 3 13" xfId="44953"/>
    <cellStyle name="Currency [0,00] TBD 3 130" xfId="44954"/>
    <cellStyle name="Currency [0,00] TBD- 3 130" xfId="44955"/>
    <cellStyle name="Currency [0,00] TBD 3 131" xfId="44956"/>
    <cellStyle name="Currency [0,00] TBD- 3 131" xfId="44957"/>
    <cellStyle name="Currency [0,00] TBD 3 132" xfId="44958"/>
    <cellStyle name="Currency [0,00] TBD- 3 132" xfId="44959"/>
    <cellStyle name="Currency [0,00] TBD 3 133" xfId="44960"/>
    <cellStyle name="Currency [0,00] TBD- 3 133" xfId="44961"/>
    <cellStyle name="Currency [0,00] TBD 3 134" xfId="44962"/>
    <cellStyle name="Currency [0,00] TBD- 3 134" xfId="44963"/>
    <cellStyle name="Currency [0,00] TBD 3 135" xfId="44964"/>
    <cellStyle name="Currency [0,00] TBD- 3 135" xfId="44965"/>
    <cellStyle name="Currency [0,00] TBD 3 136" xfId="44966"/>
    <cellStyle name="Currency [0,00] TBD- 3 136" xfId="44967"/>
    <cellStyle name="Currency [0,00] TBD 3 137" xfId="44968"/>
    <cellStyle name="Currency [0,00] TBD- 3 137" xfId="44969"/>
    <cellStyle name="Currency [0,00] TBD 3 138" xfId="44970"/>
    <cellStyle name="Currency [0,00] TBD- 3 138" xfId="44971"/>
    <cellStyle name="Currency [0,00] TBD 3 139" xfId="44972"/>
    <cellStyle name="Currency [0,00] TBD- 3 139" xfId="44973"/>
    <cellStyle name="Currency [0,00] TBD 3 14" xfId="44974"/>
    <cellStyle name="Currency [0,00] TBD- 3 14" xfId="44975"/>
    <cellStyle name="Currency [0,00] TBD 3 140" xfId="44976"/>
    <cellStyle name="Currency [0,00] TBD- 3 140" xfId="44977"/>
    <cellStyle name="Currency [0,00] TBD 3 141" xfId="44978"/>
    <cellStyle name="Currency [0,00] TBD- 3 141" xfId="44979"/>
    <cellStyle name="Currency [0,00] TBD 3 142" xfId="44980"/>
    <cellStyle name="Currency [0,00] TBD- 3 142" xfId="44981"/>
    <cellStyle name="Currency [0,00] TBD 3 143" xfId="44982"/>
    <cellStyle name="Currency [0,00] TBD- 3 143" xfId="44983"/>
    <cellStyle name="Currency [0,00] TBD 3 144" xfId="44984"/>
    <cellStyle name="Currency [0,00] TBD- 3 144" xfId="44985"/>
    <cellStyle name="Currency [0,00] TBD 3 145" xfId="44986"/>
    <cellStyle name="Currency [0,00] TBD- 3 145" xfId="44987"/>
    <cellStyle name="Currency [0,00] TBD 3 146" xfId="44988"/>
    <cellStyle name="Currency [0,00] TBD- 3 146" xfId="44989"/>
    <cellStyle name="Currency [0,00] TBD 3 147" xfId="44990"/>
    <cellStyle name="Currency [0,00] TBD- 3 147" xfId="44991"/>
    <cellStyle name="Currency [0,00] TBD 3 148" xfId="44992"/>
    <cellStyle name="Currency [0,00] TBD- 3 148" xfId="44993"/>
    <cellStyle name="Currency [0,00] TBD 3 149" xfId="44994"/>
    <cellStyle name="Currency [0,00] TBD- 3 149" xfId="44995"/>
    <cellStyle name="Currency [0,00] TBD 3 15" xfId="44996"/>
    <cellStyle name="Currency [0,00] TBD- 3 15" xfId="44997"/>
    <cellStyle name="Currency [0,00] TBD 3 150" xfId="44998"/>
    <cellStyle name="Currency [0,00] TBD- 3 150" xfId="44999"/>
    <cellStyle name="Currency [0,00] TBD 3 151" xfId="45000"/>
    <cellStyle name="Currency [0,00] TBD- 3 151" xfId="45001"/>
    <cellStyle name="Currency [0,00] TBD 3 152" xfId="45002"/>
    <cellStyle name="Currency [0,00] TBD- 3 152" xfId="45003"/>
    <cellStyle name="Currency [0,00] TBD 3 153" xfId="45004"/>
    <cellStyle name="Currency [0,00] TBD- 3 153" xfId="45005"/>
    <cellStyle name="Currency [0,00] TBD 3 154" xfId="45006"/>
    <cellStyle name="Currency [0,00] TBD- 3 154" xfId="45007"/>
    <cellStyle name="Currency [0,00] TBD 3 16" xfId="45008"/>
    <cellStyle name="Currency [0,00] TBD- 3 16" xfId="45009"/>
    <cellStyle name="Currency [0,00] TBD 3 17" xfId="45010"/>
    <cellStyle name="Currency [0,00] TBD- 3 17" xfId="45011"/>
    <cellStyle name="Currency [0,00] TBD 3 18" xfId="45012"/>
    <cellStyle name="Currency [0,00] TBD- 3 18" xfId="45013"/>
    <cellStyle name="Currency [0,00] TBD 3 19" xfId="45014"/>
    <cellStyle name="Currency [0,00] TBD- 3 19" xfId="45015"/>
    <cellStyle name="Currency [0,00] TBD 3 2" xfId="45016"/>
    <cellStyle name="Currency [0,00] TBD- 3 2" xfId="45017"/>
    <cellStyle name="Currency [0,00] TBD 3 2 2" xfId="45018"/>
    <cellStyle name="Currency [0,00] TBD- 3 2 2" xfId="45019"/>
    <cellStyle name="Currency [0,00] TBD 3 20" xfId="45020"/>
    <cellStyle name="Currency [0,00] TBD- 3 20" xfId="45021"/>
    <cellStyle name="Currency [0,00] TBD 3 21" xfId="45022"/>
    <cellStyle name="Currency [0,00] TBD- 3 21" xfId="45023"/>
    <cellStyle name="Currency [0,00] TBD 3 22" xfId="45024"/>
    <cellStyle name="Currency [0,00] TBD- 3 22" xfId="45025"/>
    <cellStyle name="Currency [0,00] TBD 3 23" xfId="45026"/>
    <cellStyle name="Currency [0,00] TBD- 3 23" xfId="45027"/>
    <cellStyle name="Currency [0,00] TBD 3 24" xfId="45028"/>
    <cellStyle name="Currency [0,00] TBD- 3 24" xfId="45029"/>
    <cellStyle name="Currency [0,00] TBD 3 25" xfId="45030"/>
    <cellStyle name="Currency [0,00] TBD- 3 25" xfId="45031"/>
    <cellStyle name="Currency [0,00] TBD 3 26" xfId="45032"/>
    <cellStyle name="Currency [0,00] TBD- 3 26" xfId="45033"/>
    <cellStyle name="Currency [0,00] TBD 3 27" xfId="45034"/>
    <cellStyle name="Currency [0,00] TBD- 3 27" xfId="45035"/>
    <cellStyle name="Currency [0,00] TBD 3 28" xfId="45036"/>
    <cellStyle name="Currency [0,00] TBD- 3 28" xfId="45037"/>
    <cellStyle name="Currency [0,00] TBD 3 29" xfId="45038"/>
    <cellStyle name="Currency [0,00] TBD- 3 29" xfId="45039"/>
    <cellStyle name="Currency [0,00] TBD 3 3" xfId="45040"/>
    <cellStyle name="Currency [0,00] TBD- 3 3" xfId="45041"/>
    <cellStyle name="Currency [0,00] TBD 3 30" xfId="45042"/>
    <cellStyle name="Currency [0,00] TBD- 3 30" xfId="45043"/>
    <cellStyle name="Currency [0,00] TBD 3 31" xfId="45044"/>
    <cellStyle name="Currency [0,00] TBD- 3 31" xfId="45045"/>
    <cellStyle name="Currency [0,00] TBD 3 32" xfId="45046"/>
    <cellStyle name="Currency [0,00] TBD- 3 32" xfId="45047"/>
    <cellStyle name="Currency [0,00] TBD 3 33" xfId="45048"/>
    <cellStyle name="Currency [0,00] TBD- 3 33" xfId="45049"/>
    <cellStyle name="Currency [0,00] TBD 3 34" xfId="45050"/>
    <cellStyle name="Currency [0,00] TBD- 3 34" xfId="45051"/>
    <cellStyle name="Currency [0,00] TBD 3 35" xfId="45052"/>
    <cellStyle name="Currency [0,00] TBD- 3 35" xfId="45053"/>
    <cellStyle name="Currency [0,00] TBD 3 36" xfId="45054"/>
    <cellStyle name="Currency [0,00] TBD- 3 36" xfId="45055"/>
    <cellStyle name="Currency [0,00] TBD 3 37" xfId="45056"/>
    <cellStyle name="Currency [0,00] TBD- 3 37" xfId="45057"/>
    <cellStyle name="Currency [0,00] TBD 3 38" xfId="45058"/>
    <cellStyle name="Currency [0,00] TBD- 3 38" xfId="45059"/>
    <cellStyle name="Currency [0,00] TBD 3 39" xfId="45060"/>
    <cellStyle name="Currency [0,00] TBD- 3 39" xfId="45061"/>
    <cellStyle name="Currency [0,00] TBD 3 4" xfId="45062"/>
    <cellStyle name="Currency [0,00] TBD- 3 4" xfId="45063"/>
    <cellStyle name="Currency [0,00] TBD 3 40" xfId="45064"/>
    <cellStyle name="Currency [0,00] TBD- 3 40" xfId="45065"/>
    <cellStyle name="Currency [0,00] TBD 3 41" xfId="45066"/>
    <cellStyle name="Currency [0,00] TBD- 3 41" xfId="45067"/>
    <cellStyle name="Currency [0,00] TBD 3 42" xfId="45068"/>
    <cellStyle name="Currency [0,00] TBD- 3 42" xfId="45069"/>
    <cellStyle name="Currency [0,00] TBD 3 43" xfId="45070"/>
    <cellStyle name="Currency [0,00] TBD- 3 43" xfId="45071"/>
    <cellStyle name="Currency [0,00] TBD 3 44" xfId="45072"/>
    <cellStyle name="Currency [0,00] TBD- 3 44" xfId="45073"/>
    <cellStyle name="Currency [0,00] TBD 3 45" xfId="45074"/>
    <cellStyle name="Currency [0,00] TBD- 3 45" xfId="45075"/>
    <cellStyle name="Currency [0,00] TBD 3 46" xfId="45076"/>
    <cellStyle name="Currency [0,00] TBD- 3 46" xfId="45077"/>
    <cellStyle name="Currency [0,00] TBD 3 47" xfId="45078"/>
    <cellStyle name="Currency [0,00] TBD- 3 47" xfId="45079"/>
    <cellStyle name="Currency [0,00] TBD 3 48" xfId="45080"/>
    <cellStyle name="Currency [0,00] TBD- 3 48" xfId="45081"/>
    <cellStyle name="Currency [0,00] TBD 3 49" xfId="45082"/>
    <cellStyle name="Currency [0,00] TBD- 3 49" xfId="45083"/>
    <cellStyle name="Currency [0,00] TBD 3 5" xfId="45084"/>
    <cellStyle name="Currency [0,00] TBD- 3 5" xfId="45085"/>
    <cellStyle name="Currency [0,00] TBD 3 50" xfId="45086"/>
    <cellStyle name="Currency [0,00] TBD- 3 50" xfId="45087"/>
    <cellStyle name="Currency [0,00] TBD 3 51" xfId="45088"/>
    <cellStyle name="Currency [0,00] TBD- 3 51" xfId="45089"/>
    <cellStyle name="Currency [0,00] TBD 3 52" xfId="45090"/>
    <cellStyle name="Currency [0,00] TBD- 3 52" xfId="45091"/>
    <cellStyle name="Currency [0,00] TBD 3 53" xfId="45092"/>
    <cellStyle name="Currency [0,00] TBD- 3 53" xfId="45093"/>
    <cellStyle name="Currency [0,00] TBD 3 54" xfId="45094"/>
    <cellStyle name="Currency [0,00] TBD- 3 54" xfId="45095"/>
    <cellStyle name="Currency [0,00] TBD 3 55" xfId="45096"/>
    <cellStyle name="Currency [0,00] TBD- 3 55" xfId="45097"/>
    <cellStyle name="Currency [0,00] TBD 3 56" xfId="45098"/>
    <cellStyle name="Currency [0,00] TBD- 3 56" xfId="45099"/>
    <cellStyle name="Currency [0,00] TBD 3 57" xfId="45100"/>
    <cellStyle name="Currency [0,00] TBD- 3 57" xfId="45101"/>
    <cellStyle name="Currency [0,00] TBD 3 58" xfId="45102"/>
    <cellStyle name="Currency [0,00] TBD- 3 58" xfId="45103"/>
    <cellStyle name="Currency [0,00] TBD 3 59" xfId="45104"/>
    <cellStyle name="Currency [0,00] TBD- 3 59" xfId="45105"/>
    <cellStyle name="Currency [0,00] TBD 3 6" xfId="45106"/>
    <cellStyle name="Currency [0,00] TBD- 3 6" xfId="45107"/>
    <cellStyle name="Currency [0,00] TBD 3 60" xfId="45108"/>
    <cellStyle name="Currency [0,00] TBD- 3 60" xfId="45109"/>
    <cellStyle name="Currency [0,00] TBD 3 61" xfId="45110"/>
    <cellStyle name="Currency [0,00] TBD- 3 61" xfId="45111"/>
    <cellStyle name="Currency [0,00] TBD 3 62" xfId="45112"/>
    <cellStyle name="Currency [0,00] TBD- 3 62" xfId="45113"/>
    <cellStyle name="Currency [0,00] TBD 3 63" xfId="45114"/>
    <cellStyle name="Currency [0,00] TBD- 3 63" xfId="45115"/>
    <cellStyle name="Currency [0,00] TBD 3 64" xfId="45116"/>
    <cellStyle name="Currency [0,00] TBD- 3 64" xfId="45117"/>
    <cellStyle name="Currency [0,00] TBD 3 65" xfId="45118"/>
    <cellStyle name="Currency [0,00] TBD- 3 65" xfId="45119"/>
    <cellStyle name="Currency [0,00] TBD 3 66" xfId="45120"/>
    <cellStyle name="Currency [0,00] TBD- 3 66" xfId="45121"/>
    <cellStyle name="Currency [0,00] TBD 3 67" xfId="45122"/>
    <cellStyle name="Currency [0,00] TBD- 3 67" xfId="45123"/>
    <cellStyle name="Currency [0,00] TBD 3 68" xfId="45124"/>
    <cellStyle name="Currency [0,00] TBD- 3 68" xfId="45125"/>
    <cellStyle name="Currency [0,00] TBD 3 69" xfId="45126"/>
    <cellStyle name="Currency [0,00] TBD- 3 69" xfId="45127"/>
    <cellStyle name="Currency [0,00] TBD 3 7" xfId="45128"/>
    <cellStyle name="Currency [0,00] TBD- 3 7" xfId="45129"/>
    <cellStyle name="Currency [0,00] TBD 3 70" xfId="45130"/>
    <cellStyle name="Currency [0,00] TBD- 3 70" xfId="45131"/>
    <cellStyle name="Currency [0,00] TBD 3 71" xfId="45132"/>
    <cellStyle name="Currency [0,00] TBD- 3 71" xfId="45133"/>
    <cellStyle name="Currency [0,00] TBD 3 72" xfId="45134"/>
    <cellStyle name="Currency [0,00] TBD- 3 72" xfId="45135"/>
    <cellStyle name="Currency [0,00] TBD 3 73" xfId="45136"/>
    <cellStyle name="Currency [0,00] TBD- 3 73" xfId="45137"/>
    <cellStyle name="Currency [0,00] TBD 3 74" xfId="45138"/>
    <cellStyle name="Currency [0,00] TBD- 3 74" xfId="45139"/>
    <cellStyle name="Currency [0,00] TBD 3 75" xfId="45140"/>
    <cellStyle name="Currency [0,00] TBD- 3 75" xfId="45141"/>
    <cellStyle name="Currency [0,00] TBD 3 76" xfId="45142"/>
    <cellStyle name="Currency [0,00] TBD- 3 76" xfId="45143"/>
    <cellStyle name="Currency [0,00] TBD 3 77" xfId="45144"/>
    <cellStyle name="Currency [0,00] TBD- 3 77" xfId="45145"/>
    <cellStyle name="Currency [0,00] TBD 3 78" xfId="45146"/>
    <cellStyle name="Currency [0,00] TBD- 3 78" xfId="45147"/>
    <cellStyle name="Currency [0,00] TBD 3 79" xfId="45148"/>
    <cellStyle name="Currency [0,00] TBD- 3 79" xfId="45149"/>
    <cellStyle name="Currency [0,00] TBD 3 8" xfId="45150"/>
    <cellStyle name="Currency [0,00] TBD- 3 8" xfId="45151"/>
    <cellStyle name="Currency [0,00] TBD 3 80" xfId="45152"/>
    <cellStyle name="Currency [0,00] TBD- 3 80" xfId="45153"/>
    <cellStyle name="Currency [0,00] TBD 3 81" xfId="45154"/>
    <cellStyle name="Currency [0,00] TBD- 3 81" xfId="45155"/>
    <cellStyle name="Currency [0,00] TBD 3 82" xfId="45156"/>
    <cellStyle name="Currency [0,00] TBD- 3 82" xfId="45157"/>
    <cellStyle name="Currency [0,00] TBD 3 83" xfId="45158"/>
    <cellStyle name="Currency [0,00] TBD- 3 83" xfId="45159"/>
    <cellStyle name="Currency [0,00] TBD 3 84" xfId="45160"/>
    <cellStyle name="Currency [0,00] TBD- 3 84" xfId="45161"/>
    <cellStyle name="Currency [0,00] TBD 3 85" xfId="45162"/>
    <cellStyle name="Currency [0,00] TBD- 3 85" xfId="45163"/>
    <cellStyle name="Currency [0,00] TBD 3 86" xfId="45164"/>
    <cellStyle name="Currency [0,00] TBD- 3 86" xfId="45165"/>
    <cellStyle name="Currency [0,00] TBD 3 87" xfId="45166"/>
    <cellStyle name="Currency [0,00] TBD- 3 87" xfId="45167"/>
    <cellStyle name="Currency [0,00] TBD 3 88" xfId="45168"/>
    <cellStyle name="Currency [0,00] TBD- 3 88" xfId="45169"/>
    <cellStyle name="Currency [0,00] TBD 3 89" xfId="45170"/>
    <cellStyle name="Currency [0,00] TBD- 3 89" xfId="45171"/>
    <cellStyle name="Currency [0,00] TBD 3 9" xfId="45172"/>
    <cellStyle name="Currency [0,00] TBD- 3 9" xfId="45173"/>
    <cellStyle name="Currency [0,00] TBD 3 90" xfId="45174"/>
    <cellStyle name="Currency [0,00] TBD- 3 90" xfId="45175"/>
    <cellStyle name="Currency [0,00] TBD 3 91" xfId="45176"/>
    <cellStyle name="Currency [0,00] TBD- 3 91" xfId="45177"/>
    <cellStyle name="Currency [0,00] TBD 3 92" xfId="45178"/>
    <cellStyle name="Currency [0,00] TBD- 3 92" xfId="45179"/>
    <cellStyle name="Currency [0,00] TBD 3 93" xfId="45180"/>
    <cellStyle name="Currency [0,00] TBD- 3 93" xfId="45181"/>
    <cellStyle name="Currency [0,00] TBD 3 94" xfId="45182"/>
    <cellStyle name="Currency [0,00] TBD- 3 94" xfId="45183"/>
    <cellStyle name="Currency [0,00] TBD 3 95" xfId="45184"/>
    <cellStyle name="Currency [0,00] TBD- 3 95" xfId="45185"/>
    <cellStyle name="Currency [0,00] TBD 3 96" xfId="45186"/>
    <cellStyle name="Currency [0,00] TBD- 3 96" xfId="45187"/>
    <cellStyle name="Currency [0,00] TBD 3 97" xfId="45188"/>
    <cellStyle name="Currency [0,00] TBD- 3 97" xfId="45189"/>
    <cellStyle name="Currency [0,00] TBD 3 98" xfId="45190"/>
    <cellStyle name="Currency [0,00] TBD- 3 98" xfId="45191"/>
    <cellStyle name="Currency [0,00] TBD 3 99" xfId="45192"/>
    <cellStyle name="Currency [0,00] TBD- 3 99" xfId="45193"/>
    <cellStyle name="Currency [0,00] TBD 4" xfId="45194"/>
    <cellStyle name="Currency [0,00] TBD- 4" xfId="45195"/>
    <cellStyle name="Currency [0,00] TBD 4 10" xfId="45196"/>
    <cellStyle name="Currency [0,00] TBD- 4 10" xfId="45197"/>
    <cellStyle name="Currency [0,00] TBD 4 100" xfId="45198"/>
    <cellStyle name="Currency [0,00] TBD- 4 100" xfId="45199"/>
    <cellStyle name="Currency [0,00] TBD 4 101" xfId="45200"/>
    <cellStyle name="Currency [0,00] TBD- 4 101" xfId="45201"/>
    <cellStyle name="Currency [0,00] TBD 4 102" xfId="45202"/>
    <cellStyle name="Currency [0,00] TBD- 4 102" xfId="45203"/>
    <cellStyle name="Currency [0,00] TBD 4 103" xfId="45204"/>
    <cellStyle name="Currency [0,00] TBD- 4 103" xfId="45205"/>
    <cellStyle name="Currency [0,00] TBD 4 104" xfId="45206"/>
    <cellStyle name="Currency [0,00] TBD- 4 104" xfId="45207"/>
    <cellStyle name="Currency [0,00] TBD 4 105" xfId="45208"/>
    <cellStyle name="Currency [0,00] TBD- 4 105" xfId="45209"/>
    <cellStyle name="Currency [0,00] TBD 4 106" xfId="45210"/>
    <cellStyle name="Currency [0,00] TBD- 4 106" xfId="45211"/>
    <cellStyle name="Currency [0,00] TBD 4 107" xfId="45212"/>
    <cellStyle name="Currency [0,00] TBD- 4 107" xfId="45213"/>
    <cellStyle name="Currency [0,00] TBD 4 108" xfId="45214"/>
    <cellStyle name="Currency [0,00] TBD- 4 108" xfId="45215"/>
    <cellStyle name="Currency [0,00] TBD 4 109" xfId="45216"/>
    <cellStyle name="Currency [0,00] TBD- 4 109" xfId="45217"/>
    <cellStyle name="Currency [0,00] TBD 4 11" xfId="45218"/>
    <cellStyle name="Currency [0,00] TBD- 4 11" xfId="45219"/>
    <cellStyle name="Currency [0,00] TBD 4 110" xfId="45220"/>
    <cellStyle name="Currency [0,00] TBD- 4 110" xfId="45221"/>
    <cellStyle name="Currency [0,00] TBD 4 111" xfId="45222"/>
    <cellStyle name="Currency [0,00] TBD- 4 111" xfId="45223"/>
    <cellStyle name="Currency [0,00] TBD 4 112" xfId="45224"/>
    <cellStyle name="Currency [0,00] TBD- 4 112" xfId="45225"/>
    <cellStyle name="Currency [0,00] TBD 4 113" xfId="45226"/>
    <cellStyle name="Currency [0,00] TBD- 4 113" xfId="45227"/>
    <cellStyle name="Currency [0,00] TBD 4 114" xfId="45228"/>
    <cellStyle name="Currency [0,00] TBD- 4 114" xfId="45229"/>
    <cellStyle name="Currency [0,00] TBD 4 115" xfId="45230"/>
    <cellStyle name="Currency [0,00] TBD- 4 115" xfId="45231"/>
    <cellStyle name="Currency [0,00] TBD 4 116" xfId="45232"/>
    <cellStyle name="Currency [0,00] TBD- 4 116" xfId="45233"/>
    <cellStyle name="Currency [0,00] TBD 4 117" xfId="45234"/>
    <cellStyle name="Currency [0,00] TBD- 4 117" xfId="45235"/>
    <cellStyle name="Currency [0,00] TBD 4 118" xfId="45236"/>
    <cellStyle name="Currency [0,00] TBD- 4 118" xfId="45237"/>
    <cellStyle name="Currency [0,00] TBD 4 119" xfId="45238"/>
    <cellStyle name="Currency [0,00] TBD- 4 119" xfId="45239"/>
    <cellStyle name="Currency [0,00] TBD 4 12" xfId="45240"/>
    <cellStyle name="Currency [0,00] TBD- 4 12" xfId="45241"/>
    <cellStyle name="Currency [0,00] TBD 4 120" xfId="45242"/>
    <cellStyle name="Currency [0,00] TBD- 4 120" xfId="45243"/>
    <cellStyle name="Currency [0,00] TBD 4 121" xfId="45244"/>
    <cellStyle name="Currency [0,00] TBD- 4 121" xfId="45245"/>
    <cellStyle name="Currency [0,00] TBD 4 122" xfId="45246"/>
    <cellStyle name="Currency [0,00] TBD- 4 122" xfId="45247"/>
    <cellStyle name="Currency [0,00] TBD 4 123" xfId="45248"/>
    <cellStyle name="Currency [0,00] TBD- 4 123" xfId="45249"/>
    <cellStyle name="Currency [0,00] TBD 4 124" xfId="45250"/>
    <cellStyle name="Currency [0,00] TBD- 4 124" xfId="45251"/>
    <cellStyle name="Currency [0,00] TBD 4 125" xfId="45252"/>
    <cellStyle name="Currency [0,00] TBD- 4 125" xfId="45253"/>
    <cellStyle name="Currency [0,00] TBD 4 126" xfId="45254"/>
    <cellStyle name="Currency [0,00] TBD- 4 126" xfId="45255"/>
    <cellStyle name="Currency [0,00] TBD 4 127" xfId="45256"/>
    <cellStyle name="Currency [0,00] TBD- 4 127" xfId="45257"/>
    <cellStyle name="Currency [0,00] TBD 4 128" xfId="45258"/>
    <cellStyle name="Currency [0,00] TBD- 4 128" xfId="45259"/>
    <cellStyle name="Currency [0,00] TBD 4 129" xfId="45260"/>
    <cellStyle name="Currency [0,00] TBD- 4 129" xfId="45261"/>
    <cellStyle name="Currency [0,00] TBD 4 13" xfId="45262"/>
    <cellStyle name="Currency [0,00] TBD- 4 13" xfId="45263"/>
    <cellStyle name="Currency [0,00] TBD 4 130" xfId="45264"/>
    <cellStyle name="Currency [0,00] TBD- 4 130" xfId="45265"/>
    <cellStyle name="Currency [0,00] TBD 4 131" xfId="45266"/>
    <cellStyle name="Currency [0,00] TBD- 4 131" xfId="45267"/>
    <cellStyle name="Currency [0,00] TBD 4 132" xfId="45268"/>
    <cellStyle name="Currency [0,00] TBD- 4 132" xfId="45269"/>
    <cellStyle name="Currency [0,00] TBD 4 133" xfId="45270"/>
    <cellStyle name="Currency [0,00] TBD- 4 133" xfId="45271"/>
    <cellStyle name="Currency [0,00] TBD 4 134" xfId="45272"/>
    <cellStyle name="Currency [0,00] TBD- 4 134" xfId="45273"/>
    <cellStyle name="Currency [0,00] TBD 4 135" xfId="45274"/>
    <cellStyle name="Currency [0,00] TBD- 4 135" xfId="45275"/>
    <cellStyle name="Currency [0,00] TBD 4 136" xfId="45276"/>
    <cellStyle name="Currency [0,00] TBD- 4 136" xfId="45277"/>
    <cellStyle name="Currency [0,00] TBD 4 137" xfId="45278"/>
    <cellStyle name="Currency [0,00] TBD- 4 137" xfId="45279"/>
    <cellStyle name="Currency [0,00] TBD 4 138" xfId="45280"/>
    <cellStyle name="Currency [0,00] TBD- 4 138" xfId="45281"/>
    <cellStyle name="Currency [0,00] TBD 4 139" xfId="45282"/>
    <cellStyle name="Currency [0,00] TBD- 4 139" xfId="45283"/>
    <cellStyle name="Currency [0,00] TBD 4 14" xfId="45284"/>
    <cellStyle name="Currency [0,00] TBD- 4 14" xfId="45285"/>
    <cellStyle name="Currency [0,00] TBD 4 140" xfId="45286"/>
    <cellStyle name="Currency [0,00] TBD- 4 140" xfId="45287"/>
    <cellStyle name="Currency [0,00] TBD 4 141" xfId="45288"/>
    <cellStyle name="Currency [0,00] TBD- 4 141" xfId="45289"/>
    <cellStyle name="Currency [0,00] TBD 4 142" xfId="45290"/>
    <cellStyle name="Currency [0,00] TBD- 4 142" xfId="45291"/>
    <cellStyle name="Currency [0,00] TBD 4 143" xfId="45292"/>
    <cellStyle name="Currency [0,00] TBD- 4 143" xfId="45293"/>
    <cellStyle name="Currency [0,00] TBD 4 144" xfId="45294"/>
    <cellStyle name="Currency [0,00] TBD- 4 144" xfId="45295"/>
    <cellStyle name="Currency [0,00] TBD 4 145" xfId="45296"/>
    <cellStyle name="Currency [0,00] TBD- 4 145" xfId="45297"/>
    <cellStyle name="Currency [0,00] TBD 4 146" xfId="45298"/>
    <cellStyle name="Currency [0,00] TBD- 4 146" xfId="45299"/>
    <cellStyle name="Currency [0,00] TBD 4 147" xfId="45300"/>
    <cellStyle name="Currency [0,00] TBD- 4 147" xfId="45301"/>
    <cellStyle name="Currency [0,00] TBD 4 148" xfId="45302"/>
    <cellStyle name="Currency [0,00] TBD- 4 148" xfId="45303"/>
    <cellStyle name="Currency [0,00] TBD 4 149" xfId="45304"/>
    <cellStyle name="Currency [0,00] TBD- 4 149" xfId="45305"/>
    <cellStyle name="Currency [0,00] TBD 4 15" xfId="45306"/>
    <cellStyle name="Currency [0,00] TBD- 4 15" xfId="45307"/>
    <cellStyle name="Currency [0,00] TBD 4 150" xfId="45308"/>
    <cellStyle name="Currency [0,00] TBD- 4 150" xfId="45309"/>
    <cellStyle name="Currency [0,00] TBD 4 151" xfId="45310"/>
    <cellStyle name="Currency [0,00] TBD- 4 151" xfId="45311"/>
    <cellStyle name="Currency [0,00] TBD 4 152" xfId="45312"/>
    <cellStyle name="Currency [0,00] TBD- 4 152" xfId="45313"/>
    <cellStyle name="Currency [0,00] TBD 4 153" xfId="45314"/>
    <cellStyle name="Currency [0,00] TBD- 4 153" xfId="45315"/>
    <cellStyle name="Currency [0,00] TBD 4 154" xfId="45316"/>
    <cellStyle name="Currency [0,00] TBD- 4 154" xfId="45317"/>
    <cellStyle name="Currency [0,00] TBD 4 16" xfId="45318"/>
    <cellStyle name="Currency [0,00] TBD- 4 16" xfId="45319"/>
    <cellStyle name="Currency [0,00] TBD 4 17" xfId="45320"/>
    <cellStyle name="Currency [0,00] TBD- 4 17" xfId="45321"/>
    <cellStyle name="Currency [0,00] TBD 4 18" xfId="45322"/>
    <cellStyle name="Currency [0,00] TBD- 4 18" xfId="45323"/>
    <cellStyle name="Currency [0,00] TBD 4 19" xfId="45324"/>
    <cellStyle name="Currency [0,00] TBD- 4 19" xfId="45325"/>
    <cellStyle name="Currency [0,00] TBD 4 2" xfId="45326"/>
    <cellStyle name="Currency [0,00] TBD- 4 2" xfId="45327"/>
    <cellStyle name="Currency [0,00] TBD 4 20" xfId="45328"/>
    <cellStyle name="Currency [0,00] TBD- 4 20" xfId="45329"/>
    <cellStyle name="Currency [0,00] TBD 4 21" xfId="45330"/>
    <cellStyle name="Currency [0,00] TBD- 4 21" xfId="45331"/>
    <cellStyle name="Currency [0,00] TBD 4 22" xfId="45332"/>
    <cellStyle name="Currency [0,00] TBD- 4 22" xfId="45333"/>
    <cellStyle name="Currency [0,00] TBD 4 23" xfId="45334"/>
    <cellStyle name="Currency [0,00] TBD- 4 23" xfId="45335"/>
    <cellStyle name="Currency [0,00] TBD 4 24" xfId="45336"/>
    <cellStyle name="Currency [0,00] TBD- 4 24" xfId="45337"/>
    <cellStyle name="Currency [0,00] TBD 4 25" xfId="45338"/>
    <cellStyle name="Currency [0,00] TBD- 4 25" xfId="45339"/>
    <cellStyle name="Currency [0,00] TBD 4 26" xfId="45340"/>
    <cellStyle name="Currency [0,00] TBD- 4 26" xfId="45341"/>
    <cellStyle name="Currency [0,00] TBD 4 27" xfId="45342"/>
    <cellStyle name="Currency [0,00] TBD- 4 27" xfId="45343"/>
    <cellStyle name="Currency [0,00] TBD 4 28" xfId="45344"/>
    <cellStyle name="Currency [0,00] TBD- 4 28" xfId="45345"/>
    <cellStyle name="Currency [0,00] TBD 4 29" xfId="45346"/>
    <cellStyle name="Currency [0,00] TBD- 4 29" xfId="45347"/>
    <cellStyle name="Currency [0,00] TBD 4 3" xfId="45348"/>
    <cellStyle name="Currency [0,00] TBD- 4 3" xfId="45349"/>
    <cellStyle name="Currency [0,00] TBD 4 30" xfId="45350"/>
    <cellStyle name="Currency [0,00] TBD- 4 30" xfId="45351"/>
    <cellStyle name="Currency [0,00] TBD 4 31" xfId="45352"/>
    <cellStyle name="Currency [0,00] TBD- 4 31" xfId="45353"/>
    <cellStyle name="Currency [0,00] TBD 4 32" xfId="45354"/>
    <cellStyle name="Currency [0,00] TBD- 4 32" xfId="45355"/>
    <cellStyle name="Currency [0,00] TBD 4 33" xfId="45356"/>
    <cellStyle name="Currency [0,00] TBD- 4 33" xfId="45357"/>
    <cellStyle name="Currency [0,00] TBD 4 34" xfId="45358"/>
    <cellStyle name="Currency [0,00] TBD- 4 34" xfId="45359"/>
    <cellStyle name="Currency [0,00] TBD 4 35" xfId="45360"/>
    <cellStyle name="Currency [0,00] TBD- 4 35" xfId="45361"/>
    <cellStyle name="Currency [0,00] TBD 4 36" xfId="45362"/>
    <cellStyle name="Currency [0,00] TBD- 4 36" xfId="45363"/>
    <cellStyle name="Currency [0,00] TBD 4 37" xfId="45364"/>
    <cellStyle name="Currency [0,00] TBD- 4 37" xfId="45365"/>
    <cellStyle name="Currency [0,00] TBD 4 38" xfId="45366"/>
    <cellStyle name="Currency [0,00] TBD- 4 38" xfId="45367"/>
    <cellStyle name="Currency [0,00] TBD 4 39" xfId="45368"/>
    <cellStyle name="Currency [0,00] TBD- 4 39" xfId="45369"/>
    <cellStyle name="Currency [0,00] TBD 4 4" xfId="45370"/>
    <cellStyle name="Currency [0,00] TBD- 4 4" xfId="45371"/>
    <cellStyle name="Currency [0,00] TBD 4 40" xfId="45372"/>
    <cellStyle name="Currency [0,00] TBD- 4 40" xfId="45373"/>
    <cellStyle name="Currency [0,00] TBD 4 41" xfId="45374"/>
    <cellStyle name="Currency [0,00] TBD- 4 41" xfId="45375"/>
    <cellStyle name="Currency [0,00] TBD 4 42" xfId="45376"/>
    <cellStyle name="Currency [0,00] TBD- 4 42" xfId="45377"/>
    <cellStyle name="Currency [0,00] TBD 4 43" xfId="45378"/>
    <cellStyle name="Currency [0,00] TBD- 4 43" xfId="45379"/>
    <cellStyle name="Currency [0,00] TBD 4 44" xfId="45380"/>
    <cellStyle name="Currency [0,00] TBD- 4 44" xfId="45381"/>
    <cellStyle name="Currency [0,00] TBD 4 45" xfId="45382"/>
    <cellStyle name="Currency [0,00] TBD- 4 45" xfId="45383"/>
    <cellStyle name="Currency [0,00] TBD 4 46" xfId="45384"/>
    <cellStyle name="Currency [0,00] TBD- 4 46" xfId="45385"/>
    <cellStyle name="Currency [0,00] TBD 4 47" xfId="45386"/>
    <cellStyle name="Currency [0,00] TBD- 4 47" xfId="45387"/>
    <cellStyle name="Currency [0,00] TBD 4 48" xfId="45388"/>
    <cellStyle name="Currency [0,00] TBD- 4 48" xfId="45389"/>
    <cellStyle name="Currency [0,00] TBD 4 49" xfId="45390"/>
    <cellStyle name="Currency [0,00] TBD- 4 49" xfId="45391"/>
    <cellStyle name="Currency [0,00] TBD 4 5" xfId="45392"/>
    <cellStyle name="Currency [0,00] TBD- 4 5" xfId="45393"/>
    <cellStyle name="Currency [0,00] TBD 4 50" xfId="45394"/>
    <cellStyle name="Currency [0,00] TBD- 4 50" xfId="45395"/>
    <cellStyle name="Currency [0,00] TBD 4 51" xfId="45396"/>
    <cellStyle name="Currency [0,00] TBD- 4 51" xfId="45397"/>
    <cellStyle name="Currency [0,00] TBD 4 52" xfId="45398"/>
    <cellStyle name="Currency [0,00] TBD- 4 52" xfId="45399"/>
    <cellStyle name="Currency [0,00] TBD 4 53" xfId="45400"/>
    <cellStyle name="Currency [0,00] TBD- 4 53" xfId="45401"/>
    <cellStyle name="Currency [0,00] TBD 4 54" xfId="45402"/>
    <cellStyle name="Currency [0,00] TBD- 4 54" xfId="45403"/>
    <cellStyle name="Currency [0,00] TBD 4 55" xfId="45404"/>
    <cellStyle name="Currency [0,00] TBD- 4 55" xfId="45405"/>
    <cellStyle name="Currency [0,00] TBD 4 56" xfId="45406"/>
    <cellStyle name="Currency [0,00] TBD- 4 56" xfId="45407"/>
    <cellStyle name="Currency [0,00] TBD 4 57" xfId="45408"/>
    <cellStyle name="Currency [0,00] TBD- 4 57" xfId="45409"/>
    <cellStyle name="Currency [0,00] TBD 4 58" xfId="45410"/>
    <cellStyle name="Currency [0,00] TBD- 4 58" xfId="45411"/>
    <cellStyle name="Currency [0,00] TBD 4 59" xfId="45412"/>
    <cellStyle name="Currency [0,00] TBD- 4 59" xfId="45413"/>
    <cellStyle name="Currency [0,00] TBD 4 6" xfId="45414"/>
    <cellStyle name="Currency [0,00] TBD- 4 6" xfId="45415"/>
    <cellStyle name="Currency [0,00] TBD 4 60" xfId="45416"/>
    <cellStyle name="Currency [0,00] TBD- 4 60" xfId="45417"/>
    <cellStyle name="Currency [0,00] TBD 4 61" xfId="45418"/>
    <cellStyle name="Currency [0,00] TBD- 4 61" xfId="45419"/>
    <cellStyle name="Currency [0,00] TBD 4 62" xfId="45420"/>
    <cellStyle name="Currency [0,00] TBD- 4 62" xfId="45421"/>
    <cellStyle name="Currency [0,00] TBD 4 63" xfId="45422"/>
    <cellStyle name="Currency [0,00] TBD- 4 63" xfId="45423"/>
    <cellStyle name="Currency [0,00] TBD 4 64" xfId="45424"/>
    <cellStyle name="Currency [0,00] TBD- 4 64" xfId="45425"/>
    <cellStyle name="Currency [0,00] TBD 4 65" xfId="45426"/>
    <cellStyle name="Currency [0,00] TBD- 4 65" xfId="45427"/>
    <cellStyle name="Currency [0,00] TBD 4 66" xfId="45428"/>
    <cellStyle name="Currency [0,00] TBD- 4 66" xfId="45429"/>
    <cellStyle name="Currency [0,00] TBD 4 67" xfId="45430"/>
    <cellStyle name="Currency [0,00] TBD- 4 67" xfId="45431"/>
    <cellStyle name="Currency [0,00] TBD 4 68" xfId="45432"/>
    <cellStyle name="Currency [0,00] TBD- 4 68" xfId="45433"/>
    <cellStyle name="Currency [0,00] TBD 4 69" xfId="45434"/>
    <cellStyle name="Currency [0,00] TBD- 4 69" xfId="45435"/>
    <cellStyle name="Currency [0,00] TBD 4 7" xfId="45436"/>
    <cellStyle name="Currency [0,00] TBD- 4 7" xfId="45437"/>
    <cellStyle name="Currency [0,00] TBD 4 70" xfId="45438"/>
    <cellStyle name="Currency [0,00] TBD- 4 70" xfId="45439"/>
    <cellStyle name="Currency [0,00] TBD 4 71" xfId="45440"/>
    <cellStyle name="Currency [0,00] TBD- 4 71" xfId="45441"/>
    <cellStyle name="Currency [0,00] TBD 4 72" xfId="45442"/>
    <cellStyle name="Currency [0,00] TBD- 4 72" xfId="45443"/>
    <cellStyle name="Currency [0,00] TBD 4 73" xfId="45444"/>
    <cellStyle name="Currency [0,00] TBD- 4 73" xfId="45445"/>
    <cellStyle name="Currency [0,00] TBD 4 74" xfId="45446"/>
    <cellStyle name="Currency [0,00] TBD- 4 74" xfId="45447"/>
    <cellStyle name="Currency [0,00] TBD 4 75" xfId="45448"/>
    <cellStyle name="Currency [0,00] TBD- 4 75" xfId="45449"/>
    <cellStyle name="Currency [0,00] TBD 4 76" xfId="45450"/>
    <cellStyle name="Currency [0,00] TBD- 4 76" xfId="45451"/>
    <cellStyle name="Currency [0,00] TBD 4 77" xfId="45452"/>
    <cellStyle name="Currency [0,00] TBD- 4 77" xfId="45453"/>
    <cellStyle name="Currency [0,00] TBD 4 78" xfId="45454"/>
    <cellStyle name="Currency [0,00] TBD- 4 78" xfId="45455"/>
    <cellStyle name="Currency [0,00] TBD 4 79" xfId="45456"/>
    <cellStyle name="Currency [0,00] TBD- 4 79" xfId="45457"/>
    <cellStyle name="Currency [0,00] TBD 4 8" xfId="45458"/>
    <cellStyle name="Currency [0,00] TBD- 4 8" xfId="45459"/>
    <cellStyle name="Currency [0,00] TBD 4 80" xfId="45460"/>
    <cellStyle name="Currency [0,00] TBD- 4 80" xfId="45461"/>
    <cellStyle name="Currency [0,00] TBD 4 81" xfId="45462"/>
    <cellStyle name="Currency [0,00] TBD- 4 81" xfId="45463"/>
    <cellStyle name="Currency [0,00] TBD 4 82" xfId="45464"/>
    <cellStyle name="Currency [0,00] TBD- 4 82" xfId="45465"/>
    <cellStyle name="Currency [0,00] TBD 4 83" xfId="45466"/>
    <cellStyle name="Currency [0,00] TBD- 4 83" xfId="45467"/>
    <cellStyle name="Currency [0,00] TBD 4 84" xfId="45468"/>
    <cellStyle name="Currency [0,00] TBD- 4 84" xfId="45469"/>
    <cellStyle name="Currency [0,00] TBD 4 85" xfId="45470"/>
    <cellStyle name="Currency [0,00] TBD- 4 85" xfId="45471"/>
    <cellStyle name="Currency [0,00] TBD 4 86" xfId="45472"/>
    <cellStyle name="Currency [0,00] TBD- 4 86" xfId="45473"/>
    <cellStyle name="Currency [0,00] TBD 4 87" xfId="45474"/>
    <cellStyle name="Currency [0,00] TBD- 4 87" xfId="45475"/>
    <cellStyle name="Currency [0,00] TBD 4 88" xfId="45476"/>
    <cellStyle name="Currency [0,00] TBD- 4 88" xfId="45477"/>
    <cellStyle name="Currency [0,00] TBD 4 89" xfId="45478"/>
    <cellStyle name="Currency [0,00] TBD- 4 89" xfId="45479"/>
    <cellStyle name="Currency [0,00] TBD 4 9" xfId="45480"/>
    <cellStyle name="Currency [0,00] TBD- 4 9" xfId="45481"/>
    <cellStyle name="Currency [0,00] TBD 4 90" xfId="45482"/>
    <cellStyle name="Currency [0,00] TBD- 4 90" xfId="45483"/>
    <cellStyle name="Currency [0,00] TBD 4 91" xfId="45484"/>
    <cellStyle name="Currency [0,00] TBD- 4 91" xfId="45485"/>
    <cellStyle name="Currency [0,00] TBD 4 92" xfId="45486"/>
    <cellStyle name="Currency [0,00] TBD- 4 92" xfId="45487"/>
    <cellStyle name="Currency [0,00] TBD 4 93" xfId="45488"/>
    <cellStyle name="Currency [0,00] TBD- 4 93" xfId="45489"/>
    <cellStyle name="Currency [0,00] TBD 4 94" xfId="45490"/>
    <cellStyle name="Currency [0,00] TBD- 4 94" xfId="45491"/>
    <cellStyle name="Currency [0,00] TBD 4 95" xfId="45492"/>
    <cellStyle name="Currency [0,00] TBD- 4 95" xfId="45493"/>
    <cellStyle name="Currency [0,00] TBD 4 96" xfId="45494"/>
    <cellStyle name="Currency [0,00] TBD- 4 96" xfId="45495"/>
    <cellStyle name="Currency [0,00] TBD 4 97" xfId="45496"/>
    <cellStyle name="Currency [0,00] TBD- 4 97" xfId="45497"/>
    <cellStyle name="Currency [0,00] TBD 4 98" xfId="45498"/>
    <cellStyle name="Currency [0,00] TBD- 4 98" xfId="45499"/>
    <cellStyle name="Currency [0,00] TBD 4 99" xfId="45500"/>
    <cellStyle name="Currency [0,00] TBD- 4 99" xfId="45501"/>
    <cellStyle name="Currency [0,00] TBD 5" xfId="45502"/>
    <cellStyle name="Currency [0,00] TBD- 5" xfId="45503"/>
    <cellStyle name="Currency [0,00] TBD 5 10" xfId="45504"/>
    <cellStyle name="Currency [0,00] TBD- 5 10" xfId="45505"/>
    <cellStyle name="Currency [0,00] TBD 5 100" xfId="45506"/>
    <cellStyle name="Currency [0,00] TBD- 5 100" xfId="45507"/>
    <cellStyle name="Currency [0,00] TBD 5 101" xfId="45508"/>
    <cellStyle name="Currency [0,00] TBD- 5 101" xfId="45509"/>
    <cellStyle name="Currency [0,00] TBD 5 102" xfId="45510"/>
    <cellStyle name="Currency [0,00] TBD- 5 102" xfId="45511"/>
    <cellStyle name="Currency [0,00] TBD 5 103" xfId="45512"/>
    <cellStyle name="Currency [0,00] TBD- 5 103" xfId="45513"/>
    <cellStyle name="Currency [0,00] TBD 5 104" xfId="45514"/>
    <cellStyle name="Currency [0,00] TBD- 5 104" xfId="45515"/>
    <cellStyle name="Currency [0,00] TBD 5 105" xfId="45516"/>
    <cellStyle name="Currency [0,00] TBD- 5 105" xfId="45517"/>
    <cellStyle name="Currency [0,00] TBD 5 106" xfId="45518"/>
    <cellStyle name="Currency [0,00] TBD- 5 106" xfId="45519"/>
    <cellStyle name="Currency [0,00] TBD 5 107" xfId="45520"/>
    <cellStyle name="Currency [0,00] TBD- 5 107" xfId="45521"/>
    <cellStyle name="Currency [0,00] TBD 5 108" xfId="45522"/>
    <cellStyle name="Currency [0,00] TBD- 5 108" xfId="45523"/>
    <cellStyle name="Currency [0,00] TBD 5 109" xfId="45524"/>
    <cellStyle name="Currency [0,00] TBD- 5 109" xfId="45525"/>
    <cellStyle name="Currency [0,00] TBD 5 11" xfId="45526"/>
    <cellStyle name="Currency [0,00] TBD- 5 11" xfId="45527"/>
    <cellStyle name="Currency [0,00] TBD 5 110" xfId="45528"/>
    <cellStyle name="Currency [0,00] TBD- 5 110" xfId="45529"/>
    <cellStyle name="Currency [0,00] TBD 5 111" xfId="45530"/>
    <cellStyle name="Currency [0,00] TBD- 5 111" xfId="45531"/>
    <cellStyle name="Currency [0,00] TBD 5 112" xfId="45532"/>
    <cellStyle name="Currency [0,00] TBD- 5 112" xfId="45533"/>
    <cellStyle name="Currency [0,00] TBD 5 113" xfId="45534"/>
    <cellStyle name="Currency [0,00] TBD- 5 113" xfId="45535"/>
    <cellStyle name="Currency [0,00] TBD 5 114" xfId="45536"/>
    <cellStyle name="Currency [0,00] TBD- 5 114" xfId="45537"/>
    <cellStyle name="Currency [0,00] TBD 5 115" xfId="45538"/>
    <cellStyle name="Currency [0,00] TBD- 5 115" xfId="45539"/>
    <cellStyle name="Currency [0,00] TBD 5 116" xfId="45540"/>
    <cellStyle name="Currency [0,00] TBD- 5 116" xfId="45541"/>
    <cellStyle name="Currency [0,00] TBD 5 117" xfId="45542"/>
    <cellStyle name="Currency [0,00] TBD- 5 117" xfId="45543"/>
    <cellStyle name="Currency [0,00] TBD 5 118" xfId="45544"/>
    <cellStyle name="Currency [0,00] TBD- 5 118" xfId="45545"/>
    <cellStyle name="Currency [0,00] TBD 5 119" xfId="45546"/>
    <cellStyle name="Currency [0,00] TBD- 5 119" xfId="45547"/>
    <cellStyle name="Currency [0,00] TBD 5 12" xfId="45548"/>
    <cellStyle name="Currency [0,00] TBD- 5 12" xfId="45549"/>
    <cellStyle name="Currency [0,00] TBD 5 120" xfId="45550"/>
    <cellStyle name="Currency [0,00] TBD- 5 120" xfId="45551"/>
    <cellStyle name="Currency [0,00] TBD 5 121" xfId="45552"/>
    <cellStyle name="Currency [0,00] TBD- 5 121" xfId="45553"/>
    <cellStyle name="Currency [0,00] TBD 5 122" xfId="45554"/>
    <cellStyle name="Currency [0,00] TBD- 5 122" xfId="45555"/>
    <cellStyle name="Currency [0,00] TBD 5 123" xfId="45556"/>
    <cellStyle name="Currency [0,00] TBD- 5 123" xfId="45557"/>
    <cellStyle name="Currency [0,00] TBD 5 124" xfId="45558"/>
    <cellStyle name="Currency [0,00] TBD- 5 124" xfId="45559"/>
    <cellStyle name="Currency [0,00] TBD 5 125" xfId="45560"/>
    <cellStyle name="Currency [0,00] TBD- 5 125" xfId="45561"/>
    <cellStyle name="Currency [0,00] TBD 5 126" xfId="45562"/>
    <cellStyle name="Currency [0,00] TBD- 5 126" xfId="45563"/>
    <cellStyle name="Currency [0,00] TBD 5 127" xfId="45564"/>
    <cellStyle name="Currency [0,00] TBD- 5 127" xfId="45565"/>
    <cellStyle name="Currency [0,00] TBD 5 128" xfId="45566"/>
    <cellStyle name="Currency [0,00] TBD- 5 128" xfId="45567"/>
    <cellStyle name="Currency [0,00] TBD 5 129" xfId="45568"/>
    <cellStyle name="Currency [0,00] TBD- 5 129" xfId="45569"/>
    <cellStyle name="Currency [0,00] TBD 5 13" xfId="45570"/>
    <cellStyle name="Currency [0,00] TBD- 5 13" xfId="45571"/>
    <cellStyle name="Currency [0,00] TBD 5 130" xfId="45572"/>
    <cellStyle name="Currency [0,00] TBD- 5 130" xfId="45573"/>
    <cellStyle name="Currency [0,00] TBD 5 131" xfId="45574"/>
    <cellStyle name="Currency [0,00] TBD- 5 131" xfId="45575"/>
    <cellStyle name="Currency [0,00] TBD 5 132" xfId="45576"/>
    <cellStyle name="Currency [0,00] TBD- 5 132" xfId="45577"/>
    <cellStyle name="Currency [0,00] TBD 5 133" xfId="45578"/>
    <cellStyle name="Currency [0,00] TBD- 5 133" xfId="45579"/>
    <cellStyle name="Currency [0,00] TBD 5 134" xfId="45580"/>
    <cellStyle name="Currency [0,00] TBD- 5 134" xfId="45581"/>
    <cellStyle name="Currency [0,00] TBD 5 135" xfId="45582"/>
    <cellStyle name="Currency [0,00] TBD- 5 135" xfId="45583"/>
    <cellStyle name="Currency [0,00] TBD 5 136" xfId="45584"/>
    <cellStyle name="Currency [0,00] TBD- 5 136" xfId="45585"/>
    <cellStyle name="Currency [0,00] TBD 5 137" xfId="45586"/>
    <cellStyle name="Currency [0,00] TBD- 5 137" xfId="45587"/>
    <cellStyle name="Currency [0,00] TBD 5 138" xfId="45588"/>
    <cellStyle name="Currency [0,00] TBD- 5 138" xfId="45589"/>
    <cellStyle name="Currency [0,00] TBD 5 139" xfId="45590"/>
    <cellStyle name="Currency [0,00] TBD- 5 139" xfId="45591"/>
    <cellStyle name="Currency [0,00] TBD 5 14" xfId="45592"/>
    <cellStyle name="Currency [0,00] TBD- 5 14" xfId="45593"/>
    <cellStyle name="Currency [0,00] TBD 5 140" xfId="45594"/>
    <cellStyle name="Currency [0,00] TBD- 5 140" xfId="45595"/>
    <cellStyle name="Currency [0,00] TBD 5 141" xfId="45596"/>
    <cellStyle name="Currency [0,00] TBD- 5 141" xfId="45597"/>
    <cellStyle name="Currency [0,00] TBD 5 142" xfId="45598"/>
    <cellStyle name="Currency [0,00] TBD- 5 142" xfId="45599"/>
    <cellStyle name="Currency [0,00] TBD 5 143" xfId="45600"/>
    <cellStyle name="Currency [0,00] TBD- 5 143" xfId="45601"/>
    <cellStyle name="Currency [0,00] TBD 5 144" xfId="45602"/>
    <cellStyle name="Currency [0,00] TBD- 5 144" xfId="45603"/>
    <cellStyle name="Currency [0,00] TBD 5 145" xfId="45604"/>
    <cellStyle name="Currency [0,00] TBD- 5 145" xfId="45605"/>
    <cellStyle name="Currency [0,00] TBD 5 146" xfId="45606"/>
    <cellStyle name="Currency [0,00] TBD- 5 146" xfId="45607"/>
    <cellStyle name="Currency [0,00] TBD 5 147" xfId="45608"/>
    <cellStyle name="Currency [0,00] TBD- 5 147" xfId="45609"/>
    <cellStyle name="Currency [0,00] TBD 5 148" xfId="45610"/>
    <cellStyle name="Currency [0,00] TBD- 5 148" xfId="45611"/>
    <cellStyle name="Currency [0,00] TBD 5 149" xfId="45612"/>
    <cellStyle name="Currency [0,00] TBD- 5 149" xfId="45613"/>
    <cellStyle name="Currency [0,00] TBD 5 15" xfId="45614"/>
    <cellStyle name="Currency [0,00] TBD- 5 15" xfId="45615"/>
    <cellStyle name="Currency [0,00] TBD 5 150" xfId="45616"/>
    <cellStyle name="Currency [0,00] TBD- 5 150" xfId="45617"/>
    <cellStyle name="Currency [0,00] TBD 5 151" xfId="45618"/>
    <cellStyle name="Currency [0,00] TBD- 5 151" xfId="45619"/>
    <cellStyle name="Currency [0,00] TBD 5 152" xfId="45620"/>
    <cellStyle name="Currency [0,00] TBD- 5 152" xfId="45621"/>
    <cellStyle name="Currency [0,00] TBD 5 153" xfId="45622"/>
    <cellStyle name="Currency [0,00] TBD- 5 153" xfId="45623"/>
    <cellStyle name="Currency [0,00] TBD 5 16" xfId="45624"/>
    <cellStyle name="Currency [0,00] TBD- 5 16" xfId="45625"/>
    <cellStyle name="Currency [0,00] TBD 5 17" xfId="45626"/>
    <cellStyle name="Currency [0,00] TBD- 5 17" xfId="45627"/>
    <cellStyle name="Currency [0,00] TBD 5 18" xfId="45628"/>
    <cellStyle name="Currency [0,00] TBD- 5 18" xfId="45629"/>
    <cellStyle name="Currency [0,00] TBD 5 19" xfId="45630"/>
    <cellStyle name="Currency [0,00] TBD- 5 19" xfId="45631"/>
    <cellStyle name="Currency [0,00] TBD 5 2" xfId="45632"/>
    <cellStyle name="Currency [0,00] TBD- 5 2" xfId="45633"/>
    <cellStyle name="Currency [0,00] TBD 5 20" xfId="45634"/>
    <cellStyle name="Currency [0,00] TBD- 5 20" xfId="45635"/>
    <cellStyle name="Currency [0,00] TBD 5 21" xfId="45636"/>
    <cellStyle name="Currency [0,00] TBD- 5 21" xfId="45637"/>
    <cellStyle name="Currency [0,00] TBD 5 22" xfId="45638"/>
    <cellStyle name="Currency [0,00] TBD- 5 22" xfId="45639"/>
    <cellStyle name="Currency [0,00] TBD 5 23" xfId="45640"/>
    <cellStyle name="Currency [0,00] TBD- 5 23" xfId="45641"/>
    <cellStyle name="Currency [0,00] TBD 5 24" xfId="45642"/>
    <cellStyle name="Currency [0,00] TBD- 5 24" xfId="45643"/>
    <cellStyle name="Currency [0,00] TBD 5 25" xfId="45644"/>
    <cellStyle name="Currency [0,00] TBD- 5 25" xfId="45645"/>
    <cellStyle name="Currency [0,00] TBD 5 26" xfId="45646"/>
    <cellStyle name="Currency [0,00] TBD- 5 26" xfId="45647"/>
    <cellStyle name="Currency [0,00] TBD 5 27" xfId="45648"/>
    <cellStyle name="Currency [0,00] TBD- 5 27" xfId="45649"/>
    <cellStyle name="Currency [0,00] TBD 5 28" xfId="45650"/>
    <cellStyle name="Currency [0,00] TBD- 5 28" xfId="45651"/>
    <cellStyle name="Currency [0,00] TBD 5 29" xfId="45652"/>
    <cellStyle name="Currency [0,00] TBD- 5 29" xfId="45653"/>
    <cellStyle name="Currency [0,00] TBD 5 3" xfId="45654"/>
    <cellStyle name="Currency [0,00] TBD- 5 3" xfId="45655"/>
    <cellStyle name="Currency [0,00] TBD 5 30" xfId="45656"/>
    <cellStyle name="Currency [0,00] TBD- 5 30" xfId="45657"/>
    <cellStyle name="Currency [0,00] TBD 5 31" xfId="45658"/>
    <cellStyle name="Currency [0,00] TBD- 5 31" xfId="45659"/>
    <cellStyle name="Currency [0,00] TBD 5 32" xfId="45660"/>
    <cellStyle name="Currency [0,00] TBD- 5 32" xfId="45661"/>
    <cellStyle name="Currency [0,00] TBD 5 33" xfId="45662"/>
    <cellStyle name="Currency [0,00] TBD- 5 33" xfId="45663"/>
    <cellStyle name="Currency [0,00] TBD 5 34" xfId="45664"/>
    <cellStyle name="Currency [0,00] TBD- 5 34" xfId="45665"/>
    <cellStyle name="Currency [0,00] TBD 5 35" xfId="45666"/>
    <cellStyle name="Currency [0,00] TBD- 5 35" xfId="45667"/>
    <cellStyle name="Currency [0,00] TBD 5 36" xfId="45668"/>
    <cellStyle name="Currency [0,00] TBD- 5 36" xfId="45669"/>
    <cellStyle name="Currency [0,00] TBD 5 37" xfId="45670"/>
    <cellStyle name="Currency [0,00] TBD- 5 37" xfId="45671"/>
    <cellStyle name="Currency [0,00] TBD 5 38" xfId="45672"/>
    <cellStyle name="Currency [0,00] TBD- 5 38" xfId="45673"/>
    <cellStyle name="Currency [0,00] TBD 5 39" xfId="45674"/>
    <cellStyle name="Currency [0,00] TBD- 5 39" xfId="45675"/>
    <cellStyle name="Currency [0,00] TBD 5 4" xfId="45676"/>
    <cellStyle name="Currency [0,00] TBD- 5 4" xfId="45677"/>
    <cellStyle name="Currency [0,00] TBD 5 40" xfId="45678"/>
    <cellStyle name="Currency [0,00] TBD- 5 40" xfId="45679"/>
    <cellStyle name="Currency [0,00] TBD 5 41" xfId="45680"/>
    <cellStyle name="Currency [0,00] TBD- 5 41" xfId="45681"/>
    <cellStyle name="Currency [0,00] TBD 5 42" xfId="45682"/>
    <cellStyle name="Currency [0,00] TBD- 5 42" xfId="45683"/>
    <cellStyle name="Currency [0,00] TBD 5 43" xfId="45684"/>
    <cellStyle name="Currency [0,00] TBD- 5 43" xfId="45685"/>
    <cellStyle name="Currency [0,00] TBD 5 44" xfId="45686"/>
    <cellStyle name="Currency [0,00] TBD- 5 44" xfId="45687"/>
    <cellStyle name="Currency [0,00] TBD 5 45" xfId="45688"/>
    <cellStyle name="Currency [0,00] TBD- 5 45" xfId="45689"/>
    <cellStyle name="Currency [0,00] TBD 5 46" xfId="45690"/>
    <cellStyle name="Currency [0,00] TBD- 5 46" xfId="45691"/>
    <cellStyle name="Currency [0,00] TBD 5 47" xfId="45692"/>
    <cellStyle name="Currency [0,00] TBD- 5 47" xfId="45693"/>
    <cellStyle name="Currency [0,00] TBD 5 48" xfId="45694"/>
    <cellStyle name="Currency [0,00] TBD- 5 48" xfId="45695"/>
    <cellStyle name="Currency [0,00] TBD 5 49" xfId="45696"/>
    <cellStyle name="Currency [0,00] TBD- 5 49" xfId="45697"/>
    <cellStyle name="Currency [0,00] TBD 5 5" xfId="45698"/>
    <cellStyle name="Currency [0,00] TBD- 5 5" xfId="45699"/>
    <cellStyle name="Currency [0,00] TBD 5 50" xfId="45700"/>
    <cellStyle name="Currency [0,00] TBD- 5 50" xfId="45701"/>
    <cellStyle name="Currency [0,00] TBD 5 51" xfId="45702"/>
    <cellStyle name="Currency [0,00] TBD- 5 51" xfId="45703"/>
    <cellStyle name="Currency [0,00] TBD 5 52" xfId="45704"/>
    <cellStyle name="Currency [0,00] TBD- 5 52" xfId="45705"/>
    <cellStyle name="Currency [0,00] TBD 5 53" xfId="45706"/>
    <cellStyle name="Currency [0,00] TBD- 5 53" xfId="45707"/>
    <cellStyle name="Currency [0,00] TBD 5 54" xfId="45708"/>
    <cellStyle name="Currency [0,00] TBD- 5 54" xfId="45709"/>
    <cellStyle name="Currency [0,00] TBD 5 55" xfId="45710"/>
    <cellStyle name="Currency [0,00] TBD- 5 55" xfId="45711"/>
    <cellStyle name="Currency [0,00] TBD 5 56" xfId="45712"/>
    <cellStyle name="Currency [0,00] TBD- 5 56" xfId="45713"/>
    <cellStyle name="Currency [0,00] TBD 5 57" xfId="45714"/>
    <cellStyle name="Currency [0,00] TBD- 5 57" xfId="45715"/>
    <cellStyle name="Currency [0,00] TBD 5 58" xfId="45716"/>
    <cellStyle name="Currency [0,00] TBD- 5 58" xfId="45717"/>
    <cellStyle name="Currency [0,00] TBD 5 59" xfId="45718"/>
    <cellStyle name="Currency [0,00] TBD- 5 59" xfId="45719"/>
    <cellStyle name="Currency [0,00] TBD 5 6" xfId="45720"/>
    <cellStyle name="Currency [0,00] TBD- 5 6" xfId="45721"/>
    <cellStyle name="Currency [0,00] TBD 5 60" xfId="45722"/>
    <cellStyle name="Currency [0,00] TBD- 5 60" xfId="45723"/>
    <cellStyle name="Currency [0,00] TBD 5 61" xfId="45724"/>
    <cellStyle name="Currency [0,00] TBD- 5 61" xfId="45725"/>
    <cellStyle name="Currency [0,00] TBD 5 62" xfId="45726"/>
    <cellStyle name="Currency [0,00] TBD- 5 62" xfId="45727"/>
    <cellStyle name="Currency [0,00] TBD 5 63" xfId="45728"/>
    <cellStyle name="Currency [0,00] TBD- 5 63" xfId="45729"/>
    <cellStyle name="Currency [0,00] TBD 5 64" xfId="45730"/>
    <cellStyle name="Currency [0,00] TBD- 5 64" xfId="45731"/>
    <cellStyle name="Currency [0,00] TBD 5 65" xfId="45732"/>
    <cellStyle name="Currency [0,00] TBD- 5 65" xfId="45733"/>
    <cellStyle name="Currency [0,00] TBD 5 66" xfId="45734"/>
    <cellStyle name="Currency [0,00] TBD- 5 66" xfId="45735"/>
    <cellStyle name="Currency [0,00] TBD 5 67" xfId="45736"/>
    <cellStyle name="Currency [0,00] TBD- 5 67" xfId="45737"/>
    <cellStyle name="Currency [0,00] TBD 5 68" xfId="45738"/>
    <cellStyle name="Currency [0,00] TBD- 5 68" xfId="45739"/>
    <cellStyle name="Currency [0,00] TBD 5 69" xfId="45740"/>
    <cellStyle name="Currency [0,00] TBD- 5 69" xfId="45741"/>
    <cellStyle name="Currency [0,00] TBD 5 7" xfId="45742"/>
    <cellStyle name="Currency [0,00] TBD- 5 7" xfId="45743"/>
    <cellStyle name="Currency [0,00] TBD 5 70" xfId="45744"/>
    <cellStyle name="Currency [0,00] TBD- 5 70" xfId="45745"/>
    <cellStyle name="Currency [0,00] TBD 5 71" xfId="45746"/>
    <cellStyle name="Currency [0,00] TBD- 5 71" xfId="45747"/>
    <cellStyle name="Currency [0,00] TBD 5 72" xfId="45748"/>
    <cellStyle name="Currency [0,00] TBD- 5 72" xfId="45749"/>
    <cellStyle name="Currency [0,00] TBD 5 73" xfId="45750"/>
    <cellStyle name="Currency [0,00] TBD- 5 73" xfId="45751"/>
    <cellStyle name="Currency [0,00] TBD 5 74" xfId="45752"/>
    <cellStyle name="Currency [0,00] TBD- 5 74" xfId="45753"/>
    <cellStyle name="Currency [0,00] TBD 5 75" xfId="45754"/>
    <cellStyle name="Currency [0,00] TBD- 5 75" xfId="45755"/>
    <cellStyle name="Currency [0,00] TBD 5 76" xfId="45756"/>
    <cellStyle name="Currency [0,00] TBD- 5 76" xfId="45757"/>
    <cellStyle name="Currency [0,00] TBD 5 77" xfId="45758"/>
    <cellStyle name="Currency [0,00] TBD- 5 77" xfId="45759"/>
    <cellStyle name="Currency [0,00] TBD 5 78" xfId="45760"/>
    <cellStyle name="Currency [0,00] TBD- 5 78" xfId="45761"/>
    <cellStyle name="Currency [0,00] TBD 5 79" xfId="45762"/>
    <cellStyle name="Currency [0,00] TBD- 5 79" xfId="45763"/>
    <cellStyle name="Currency [0,00] TBD 5 8" xfId="45764"/>
    <cellStyle name="Currency [0,00] TBD- 5 8" xfId="45765"/>
    <cellStyle name="Currency [0,00] TBD 5 80" xfId="45766"/>
    <cellStyle name="Currency [0,00] TBD- 5 80" xfId="45767"/>
    <cellStyle name="Currency [0,00] TBD 5 81" xfId="45768"/>
    <cellStyle name="Currency [0,00] TBD- 5 81" xfId="45769"/>
    <cellStyle name="Currency [0,00] TBD 5 82" xfId="45770"/>
    <cellStyle name="Currency [0,00] TBD- 5 82" xfId="45771"/>
    <cellStyle name="Currency [0,00] TBD 5 83" xfId="45772"/>
    <cellStyle name="Currency [0,00] TBD- 5 83" xfId="45773"/>
    <cellStyle name="Currency [0,00] TBD 5 84" xfId="45774"/>
    <cellStyle name="Currency [0,00] TBD- 5 84" xfId="45775"/>
    <cellStyle name="Currency [0,00] TBD 5 85" xfId="45776"/>
    <cellStyle name="Currency [0,00] TBD- 5 85" xfId="45777"/>
    <cellStyle name="Currency [0,00] TBD 5 86" xfId="45778"/>
    <cellStyle name="Currency [0,00] TBD- 5 86" xfId="45779"/>
    <cellStyle name="Currency [0,00] TBD 5 87" xfId="45780"/>
    <cellStyle name="Currency [0,00] TBD- 5 87" xfId="45781"/>
    <cellStyle name="Currency [0,00] TBD 5 88" xfId="45782"/>
    <cellStyle name="Currency [0,00] TBD- 5 88" xfId="45783"/>
    <cellStyle name="Currency [0,00] TBD 5 89" xfId="45784"/>
    <cellStyle name="Currency [0,00] TBD- 5 89" xfId="45785"/>
    <cellStyle name="Currency [0,00] TBD 5 9" xfId="45786"/>
    <cellStyle name="Currency [0,00] TBD- 5 9" xfId="45787"/>
    <cellStyle name="Currency [0,00] TBD 5 90" xfId="45788"/>
    <cellStyle name="Currency [0,00] TBD- 5 90" xfId="45789"/>
    <cellStyle name="Currency [0,00] TBD 5 91" xfId="45790"/>
    <cellStyle name="Currency [0,00] TBD- 5 91" xfId="45791"/>
    <cellStyle name="Currency [0,00] TBD 5 92" xfId="45792"/>
    <cellStyle name="Currency [0,00] TBD- 5 92" xfId="45793"/>
    <cellStyle name="Currency [0,00] TBD 5 93" xfId="45794"/>
    <cellStyle name="Currency [0,00] TBD- 5 93" xfId="45795"/>
    <cellStyle name="Currency [0,00] TBD 5 94" xfId="45796"/>
    <cellStyle name="Currency [0,00] TBD- 5 94" xfId="45797"/>
    <cellStyle name="Currency [0,00] TBD 5 95" xfId="45798"/>
    <cellStyle name="Currency [0,00] TBD- 5 95" xfId="45799"/>
    <cellStyle name="Currency [0,00] TBD 5 96" xfId="45800"/>
    <cellStyle name="Currency [0,00] TBD- 5 96" xfId="45801"/>
    <cellStyle name="Currency [0,00] TBD 5 97" xfId="45802"/>
    <cellStyle name="Currency [0,00] TBD- 5 97" xfId="45803"/>
    <cellStyle name="Currency [0,00] TBD 5 98" xfId="45804"/>
    <cellStyle name="Currency [0,00] TBD- 5 98" xfId="45805"/>
    <cellStyle name="Currency [0,00] TBD 5 99" xfId="45806"/>
    <cellStyle name="Currency [0,00] TBD- 5 99" xfId="45807"/>
    <cellStyle name="Currency [0,00] TBD 6" xfId="45808"/>
    <cellStyle name="Currency [0,00] TBD- 6" xfId="45809"/>
    <cellStyle name="Currency [0,00] TBD 6 10" xfId="45810"/>
    <cellStyle name="Currency [0,00] TBD- 6 10" xfId="45811"/>
    <cellStyle name="Currency [0,00] TBD 6 100" xfId="45812"/>
    <cellStyle name="Currency [0,00] TBD- 6 100" xfId="45813"/>
    <cellStyle name="Currency [0,00] TBD 6 101" xfId="45814"/>
    <cellStyle name="Currency [0,00] TBD- 6 101" xfId="45815"/>
    <cellStyle name="Currency [0,00] TBD 6 102" xfId="45816"/>
    <cellStyle name="Currency [0,00] TBD- 6 102" xfId="45817"/>
    <cellStyle name="Currency [0,00] TBD 6 103" xfId="45818"/>
    <cellStyle name="Currency [0,00] TBD- 6 103" xfId="45819"/>
    <cellStyle name="Currency [0,00] TBD 6 104" xfId="45820"/>
    <cellStyle name="Currency [0,00] TBD- 6 104" xfId="45821"/>
    <cellStyle name="Currency [0,00] TBD 6 105" xfId="45822"/>
    <cellStyle name="Currency [0,00] TBD- 6 105" xfId="45823"/>
    <cellStyle name="Currency [0,00] TBD 6 106" xfId="45824"/>
    <cellStyle name="Currency [0,00] TBD- 6 106" xfId="45825"/>
    <cellStyle name="Currency [0,00] TBD 6 107" xfId="45826"/>
    <cellStyle name="Currency [0,00] TBD- 6 107" xfId="45827"/>
    <cellStyle name="Currency [0,00] TBD 6 108" xfId="45828"/>
    <cellStyle name="Currency [0,00] TBD- 6 108" xfId="45829"/>
    <cellStyle name="Currency [0,00] TBD 6 109" xfId="45830"/>
    <cellStyle name="Currency [0,00] TBD- 6 109" xfId="45831"/>
    <cellStyle name="Currency [0,00] TBD 6 11" xfId="45832"/>
    <cellStyle name="Currency [0,00] TBD- 6 11" xfId="45833"/>
    <cellStyle name="Currency [0,00] TBD 6 110" xfId="45834"/>
    <cellStyle name="Currency [0,00] TBD- 6 110" xfId="45835"/>
    <cellStyle name="Currency [0,00] TBD 6 111" xfId="45836"/>
    <cellStyle name="Currency [0,00] TBD- 6 111" xfId="45837"/>
    <cellStyle name="Currency [0,00] TBD 6 112" xfId="45838"/>
    <cellStyle name="Currency [0,00] TBD- 6 112" xfId="45839"/>
    <cellStyle name="Currency [0,00] TBD 6 113" xfId="45840"/>
    <cellStyle name="Currency [0,00] TBD- 6 113" xfId="45841"/>
    <cellStyle name="Currency [0,00] TBD 6 114" xfId="45842"/>
    <cellStyle name="Currency [0,00] TBD- 6 114" xfId="45843"/>
    <cellStyle name="Currency [0,00] TBD 6 115" xfId="45844"/>
    <cellStyle name="Currency [0,00] TBD- 6 115" xfId="45845"/>
    <cellStyle name="Currency [0,00] TBD 6 116" xfId="45846"/>
    <cellStyle name="Currency [0,00] TBD- 6 116" xfId="45847"/>
    <cellStyle name="Currency [0,00] TBD 6 117" xfId="45848"/>
    <cellStyle name="Currency [0,00] TBD- 6 117" xfId="45849"/>
    <cellStyle name="Currency [0,00] TBD 6 118" xfId="45850"/>
    <cellStyle name="Currency [0,00] TBD- 6 118" xfId="45851"/>
    <cellStyle name="Currency [0,00] TBD 6 119" xfId="45852"/>
    <cellStyle name="Currency [0,00] TBD- 6 119" xfId="45853"/>
    <cellStyle name="Currency [0,00] TBD 6 12" xfId="45854"/>
    <cellStyle name="Currency [0,00] TBD- 6 12" xfId="45855"/>
    <cellStyle name="Currency [0,00] TBD 6 120" xfId="45856"/>
    <cellStyle name="Currency [0,00] TBD- 6 120" xfId="45857"/>
    <cellStyle name="Currency [0,00] TBD 6 121" xfId="45858"/>
    <cellStyle name="Currency [0,00] TBD- 6 121" xfId="45859"/>
    <cellStyle name="Currency [0,00] TBD 6 122" xfId="45860"/>
    <cellStyle name="Currency [0,00] TBD- 6 122" xfId="45861"/>
    <cellStyle name="Currency [0,00] TBD 6 123" xfId="45862"/>
    <cellStyle name="Currency [0,00] TBD- 6 123" xfId="45863"/>
    <cellStyle name="Currency [0,00] TBD 6 124" xfId="45864"/>
    <cellStyle name="Currency [0,00] TBD- 6 124" xfId="45865"/>
    <cellStyle name="Currency [0,00] TBD 6 125" xfId="45866"/>
    <cellStyle name="Currency [0,00] TBD- 6 125" xfId="45867"/>
    <cellStyle name="Currency [0,00] TBD 6 126" xfId="45868"/>
    <cellStyle name="Currency [0,00] TBD- 6 126" xfId="45869"/>
    <cellStyle name="Currency [0,00] TBD 6 127" xfId="45870"/>
    <cellStyle name="Currency [0,00] TBD- 6 127" xfId="45871"/>
    <cellStyle name="Currency [0,00] TBD 6 128" xfId="45872"/>
    <cellStyle name="Currency [0,00] TBD- 6 128" xfId="45873"/>
    <cellStyle name="Currency [0,00] TBD 6 129" xfId="45874"/>
    <cellStyle name="Currency [0,00] TBD- 6 129" xfId="45875"/>
    <cellStyle name="Currency [0,00] TBD 6 13" xfId="45876"/>
    <cellStyle name="Currency [0,00] TBD- 6 13" xfId="45877"/>
    <cellStyle name="Currency [0,00] TBD 6 130" xfId="45878"/>
    <cellStyle name="Currency [0,00] TBD- 6 130" xfId="45879"/>
    <cellStyle name="Currency [0,00] TBD 6 131" xfId="45880"/>
    <cellStyle name="Currency [0,00] TBD- 6 131" xfId="45881"/>
    <cellStyle name="Currency [0,00] TBD 6 132" xfId="45882"/>
    <cellStyle name="Currency [0,00] TBD- 6 132" xfId="45883"/>
    <cellStyle name="Currency [0,00] TBD 6 133" xfId="45884"/>
    <cellStyle name="Currency [0,00] TBD- 6 133" xfId="45885"/>
    <cellStyle name="Currency [0,00] TBD 6 134" xfId="45886"/>
    <cellStyle name="Currency [0,00] TBD- 6 134" xfId="45887"/>
    <cellStyle name="Currency [0,00] TBD 6 135" xfId="45888"/>
    <cellStyle name="Currency [0,00] TBD- 6 135" xfId="45889"/>
    <cellStyle name="Currency [0,00] TBD 6 136" xfId="45890"/>
    <cellStyle name="Currency [0,00] TBD- 6 136" xfId="45891"/>
    <cellStyle name="Currency [0,00] TBD 6 137" xfId="45892"/>
    <cellStyle name="Currency [0,00] TBD- 6 137" xfId="45893"/>
    <cellStyle name="Currency [0,00] TBD 6 138" xfId="45894"/>
    <cellStyle name="Currency [0,00] TBD- 6 138" xfId="45895"/>
    <cellStyle name="Currency [0,00] TBD 6 139" xfId="45896"/>
    <cellStyle name="Currency [0,00] TBD- 6 139" xfId="45897"/>
    <cellStyle name="Currency [0,00] TBD 6 14" xfId="45898"/>
    <cellStyle name="Currency [0,00] TBD- 6 14" xfId="45899"/>
    <cellStyle name="Currency [0,00] TBD 6 140" xfId="45900"/>
    <cellStyle name="Currency [0,00] TBD- 6 140" xfId="45901"/>
    <cellStyle name="Currency [0,00] TBD 6 141" xfId="45902"/>
    <cellStyle name="Currency [0,00] TBD- 6 141" xfId="45903"/>
    <cellStyle name="Currency [0,00] TBD 6 142" xfId="45904"/>
    <cellStyle name="Currency [0,00] TBD- 6 142" xfId="45905"/>
    <cellStyle name="Currency [0,00] TBD 6 143" xfId="45906"/>
    <cellStyle name="Currency [0,00] TBD- 6 143" xfId="45907"/>
    <cellStyle name="Currency [0,00] TBD 6 144" xfId="45908"/>
    <cellStyle name="Currency [0,00] TBD- 6 144" xfId="45909"/>
    <cellStyle name="Currency [0,00] TBD 6 145" xfId="45910"/>
    <cellStyle name="Currency [0,00] TBD- 6 145" xfId="45911"/>
    <cellStyle name="Currency [0,00] TBD 6 146" xfId="45912"/>
    <cellStyle name="Currency [0,00] TBD- 6 146" xfId="45913"/>
    <cellStyle name="Currency [0,00] TBD 6 147" xfId="45914"/>
    <cellStyle name="Currency [0,00] TBD- 6 147" xfId="45915"/>
    <cellStyle name="Currency [0,00] TBD 6 148" xfId="45916"/>
    <cellStyle name="Currency [0,00] TBD- 6 148" xfId="45917"/>
    <cellStyle name="Currency [0,00] TBD 6 149" xfId="45918"/>
    <cellStyle name="Currency [0,00] TBD- 6 149" xfId="45919"/>
    <cellStyle name="Currency [0,00] TBD 6 15" xfId="45920"/>
    <cellStyle name="Currency [0,00] TBD- 6 15" xfId="45921"/>
    <cellStyle name="Currency [0,00] TBD 6 150" xfId="45922"/>
    <cellStyle name="Currency [0,00] TBD- 6 150" xfId="45923"/>
    <cellStyle name="Currency [0,00] TBD 6 151" xfId="45924"/>
    <cellStyle name="Currency [0,00] TBD- 6 151" xfId="45925"/>
    <cellStyle name="Currency [0,00] TBD 6 152" xfId="45926"/>
    <cellStyle name="Currency [0,00] TBD- 6 152" xfId="45927"/>
    <cellStyle name="Currency [0,00] TBD 6 153" xfId="45928"/>
    <cellStyle name="Currency [0,00] TBD- 6 153" xfId="45929"/>
    <cellStyle name="Currency [0,00] TBD 6 16" xfId="45930"/>
    <cellStyle name="Currency [0,00] TBD- 6 16" xfId="45931"/>
    <cellStyle name="Currency [0,00] TBD 6 17" xfId="45932"/>
    <cellStyle name="Currency [0,00] TBD- 6 17" xfId="45933"/>
    <cellStyle name="Currency [0,00] TBD 6 18" xfId="45934"/>
    <cellStyle name="Currency [0,00] TBD- 6 18" xfId="45935"/>
    <cellStyle name="Currency [0,00] TBD 6 19" xfId="45936"/>
    <cellStyle name="Currency [0,00] TBD- 6 19" xfId="45937"/>
    <cellStyle name="Currency [0,00] TBD 6 2" xfId="45938"/>
    <cellStyle name="Currency [0,00] TBD- 6 2" xfId="45939"/>
    <cellStyle name="Currency [0,00] TBD 6 20" xfId="45940"/>
    <cellStyle name="Currency [0,00] TBD- 6 20" xfId="45941"/>
    <cellStyle name="Currency [0,00] TBD 6 21" xfId="45942"/>
    <cellStyle name="Currency [0,00] TBD- 6 21" xfId="45943"/>
    <cellStyle name="Currency [0,00] TBD 6 22" xfId="45944"/>
    <cellStyle name="Currency [0,00] TBD- 6 22" xfId="45945"/>
    <cellStyle name="Currency [0,00] TBD 6 23" xfId="45946"/>
    <cellStyle name="Currency [0,00] TBD- 6 23" xfId="45947"/>
    <cellStyle name="Currency [0,00] TBD 6 24" xfId="45948"/>
    <cellStyle name="Currency [0,00] TBD- 6 24" xfId="45949"/>
    <cellStyle name="Currency [0,00] TBD 6 25" xfId="45950"/>
    <cellStyle name="Currency [0,00] TBD- 6 25" xfId="45951"/>
    <cellStyle name="Currency [0,00] TBD 6 26" xfId="45952"/>
    <cellStyle name="Currency [0,00] TBD- 6 26" xfId="45953"/>
    <cellStyle name="Currency [0,00] TBD 6 27" xfId="45954"/>
    <cellStyle name="Currency [0,00] TBD- 6 27" xfId="45955"/>
    <cellStyle name="Currency [0,00] TBD 6 28" xfId="45956"/>
    <cellStyle name="Currency [0,00] TBD- 6 28" xfId="45957"/>
    <cellStyle name="Currency [0,00] TBD 6 29" xfId="45958"/>
    <cellStyle name="Currency [0,00] TBD- 6 29" xfId="45959"/>
    <cellStyle name="Currency [0,00] TBD 6 3" xfId="45960"/>
    <cellStyle name="Currency [0,00] TBD- 6 3" xfId="45961"/>
    <cellStyle name="Currency [0,00] TBD 6 30" xfId="45962"/>
    <cellStyle name="Currency [0,00] TBD- 6 30" xfId="45963"/>
    <cellStyle name="Currency [0,00] TBD 6 31" xfId="45964"/>
    <cellStyle name="Currency [0,00] TBD- 6 31" xfId="45965"/>
    <cellStyle name="Currency [0,00] TBD 6 32" xfId="45966"/>
    <cellStyle name="Currency [0,00] TBD- 6 32" xfId="45967"/>
    <cellStyle name="Currency [0,00] TBD 6 33" xfId="45968"/>
    <cellStyle name="Currency [0,00] TBD- 6 33" xfId="45969"/>
    <cellStyle name="Currency [0,00] TBD 6 34" xfId="45970"/>
    <cellStyle name="Currency [0,00] TBD- 6 34" xfId="45971"/>
    <cellStyle name="Currency [0,00] TBD 6 35" xfId="45972"/>
    <cellStyle name="Currency [0,00] TBD- 6 35" xfId="45973"/>
    <cellStyle name="Currency [0,00] TBD 6 36" xfId="45974"/>
    <cellStyle name="Currency [0,00] TBD- 6 36" xfId="45975"/>
    <cellStyle name="Currency [0,00] TBD 6 37" xfId="45976"/>
    <cellStyle name="Currency [0,00] TBD- 6 37" xfId="45977"/>
    <cellStyle name="Currency [0,00] TBD 6 38" xfId="45978"/>
    <cellStyle name="Currency [0,00] TBD- 6 38" xfId="45979"/>
    <cellStyle name="Currency [0,00] TBD 6 39" xfId="45980"/>
    <cellStyle name="Currency [0,00] TBD- 6 39" xfId="45981"/>
    <cellStyle name="Currency [0,00] TBD 6 4" xfId="45982"/>
    <cellStyle name="Currency [0,00] TBD- 6 4" xfId="45983"/>
    <cellStyle name="Currency [0,00] TBD 6 40" xfId="45984"/>
    <cellStyle name="Currency [0,00] TBD- 6 40" xfId="45985"/>
    <cellStyle name="Currency [0,00] TBD 6 41" xfId="45986"/>
    <cellStyle name="Currency [0,00] TBD- 6 41" xfId="45987"/>
    <cellStyle name="Currency [0,00] TBD 6 42" xfId="45988"/>
    <cellStyle name="Currency [0,00] TBD- 6 42" xfId="45989"/>
    <cellStyle name="Currency [0,00] TBD 6 43" xfId="45990"/>
    <cellStyle name="Currency [0,00] TBD- 6 43" xfId="45991"/>
    <cellStyle name="Currency [0,00] TBD 6 44" xfId="45992"/>
    <cellStyle name="Currency [0,00] TBD- 6 44" xfId="45993"/>
    <cellStyle name="Currency [0,00] TBD 6 45" xfId="45994"/>
    <cellStyle name="Currency [0,00] TBD- 6 45" xfId="45995"/>
    <cellStyle name="Currency [0,00] TBD 6 46" xfId="45996"/>
    <cellStyle name="Currency [0,00] TBD- 6 46" xfId="45997"/>
    <cellStyle name="Currency [0,00] TBD 6 47" xfId="45998"/>
    <cellStyle name="Currency [0,00] TBD- 6 47" xfId="45999"/>
    <cellStyle name="Currency [0,00] TBD 6 48" xfId="46000"/>
    <cellStyle name="Currency [0,00] TBD- 6 48" xfId="46001"/>
    <cellStyle name="Currency [0,00] TBD 6 49" xfId="46002"/>
    <cellStyle name="Currency [0,00] TBD- 6 49" xfId="46003"/>
    <cellStyle name="Currency [0,00] TBD 6 5" xfId="46004"/>
    <cellStyle name="Currency [0,00] TBD- 6 5" xfId="46005"/>
    <cellStyle name="Currency [0,00] TBD 6 50" xfId="46006"/>
    <cellStyle name="Currency [0,00] TBD- 6 50" xfId="46007"/>
    <cellStyle name="Currency [0,00] TBD 6 51" xfId="46008"/>
    <cellStyle name="Currency [0,00] TBD- 6 51" xfId="46009"/>
    <cellStyle name="Currency [0,00] TBD 6 52" xfId="46010"/>
    <cellStyle name="Currency [0,00] TBD- 6 52" xfId="46011"/>
    <cellStyle name="Currency [0,00] TBD 6 53" xfId="46012"/>
    <cellStyle name="Currency [0,00] TBD- 6 53" xfId="46013"/>
    <cellStyle name="Currency [0,00] TBD 6 54" xfId="46014"/>
    <cellStyle name="Currency [0,00] TBD- 6 54" xfId="46015"/>
    <cellStyle name="Currency [0,00] TBD 6 55" xfId="46016"/>
    <cellStyle name="Currency [0,00] TBD- 6 55" xfId="46017"/>
    <cellStyle name="Currency [0,00] TBD 6 56" xfId="46018"/>
    <cellStyle name="Currency [0,00] TBD- 6 56" xfId="46019"/>
    <cellStyle name="Currency [0,00] TBD 6 57" xfId="46020"/>
    <cellStyle name="Currency [0,00] TBD- 6 57" xfId="46021"/>
    <cellStyle name="Currency [0,00] TBD 6 58" xfId="46022"/>
    <cellStyle name="Currency [0,00] TBD- 6 58" xfId="46023"/>
    <cellStyle name="Currency [0,00] TBD 6 59" xfId="46024"/>
    <cellStyle name="Currency [0,00] TBD- 6 59" xfId="46025"/>
    <cellStyle name="Currency [0,00] TBD 6 6" xfId="46026"/>
    <cellStyle name="Currency [0,00] TBD- 6 6" xfId="46027"/>
    <cellStyle name="Currency [0,00] TBD 6 60" xfId="46028"/>
    <cellStyle name="Currency [0,00] TBD- 6 60" xfId="46029"/>
    <cellStyle name="Currency [0,00] TBD 6 61" xfId="46030"/>
    <cellStyle name="Currency [0,00] TBD- 6 61" xfId="46031"/>
    <cellStyle name="Currency [0,00] TBD 6 62" xfId="46032"/>
    <cellStyle name="Currency [0,00] TBD- 6 62" xfId="46033"/>
    <cellStyle name="Currency [0,00] TBD 6 63" xfId="46034"/>
    <cellStyle name="Currency [0,00] TBD- 6 63" xfId="46035"/>
    <cellStyle name="Currency [0,00] TBD 6 64" xfId="46036"/>
    <cellStyle name="Currency [0,00] TBD- 6 64" xfId="46037"/>
    <cellStyle name="Currency [0,00] TBD 6 65" xfId="46038"/>
    <cellStyle name="Currency [0,00] TBD- 6 65" xfId="46039"/>
    <cellStyle name="Currency [0,00] TBD 6 66" xfId="46040"/>
    <cellStyle name="Currency [0,00] TBD- 6 66" xfId="46041"/>
    <cellStyle name="Currency [0,00] TBD 6 67" xfId="46042"/>
    <cellStyle name="Currency [0,00] TBD- 6 67" xfId="46043"/>
    <cellStyle name="Currency [0,00] TBD 6 68" xfId="46044"/>
    <cellStyle name="Currency [0,00] TBD- 6 68" xfId="46045"/>
    <cellStyle name="Currency [0,00] TBD 6 69" xfId="46046"/>
    <cellStyle name="Currency [0,00] TBD- 6 69" xfId="46047"/>
    <cellStyle name="Currency [0,00] TBD 6 7" xfId="46048"/>
    <cellStyle name="Currency [0,00] TBD- 6 7" xfId="46049"/>
    <cellStyle name="Currency [0,00] TBD 6 70" xfId="46050"/>
    <cellStyle name="Currency [0,00] TBD- 6 70" xfId="46051"/>
    <cellStyle name="Currency [0,00] TBD 6 71" xfId="46052"/>
    <cellStyle name="Currency [0,00] TBD- 6 71" xfId="46053"/>
    <cellStyle name="Currency [0,00] TBD 6 72" xfId="46054"/>
    <cellStyle name="Currency [0,00] TBD- 6 72" xfId="46055"/>
    <cellStyle name="Currency [0,00] TBD 6 73" xfId="46056"/>
    <cellStyle name="Currency [0,00] TBD- 6 73" xfId="46057"/>
    <cellStyle name="Currency [0,00] TBD 6 74" xfId="46058"/>
    <cellStyle name="Currency [0,00] TBD- 6 74" xfId="46059"/>
    <cellStyle name="Currency [0,00] TBD 6 75" xfId="46060"/>
    <cellStyle name="Currency [0,00] TBD- 6 75" xfId="46061"/>
    <cellStyle name="Currency [0,00] TBD 6 76" xfId="46062"/>
    <cellStyle name="Currency [0,00] TBD- 6 76" xfId="46063"/>
    <cellStyle name="Currency [0,00] TBD 6 77" xfId="46064"/>
    <cellStyle name="Currency [0,00] TBD- 6 77" xfId="46065"/>
    <cellStyle name="Currency [0,00] TBD 6 78" xfId="46066"/>
    <cellStyle name="Currency [0,00] TBD- 6 78" xfId="46067"/>
    <cellStyle name="Currency [0,00] TBD 6 79" xfId="46068"/>
    <cellStyle name="Currency [0,00] TBD- 6 79" xfId="46069"/>
    <cellStyle name="Currency [0,00] TBD 6 8" xfId="46070"/>
    <cellStyle name="Currency [0,00] TBD- 6 8" xfId="46071"/>
    <cellStyle name="Currency [0,00] TBD 6 80" xfId="46072"/>
    <cellStyle name="Currency [0,00] TBD- 6 80" xfId="46073"/>
    <cellStyle name="Currency [0,00] TBD 6 81" xfId="46074"/>
    <cellStyle name="Currency [0,00] TBD- 6 81" xfId="46075"/>
    <cellStyle name="Currency [0,00] TBD 6 82" xfId="46076"/>
    <cellStyle name="Currency [0,00] TBD- 6 82" xfId="46077"/>
    <cellStyle name="Currency [0,00] TBD 6 83" xfId="46078"/>
    <cellStyle name="Currency [0,00] TBD- 6 83" xfId="46079"/>
    <cellStyle name="Currency [0,00] TBD 6 84" xfId="46080"/>
    <cellStyle name="Currency [0,00] TBD- 6 84" xfId="46081"/>
    <cellStyle name="Currency [0,00] TBD 6 85" xfId="46082"/>
    <cellStyle name="Currency [0,00] TBD- 6 85" xfId="46083"/>
    <cellStyle name="Currency [0,00] TBD 6 86" xfId="46084"/>
    <cellStyle name="Currency [0,00] TBD- 6 86" xfId="46085"/>
    <cellStyle name="Currency [0,00] TBD 6 87" xfId="46086"/>
    <cellStyle name="Currency [0,00] TBD- 6 87" xfId="46087"/>
    <cellStyle name="Currency [0,00] TBD 6 88" xfId="46088"/>
    <cellStyle name="Currency [0,00] TBD- 6 88" xfId="46089"/>
    <cellStyle name="Currency [0,00] TBD 6 89" xfId="46090"/>
    <cellStyle name="Currency [0,00] TBD- 6 89" xfId="46091"/>
    <cellStyle name="Currency [0,00] TBD 6 9" xfId="46092"/>
    <cellStyle name="Currency [0,00] TBD- 6 9" xfId="46093"/>
    <cellStyle name="Currency [0,00] TBD 6 90" xfId="46094"/>
    <cellStyle name="Currency [0,00] TBD- 6 90" xfId="46095"/>
    <cellStyle name="Currency [0,00] TBD 6 91" xfId="46096"/>
    <cellStyle name="Currency [0,00] TBD- 6 91" xfId="46097"/>
    <cellStyle name="Currency [0,00] TBD 6 92" xfId="46098"/>
    <cellStyle name="Currency [0,00] TBD- 6 92" xfId="46099"/>
    <cellStyle name="Currency [0,00] TBD 6 93" xfId="46100"/>
    <cellStyle name="Currency [0,00] TBD- 6 93" xfId="46101"/>
    <cellStyle name="Currency [0,00] TBD 6 94" xfId="46102"/>
    <cellStyle name="Currency [0,00] TBD- 6 94" xfId="46103"/>
    <cellStyle name="Currency [0,00] TBD 6 95" xfId="46104"/>
    <cellStyle name="Currency [0,00] TBD- 6 95" xfId="46105"/>
    <cellStyle name="Currency [0,00] TBD 6 96" xfId="46106"/>
    <cellStyle name="Currency [0,00] TBD- 6 96" xfId="46107"/>
    <cellStyle name="Currency [0,00] TBD 6 97" xfId="46108"/>
    <cellStyle name="Currency [0,00] TBD- 6 97" xfId="46109"/>
    <cellStyle name="Currency [0,00] TBD 6 98" xfId="46110"/>
    <cellStyle name="Currency [0,00] TBD- 6 98" xfId="46111"/>
    <cellStyle name="Currency [0,00] TBD 6 99" xfId="46112"/>
    <cellStyle name="Currency [0,00] TBD- 6 99" xfId="46113"/>
    <cellStyle name="Currency [0,00] TBD 7" xfId="46114"/>
    <cellStyle name="Currency [0,00] TBD- 7" xfId="46115"/>
    <cellStyle name="Currency [0,00] TBD 7 10" xfId="46116"/>
    <cellStyle name="Currency [0,00] TBD- 7 10" xfId="46117"/>
    <cellStyle name="Currency [0,00] TBD 7 100" xfId="46118"/>
    <cellStyle name="Currency [0,00] TBD- 7 100" xfId="46119"/>
    <cellStyle name="Currency [0,00] TBD 7 101" xfId="46120"/>
    <cellStyle name="Currency [0,00] TBD- 7 101" xfId="46121"/>
    <cellStyle name="Currency [0,00] TBD 7 102" xfId="46122"/>
    <cellStyle name="Currency [0,00] TBD- 7 102" xfId="46123"/>
    <cellStyle name="Currency [0,00] TBD 7 103" xfId="46124"/>
    <cellStyle name="Currency [0,00] TBD- 7 103" xfId="46125"/>
    <cellStyle name="Currency [0,00] TBD 7 104" xfId="46126"/>
    <cellStyle name="Currency [0,00] TBD- 7 104" xfId="46127"/>
    <cellStyle name="Currency [0,00] TBD 7 105" xfId="46128"/>
    <cellStyle name="Currency [0,00] TBD- 7 105" xfId="46129"/>
    <cellStyle name="Currency [0,00] TBD 7 106" xfId="46130"/>
    <cellStyle name="Currency [0,00] TBD- 7 106" xfId="46131"/>
    <cellStyle name="Currency [0,00] TBD 7 107" xfId="46132"/>
    <cellStyle name="Currency [0,00] TBD- 7 107" xfId="46133"/>
    <cellStyle name="Currency [0,00] TBD 7 108" xfId="46134"/>
    <cellStyle name="Currency [0,00] TBD- 7 108" xfId="46135"/>
    <cellStyle name="Currency [0,00] TBD 7 109" xfId="46136"/>
    <cellStyle name="Currency [0,00] TBD- 7 109" xfId="46137"/>
    <cellStyle name="Currency [0,00] TBD 7 11" xfId="46138"/>
    <cellStyle name="Currency [0,00] TBD- 7 11" xfId="46139"/>
    <cellStyle name="Currency [0,00] TBD 7 110" xfId="46140"/>
    <cellStyle name="Currency [0,00] TBD- 7 110" xfId="46141"/>
    <cellStyle name="Currency [0,00] TBD 7 111" xfId="46142"/>
    <cellStyle name="Currency [0,00] TBD- 7 111" xfId="46143"/>
    <cellStyle name="Currency [0,00] TBD 7 112" xfId="46144"/>
    <cellStyle name="Currency [0,00] TBD- 7 112" xfId="46145"/>
    <cellStyle name="Currency [0,00] TBD 7 113" xfId="46146"/>
    <cellStyle name="Currency [0,00] TBD- 7 113" xfId="46147"/>
    <cellStyle name="Currency [0,00] TBD 7 114" xfId="46148"/>
    <cellStyle name="Currency [0,00] TBD- 7 114" xfId="46149"/>
    <cellStyle name="Currency [0,00] TBD 7 115" xfId="46150"/>
    <cellStyle name="Currency [0,00] TBD- 7 115" xfId="46151"/>
    <cellStyle name="Currency [0,00] TBD 7 116" xfId="46152"/>
    <cellStyle name="Currency [0,00] TBD- 7 116" xfId="46153"/>
    <cellStyle name="Currency [0,00] TBD 7 117" xfId="46154"/>
    <cellStyle name="Currency [0,00] TBD- 7 117" xfId="46155"/>
    <cellStyle name="Currency [0,00] TBD 7 118" xfId="46156"/>
    <cellStyle name="Currency [0,00] TBD- 7 118" xfId="46157"/>
    <cellStyle name="Currency [0,00] TBD 7 119" xfId="46158"/>
    <cellStyle name="Currency [0,00] TBD- 7 119" xfId="46159"/>
    <cellStyle name="Currency [0,00] TBD 7 12" xfId="46160"/>
    <cellStyle name="Currency [0,00] TBD- 7 12" xfId="46161"/>
    <cellStyle name="Currency [0,00] TBD 7 120" xfId="46162"/>
    <cellStyle name="Currency [0,00] TBD- 7 120" xfId="46163"/>
    <cellStyle name="Currency [0,00] TBD 7 121" xfId="46164"/>
    <cellStyle name="Currency [0,00] TBD- 7 121" xfId="46165"/>
    <cellStyle name="Currency [0,00] TBD 7 122" xfId="46166"/>
    <cellStyle name="Currency [0,00] TBD- 7 122" xfId="46167"/>
    <cellStyle name="Currency [0,00] TBD 7 123" xfId="46168"/>
    <cellStyle name="Currency [0,00] TBD- 7 123" xfId="46169"/>
    <cellStyle name="Currency [0,00] TBD 7 124" xfId="46170"/>
    <cellStyle name="Currency [0,00] TBD- 7 124" xfId="46171"/>
    <cellStyle name="Currency [0,00] TBD 7 125" xfId="46172"/>
    <cellStyle name="Currency [0,00] TBD- 7 125" xfId="46173"/>
    <cellStyle name="Currency [0,00] TBD 7 126" xfId="46174"/>
    <cellStyle name="Currency [0,00] TBD- 7 126" xfId="46175"/>
    <cellStyle name="Currency [0,00] TBD 7 127" xfId="46176"/>
    <cellStyle name="Currency [0,00] TBD- 7 127" xfId="46177"/>
    <cellStyle name="Currency [0,00] TBD 7 128" xfId="46178"/>
    <cellStyle name="Currency [0,00] TBD- 7 128" xfId="46179"/>
    <cellStyle name="Currency [0,00] TBD 7 129" xfId="46180"/>
    <cellStyle name="Currency [0,00] TBD- 7 129" xfId="46181"/>
    <cellStyle name="Currency [0,00] TBD 7 13" xfId="46182"/>
    <cellStyle name="Currency [0,00] TBD- 7 13" xfId="46183"/>
    <cellStyle name="Currency [0,00] TBD 7 130" xfId="46184"/>
    <cellStyle name="Currency [0,00] TBD- 7 130" xfId="46185"/>
    <cellStyle name="Currency [0,00] TBD 7 131" xfId="46186"/>
    <cellStyle name="Currency [0,00] TBD- 7 131" xfId="46187"/>
    <cellStyle name="Currency [0,00] TBD 7 132" xfId="46188"/>
    <cellStyle name="Currency [0,00] TBD- 7 132" xfId="46189"/>
    <cellStyle name="Currency [0,00] TBD 7 133" xfId="46190"/>
    <cellStyle name="Currency [0,00] TBD- 7 133" xfId="46191"/>
    <cellStyle name="Currency [0,00] TBD 7 134" xfId="46192"/>
    <cellStyle name="Currency [0,00] TBD- 7 134" xfId="46193"/>
    <cellStyle name="Currency [0,00] TBD 7 135" xfId="46194"/>
    <cellStyle name="Currency [0,00] TBD- 7 135" xfId="46195"/>
    <cellStyle name="Currency [0,00] TBD 7 136" xfId="46196"/>
    <cellStyle name="Currency [0,00] TBD- 7 136" xfId="46197"/>
    <cellStyle name="Currency [0,00] TBD 7 137" xfId="46198"/>
    <cellStyle name="Currency [0,00] TBD- 7 137" xfId="46199"/>
    <cellStyle name="Currency [0,00] TBD 7 138" xfId="46200"/>
    <cellStyle name="Currency [0,00] TBD- 7 138" xfId="46201"/>
    <cellStyle name="Currency [0,00] TBD 7 139" xfId="46202"/>
    <cellStyle name="Currency [0,00] TBD- 7 139" xfId="46203"/>
    <cellStyle name="Currency [0,00] TBD 7 14" xfId="46204"/>
    <cellStyle name="Currency [0,00] TBD- 7 14" xfId="46205"/>
    <cellStyle name="Currency [0,00] TBD 7 140" xfId="46206"/>
    <cellStyle name="Currency [0,00] TBD- 7 140" xfId="46207"/>
    <cellStyle name="Currency [0,00] TBD 7 141" xfId="46208"/>
    <cellStyle name="Currency [0,00] TBD- 7 141" xfId="46209"/>
    <cellStyle name="Currency [0,00] TBD 7 142" xfId="46210"/>
    <cellStyle name="Currency [0,00] TBD- 7 142" xfId="46211"/>
    <cellStyle name="Currency [0,00] TBD 7 143" xfId="46212"/>
    <cellStyle name="Currency [0,00] TBD- 7 143" xfId="46213"/>
    <cellStyle name="Currency [0,00] TBD 7 144" xfId="46214"/>
    <cellStyle name="Currency [0,00] TBD- 7 144" xfId="46215"/>
    <cellStyle name="Currency [0,00] TBD 7 145" xfId="46216"/>
    <cellStyle name="Currency [0,00] TBD- 7 145" xfId="46217"/>
    <cellStyle name="Currency [0,00] TBD 7 146" xfId="46218"/>
    <cellStyle name="Currency [0,00] TBD- 7 146" xfId="46219"/>
    <cellStyle name="Currency [0,00] TBD 7 147" xfId="46220"/>
    <cellStyle name="Currency [0,00] TBD- 7 147" xfId="46221"/>
    <cellStyle name="Currency [0,00] TBD 7 148" xfId="46222"/>
    <cellStyle name="Currency [0,00] TBD- 7 148" xfId="46223"/>
    <cellStyle name="Currency [0,00] TBD 7 149" xfId="46224"/>
    <cellStyle name="Currency [0,00] TBD- 7 149" xfId="46225"/>
    <cellStyle name="Currency [0,00] TBD 7 15" xfId="46226"/>
    <cellStyle name="Currency [0,00] TBD- 7 15" xfId="46227"/>
    <cellStyle name="Currency [0,00] TBD 7 150" xfId="46228"/>
    <cellStyle name="Currency [0,00] TBD- 7 150" xfId="46229"/>
    <cellStyle name="Currency [0,00] TBD 7 151" xfId="46230"/>
    <cellStyle name="Currency [0,00] TBD- 7 151" xfId="46231"/>
    <cellStyle name="Currency [0,00] TBD 7 152" xfId="46232"/>
    <cellStyle name="Currency [0,00] TBD- 7 152" xfId="46233"/>
    <cellStyle name="Currency [0,00] TBD 7 153" xfId="46234"/>
    <cellStyle name="Currency [0,00] TBD- 7 153" xfId="46235"/>
    <cellStyle name="Currency [0,00] TBD 7 16" xfId="46236"/>
    <cellStyle name="Currency [0,00] TBD- 7 16" xfId="46237"/>
    <cellStyle name="Currency [0,00] TBD 7 17" xfId="46238"/>
    <cellStyle name="Currency [0,00] TBD- 7 17" xfId="46239"/>
    <cellStyle name="Currency [0,00] TBD 7 18" xfId="46240"/>
    <cellStyle name="Currency [0,00] TBD- 7 18" xfId="46241"/>
    <cellStyle name="Currency [0,00] TBD 7 19" xfId="46242"/>
    <cellStyle name="Currency [0,00] TBD- 7 19" xfId="46243"/>
    <cellStyle name="Currency [0,00] TBD 7 2" xfId="46244"/>
    <cellStyle name="Currency [0,00] TBD- 7 2" xfId="46245"/>
    <cellStyle name="Currency [0,00] TBD 7 20" xfId="46246"/>
    <cellStyle name="Currency [0,00] TBD- 7 20" xfId="46247"/>
    <cellStyle name="Currency [0,00] TBD 7 21" xfId="46248"/>
    <cellStyle name="Currency [0,00] TBD- 7 21" xfId="46249"/>
    <cellStyle name="Currency [0,00] TBD 7 22" xfId="46250"/>
    <cellStyle name="Currency [0,00] TBD- 7 22" xfId="46251"/>
    <cellStyle name="Currency [0,00] TBD 7 23" xfId="46252"/>
    <cellStyle name="Currency [0,00] TBD- 7 23" xfId="46253"/>
    <cellStyle name="Currency [0,00] TBD 7 24" xfId="46254"/>
    <cellStyle name="Currency [0,00] TBD- 7 24" xfId="46255"/>
    <cellStyle name="Currency [0,00] TBD 7 25" xfId="46256"/>
    <cellStyle name="Currency [0,00] TBD- 7 25" xfId="46257"/>
    <cellStyle name="Currency [0,00] TBD 7 26" xfId="46258"/>
    <cellStyle name="Currency [0,00] TBD- 7 26" xfId="46259"/>
    <cellStyle name="Currency [0,00] TBD 7 27" xfId="46260"/>
    <cellStyle name="Currency [0,00] TBD- 7 27" xfId="46261"/>
    <cellStyle name="Currency [0,00] TBD 7 28" xfId="46262"/>
    <cellStyle name="Currency [0,00] TBD- 7 28" xfId="46263"/>
    <cellStyle name="Currency [0,00] TBD 7 29" xfId="46264"/>
    <cellStyle name="Currency [0,00] TBD- 7 29" xfId="46265"/>
    <cellStyle name="Currency [0,00] TBD 7 3" xfId="46266"/>
    <cellStyle name="Currency [0,00] TBD- 7 3" xfId="46267"/>
    <cellStyle name="Currency [0,00] TBD 7 30" xfId="46268"/>
    <cellStyle name="Currency [0,00] TBD- 7 30" xfId="46269"/>
    <cellStyle name="Currency [0,00] TBD 7 31" xfId="46270"/>
    <cellStyle name="Currency [0,00] TBD- 7 31" xfId="46271"/>
    <cellStyle name="Currency [0,00] TBD 7 32" xfId="46272"/>
    <cellStyle name="Currency [0,00] TBD- 7 32" xfId="46273"/>
    <cellStyle name="Currency [0,00] TBD 7 33" xfId="46274"/>
    <cellStyle name="Currency [0,00] TBD- 7 33" xfId="46275"/>
    <cellStyle name="Currency [0,00] TBD 7 34" xfId="46276"/>
    <cellStyle name="Currency [0,00] TBD- 7 34" xfId="46277"/>
    <cellStyle name="Currency [0,00] TBD 7 35" xfId="46278"/>
    <cellStyle name="Currency [0,00] TBD- 7 35" xfId="46279"/>
    <cellStyle name="Currency [0,00] TBD 7 36" xfId="46280"/>
    <cellStyle name="Currency [0,00] TBD- 7 36" xfId="46281"/>
    <cellStyle name="Currency [0,00] TBD 7 37" xfId="46282"/>
    <cellStyle name="Currency [0,00] TBD- 7 37" xfId="46283"/>
    <cellStyle name="Currency [0,00] TBD 7 38" xfId="46284"/>
    <cellStyle name="Currency [0,00] TBD- 7 38" xfId="46285"/>
    <cellStyle name="Currency [0,00] TBD 7 39" xfId="46286"/>
    <cellStyle name="Currency [0,00] TBD- 7 39" xfId="46287"/>
    <cellStyle name="Currency [0,00] TBD 7 4" xfId="46288"/>
    <cellStyle name="Currency [0,00] TBD- 7 4" xfId="46289"/>
    <cellStyle name="Currency [0,00] TBD 7 40" xfId="46290"/>
    <cellStyle name="Currency [0,00] TBD- 7 40" xfId="46291"/>
    <cellStyle name="Currency [0,00] TBD 7 41" xfId="46292"/>
    <cellStyle name="Currency [0,00] TBD- 7 41" xfId="46293"/>
    <cellStyle name="Currency [0,00] TBD 7 42" xfId="46294"/>
    <cellStyle name="Currency [0,00] TBD- 7 42" xfId="46295"/>
    <cellStyle name="Currency [0,00] TBD 7 43" xfId="46296"/>
    <cellStyle name="Currency [0,00] TBD- 7 43" xfId="46297"/>
    <cellStyle name="Currency [0,00] TBD 7 44" xfId="46298"/>
    <cellStyle name="Currency [0,00] TBD- 7 44" xfId="46299"/>
    <cellStyle name="Currency [0,00] TBD 7 45" xfId="46300"/>
    <cellStyle name="Currency [0,00] TBD- 7 45" xfId="46301"/>
    <cellStyle name="Currency [0,00] TBD 7 46" xfId="46302"/>
    <cellStyle name="Currency [0,00] TBD- 7 46" xfId="46303"/>
    <cellStyle name="Currency [0,00] TBD 7 47" xfId="46304"/>
    <cellStyle name="Currency [0,00] TBD- 7 47" xfId="46305"/>
    <cellStyle name="Currency [0,00] TBD 7 48" xfId="46306"/>
    <cellStyle name="Currency [0,00] TBD- 7 48" xfId="46307"/>
    <cellStyle name="Currency [0,00] TBD 7 49" xfId="46308"/>
    <cellStyle name="Currency [0,00] TBD- 7 49" xfId="46309"/>
    <cellStyle name="Currency [0,00] TBD 7 5" xfId="46310"/>
    <cellStyle name="Currency [0,00] TBD- 7 5" xfId="46311"/>
    <cellStyle name="Currency [0,00] TBD 7 50" xfId="46312"/>
    <cellStyle name="Currency [0,00] TBD- 7 50" xfId="46313"/>
    <cellStyle name="Currency [0,00] TBD 7 51" xfId="46314"/>
    <cellStyle name="Currency [0,00] TBD- 7 51" xfId="46315"/>
    <cellStyle name="Currency [0,00] TBD 7 52" xfId="46316"/>
    <cellStyle name="Currency [0,00] TBD- 7 52" xfId="46317"/>
    <cellStyle name="Currency [0,00] TBD 7 53" xfId="46318"/>
    <cellStyle name="Currency [0,00] TBD- 7 53" xfId="46319"/>
    <cellStyle name="Currency [0,00] TBD 7 54" xfId="46320"/>
    <cellStyle name="Currency [0,00] TBD- 7 54" xfId="46321"/>
    <cellStyle name="Currency [0,00] TBD 7 55" xfId="46322"/>
    <cellStyle name="Currency [0,00] TBD- 7 55" xfId="46323"/>
    <cellStyle name="Currency [0,00] TBD 7 56" xfId="46324"/>
    <cellStyle name="Currency [0,00] TBD- 7 56" xfId="46325"/>
    <cellStyle name="Currency [0,00] TBD 7 57" xfId="46326"/>
    <cellStyle name="Currency [0,00] TBD- 7 57" xfId="46327"/>
    <cellStyle name="Currency [0,00] TBD 7 58" xfId="46328"/>
    <cellStyle name="Currency [0,00] TBD- 7 58" xfId="46329"/>
    <cellStyle name="Currency [0,00] TBD 7 59" xfId="46330"/>
    <cellStyle name="Currency [0,00] TBD- 7 59" xfId="46331"/>
    <cellStyle name="Currency [0,00] TBD 7 6" xfId="46332"/>
    <cellStyle name="Currency [0,00] TBD- 7 6" xfId="46333"/>
    <cellStyle name="Currency [0,00] TBD 7 60" xfId="46334"/>
    <cellStyle name="Currency [0,00] TBD- 7 60" xfId="46335"/>
    <cellStyle name="Currency [0,00] TBD 7 61" xfId="46336"/>
    <cellStyle name="Currency [0,00] TBD- 7 61" xfId="46337"/>
    <cellStyle name="Currency [0,00] TBD 7 62" xfId="46338"/>
    <cellStyle name="Currency [0,00] TBD- 7 62" xfId="46339"/>
    <cellStyle name="Currency [0,00] TBD 7 63" xfId="46340"/>
    <cellStyle name="Currency [0,00] TBD- 7 63" xfId="46341"/>
    <cellStyle name="Currency [0,00] TBD 7 64" xfId="46342"/>
    <cellStyle name="Currency [0,00] TBD- 7 64" xfId="46343"/>
    <cellStyle name="Currency [0,00] TBD 7 65" xfId="46344"/>
    <cellStyle name="Currency [0,00] TBD- 7 65" xfId="46345"/>
    <cellStyle name="Currency [0,00] TBD 7 66" xfId="46346"/>
    <cellStyle name="Currency [0,00] TBD- 7 66" xfId="46347"/>
    <cellStyle name="Currency [0,00] TBD 7 67" xfId="46348"/>
    <cellStyle name="Currency [0,00] TBD- 7 67" xfId="46349"/>
    <cellStyle name="Currency [0,00] TBD 7 68" xfId="46350"/>
    <cellStyle name="Currency [0,00] TBD- 7 68" xfId="46351"/>
    <cellStyle name="Currency [0,00] TBD 7 69" xfId="46352"/>
    <cellStyle name="Currency [0,00] TBD- 7 69" xfId="46353"/>
    <cellStyle name="Currency [0,00] TBD 7 7" xfId="46354"/>
    <cellStyle name="Currency [0,00] TBD- 7 7" xfId="46355"/>
    <cellStyle name="Currency [0,00] TBD 7 70" xfId="46356"/>
    <cellStyle name="Currency [0,00] TBD- 7 70" xfId="46357"/>
    <cellStyle name="Currency [0,00] TBD 7 71" xfId="46358"/>
    <cellStyle name="Currency [0,00] TBD- 7 71" xfId="46359"/>
    <cellStyle name="Currency [0,00] TBD 7 72" xfId="46360"/>
    <cellStyle name="Currency [0,00] TBD- 7 72" xfId="46361"/>
    <cellStyle name="Currency [0,00] TBD 7 73" xfId="46362"/>
    <cellStyle name="Currency [0,00] TBD- 7 73" xfId="46363"/>
    <cellStyle name="Currency [0,00] TBD 7 74" xfId="46364"/>
    <cellStyle name="Currency [0,00] TBD- 7 74" xfId="46365"/>
    <cellStyle name="Currency [0,00] TBD 7 75" xfId="46366"/>
    <cellStyle name="Currency [0,00] TBD- 7 75" xfId="46367"/>
    <cellStyle name="Currency [0,00] TBD 7 76" xfId="46368"/>
    <cellStyle name="Currency [0,00] TBD- 7 76" xfId="46369"/>
    <cellStyle name="Currency [0,00] TBD 7 77" xfId="46370"/>
    <cellStyle name="Currency [0,00] TBD- 7 77" xfId="46371"/>
    <cellStyle name="Currency [0,00] TBD 7 78" xfId="46372"/>
    <cellStyle name="Currency [0,00] TBD- 7 78" xfId="46373"/>
    <cellStyle name="Currency [0,00] TBD 7 79" xfId="46374"/>
    <cellStyle name="Currency [0,00] TBD- 7 79" xfId="46375"/>
    <cellStyle name="Currency [0,00] TBD 7 8" xfId="46376"/>
    <cellStyle name="Currency [0,00] TBD- 7 8" xfId="46377"/>
    <cellStyle name="Currency [0,00] TBD 7 80" xfId="46378"/>
    <cellStyle name="Currency [0,00] TBD- 7 80" xfId="46379"/>
    <cellStyle name="Currency [0,00] TBD 7 81" xfId="46380"/>
    <cellStyle name="Currency [0,00] TBD- 7 81" xfId="46381"/>
    <cellStyle name="Currency [0,00] TBD 7 82" xfId="46382"/>
    <cellStyle name="Currency [0,00] TBD- 7 82" xfId="46383"/>
    <cellStyle name="Currency [0,00] TBD 7 83" xfId="46384"/>
    <cellStyle name="Currency [0,00] TBD- 7 83" xfId="46385"/>
    <cellStyle name="Currency [0,00] TBD 7 84" xfId="46386"/>
    <cellStyle name="Currency [0,00] TBD- 7 84" xfId="46387"/>
    <cellStyle name="Currency [0,00] TBD 7 85" xfId="46388"/>
    <cellStyle name="Currency [0,00] TBD- 7 85" xfId="46389"/>
    <cellStyle name="Currency [0,00] TBD 7 86" xfId="46390"/>
    <cellStyle name="Currency [0,00] TBD- 7 86" xfId="46391"/>
    <cellStyle name="Currency [0,00] TBD 7 87" xfId="46392"/>
    <cellStyle name="Currency [0,00] TBD- 7 87" xfId="46393"/>
    <cellStyle name="Currency [0,00] TBD 7 88" xfId="46394"/>
    <cellStyle name="Currency [0,00] TBD- 7 88" xfId="46395"/>
    <cellStyle name="Currency [0,00] TBD 7 89" xfId="46396"/>
    <cellStyle name="Currency [0,00] TBD- 7 89" xfId="46397"/>
    <cellStyle name="Currency [0,00] TBD 7 9" xfId="46398"/>
    <cellStyle name="Currency [0,00] TBD- 7 9" xfId="46399"/>
    <cellStyle name="Currency [0,00] TBD 7 90" xfId="46400"/>
    <cellStyle name="Currency [0,00] TBD- 7 90" xfId="46401"/>
    <cellStyle name="Currency [0,00] TBD 7 91" xfId="46402"/>
    <cellStyle name="Currency [0,00] TBD- 7 91" xfId="46403"/>
    <cellStyle name="Currency [0,00] TBD 7 92" xfId="46404"/>
    <cellStyle name="Currency [0,00] TBD- 7 92" xfId="46405"/>
    <cellStyle name="Currency [0,00] TBD 7 93" xfId="46406"/>
    <cellStyle name="Currency [0,00] TBD- 7 93" xfId="46407"/>
    <cellStyle name="Currency [0,00] TBD 7 94" xfId="46408"/>
    <cellStyle name="Currency [0,00] TBD- 7 94" xfId="46409"/>
    <cellStyle name="Currency [0,00] TBD 7 95" xfId="46410"/>
    <cellStyle name="Currency [0,00] TBD- 7 95" xfId="46411"/>
    <cellStyle name="Currency [0,00] TBD 7 96" xfId="46412"/>
    <cellStyle name="Currency [0,00] TBD- 7 96" xfId="46413"/>
    <cellStyle name="Currency [0,00] TBD 7 97" xfId="46414"/>
    <cellStyle name="Currency [0,00] TBD- 7 97" xfId="46415"/>
    <cellStyle name="Currency [0,00] TBD 7 98" xfId="46416"/>
    <cellStyle name="Currency [0,00] TBD- 7 98" xfId="46417"/>
    <cellStyle name="Currency [0,00] TBD 7 99" xfId="46418"/>
    <cellStyle name="Currency [0,00] TBD- 7 99" xfId="46419"/>
    <cellStyle name="Currency [0,00] TBD 8" xfId="46420"/>
    <cellStyle name="Currency [0,00] TBD- 8" xfId="46421"/>
    <cellStyle name="Currency [0,00] TBD 8 10" xfId="46422"/>
    <cellStyle name="Currency [0,00] TBD- 8 10" xfId="46423"/>
    <cellStyle name="Currency [0,00] TBD 8 100" xfId="46424"/>
    <cellStyle name="Currency [0,00] TBD- 8 100" xfId="46425"/>
    <cellStyle name="Currency [0,00] TBD 8 101" xfId="46426"/>
    <cellStyle name="Currency [0,00] TBD- 8 101" xfId="46427"/>
    <cellStyle name="Currency [0,00] TBD 8 102" xfId="46428"/>
    <cellStyle name="Currency [0,00] TBD- 8 102" xfId="46429"/>
    <cellStyle name="Currency [0,00] TBD 8 103" xfId="46430"/>
    <cellStyle name="Currency [0,00] TBD- 8 103" xfId="46431"/>
    <cellStyle name="Currency [0,00] TBD 8 104" xfId="46432"/>
    <cellStyle name="Currency [0,00] TBD- 8 104" xfId="46433"/>
    <cellStyle name="Currency [0,00] TBD 8 105" xfId="46434"/>
    <cellStyle name="Currency [0,00] TBD- 8 105" xfId="46435"/>
    <cellStyle name="Currency [0,00] TBD 8 106" xfId="46436"/>
    <cellStyle name="Currency [0,00] TBD- 8 106" xfId="46437"/>
    <cellStyle name="Currency [0,00] TBD 8 107" xfId="46438"/>
    <cellStyle name="Currency [0,00] TBD- 8 107" xfId="46439"/>
    <cellStyle name="Currency [0,00] TBD 8 108" xfId="46440"/>
    <cellStyle name="Currency [0,00] TBD- 8 108" xfId="46441"/>
    <cellStyle name="Currency [0,00] TBD 8 109" xfId="46442"/>
    <cellStyle name="Currency [0,00] TBD- 8 109" xfId="46443"/>
    <cellStyle name="Currency [0,00] TBD 8 11" xfId="46444"/>
    <cellStyle name="Currency [0,00] TBD- 8 11" xfId="46445"/>
    <cellStyle name="Currency [0,00] TBD 8 110" xfId="46446"/>
    <cellStyle name="Currency [0,00] TBD- 8 110" xfId="46447"/>
    <cellStyle name="Currency [0,00] TBD 8 111" xfId="46448"/>
    <cellStyle name="Currency [0,00] TBD- 8 111" xfId="46449"/>
    <cellStyle name="Currency [0,00] TBD 8 112" xfId="46450"/>
    <cellStyle name="Currency [0,00] TBD- 8 112" xfId="46451"/>
    <cellStyle name="Currency [0,00] TBD 8 113" xfId="46452"/>
    <cellStyle name="Currency [0,00] TBD- 8 113" xfId="46453"/>
    <cellStyle name="Currency [0,00] TBD 8 114" xfId="46454"/>
    <cellStyle name="Currency [0,00] TBD- 8 114" xfId="46455"/>
    <cellStyle name="Currency [0,00] TBD 8 115" xfId="46456"/>
    <cellStyle name="Currency [0,00] TBD- 8 115" xfId="46457"/>
    <cellStyle name="Currency [0,00] TBD 8 116" xfId="46458"/>
    <cellStyle name="Currency [0,00] TBD- 8 116" xfId="46459"/>
    <cellStyle name="Currency [0,00] TBD 8 117" xfId="46460"/>
    <cellStyle name="Currency [0,00] TBD- 8 117" xfId="46461"/>
    <cellStyle name="Currency [0,00] TBD 8 118" xfId="46462"/>
    <cellStyle name="Currency [0,00] TBD- 8 118" xfId="46463"/>
    <cellStyle name="Currency [0,00] TBD 8 119" xfId="46464"/>
    <cellStyle name="Currency [0,00] TBD- 8 119" xfId="46465"/>
    <cellStyle name="Currency [0,00] TBD 8 12" xfId="46466"/>
    <cellStyle name="Currency [0,00] TBD- 8 12" xfId="46467"/>
    <cellStyle name="Currency [0,00] TBD 8 120" xfId="46468"/>
    <cellStyle name="Currency [0,00] TBD- 8 120" xfId="46469"/>
    <cellStyle name="Currency [0,00] TBD 8 121" xfId="46470"/>
    <cellStyle name="Currency [0,00] TBD- 8 121" xfId="46471"/>
    <cellStyle name="Currency [0,00] TBD 8 122" xfId="46472"/>
    <cellStyle name="Currency [0,00] TBD- 8 122" xfId="46473"/>
    <cellStyle name="Currency [0,00] TBD 8 123" xfId="46474"/>
    <cellStyle name="Currency [0,00] TBD- 8 123" xfId="46475"/>
    <cellStyle name="Currency [0,00] TBD 8 124" xfId="46476"/>
    <cellStyle name="Currency [0,00] TBD- 8 124" xfId="46477"/>
    <cellStyle name="Currency [0,00] TBD 8 125" xfId="46478"/>
    <cellStyle name="Currency [0,00] TBD- 8 125" xfId="46479"/>
    <cellStyle name="Currency [0,00] TBD 8 126" xfId="46480"/>
    <cellStyle name="Currency [0,00] TBD- 8 126" xfId="46481"/>
    <cellStyle name="Currency [0,00] TBD 8 127" xfId="46482"/>
    <cellStyle name="Currency [0,00] TBD- 8 127" xfId="46483"/>
    <cellStyle name="Currency [0,00] TBD 8 128" xfId="46484"/>
    <cellStyle name="Currency [0,00] TBD- 8 128" xfId="46485"/>
    <cellStyle name="Currency [0,00] TBD 8 129" xfId="46486"/>
    <cellStyle name="Currency [0,00] TBD- 8 129" xfId="46487"/>
    <cellStyle name="Currency [0,00] TBD 8 13" xfId="46488"/>
    <cellStyle name="Currency [0,00] TBD- 8 13" xfId="46489"/>
    <cellStyle name="Currency [0,00] TBD 8 130" xfId="46490"/>
    <cellStyle name="Currency [0,00] TBD- 8 130" xfId="46491"/>
    <cellStyle name="Currency [0,00] TBD 8 131" xfId="46492"/>
    <cellStyle name="Currency [0,00] TBD- 8 131" xfId="46493"/>
    <cellStyle name="Currency [0,00] TBD 8 132" xfId="46494"/>
    <cellStyle name="Currency [0,00] TBD- 8 132" xfId="46495"/>
    <cellStyle name="Currency [0,00] TBD 8 133" xfId="46496"/>
    <cellStyle name="Currency [0,00] TBD- 8 133" xfId="46497"/>
    <cellStyle name="Currency [0,00] TBD 8 134" xfId="46498"/>
    <cellStyle name="Currency [0,00] TBD- 8 134" xfId="46499"/>
    <cellStyle name="Currency [0,00] TBD 8 135" xfId="46500"/>
    <cellStyle name="Currency [0,00] TBD- 8 135" xfId="46501"/>
    <cellStyle name="Currency [0,00] TBD 8 136" xfId="46502"/>
    <cellStyle name="Currency [0,00] TBD- 8 136" xfId="46503"/>
    <cellStyle name="Currency [0,00] TBD 8 137" xfId="46504"/>
    <cellStyle name="Currency [0,00] TBD- 8 137" xfId="46505"/>
    <cellStyle name="Currency [0,00] TBD 8 138" xfId="46506"/>
    <cellStyle name="Currency [0,00] TBD- 8 138" xfId="46507"/>
    <cellStyle name="Currency [0,00] TBD 8 139" xfId="46508"/>
    <cellStyle name="Currency [0,00] TBD- 8 139" xfId="46509"/>
    <cellStyle name="Currency [0,00] TBD 8 14" xfId="46510"/>
    <cellStyle name="Currency [0,00] TBD- 8 14" xfId="46511"/>
    <cellStyle name="Currency [0,00] TBD 8 140" xfId="46512"/>
    <cellStyle name="Currency [0,00] TBD- 8 140" xfId="46513"/>
    <cellStyle name="Currency [0,00] TBD 8 141" xfId="46514"/>
    <cellStyle name="Currency [0,00] TBD- 8 141" xfId="46515"/>
    <cellStyle name="Currency [0,00] TBD 8 142" xfId="46516"/>
    <cellStyle name="Currency [0,00] TBD- 8 142" xfId="46517"/>
    <cellStyle name="Currency [0,00] TBD 8 143" xfId="46518"/>
    <cellStyle name="Currency [0,00] TBD- 8 143" xfId="46519"/>
    <cellStyle name="Currency [0,00] TBD 8 144" xfId="46520"/>
    <cellStyle name="Currency [0,00] TBD- 8 144" xfId="46521"/>
    <cellStyle name="Currency [0,00] TBD 8 145" xfId="46522"/>
    <cellStyle name="Currency [0,00] TBD- 8 145" xfId="46523"/>
    <cellStyle name="Currency [0,00] TBD 8 146" xfId="46524"/>
    <cellStyle name="Currency [0,00] TBD- 8 146" xfId="46525"/>
    <cellStyle name="Currency [0,00] TBD 8 147" xfId="46526"/>
    <cellStyle name="Currency [0,00] TBD- 8 147" xfId="46527"/>
    <cellStyle name="Currency [0,00] TBD 8 148" xfId="46528"/>
    <cellStyle name="Currency [0,00] TBD- 8 148" xfId="46529"/>
    <cellStyle name="Currency [0,00] TBD 8 149" xfId="46530"/>
    <cellStyle name="Currency [0,00] TBD- 8 149" xfId="46531"/>
    <cellStyle name="Currency [0,00] TBD 8 15" xfId="46532"/>
    <cellStyle name="Currency [0,00] TBD- 8 15" xfId="46533"/>
    <cellStyle name="Currency [0,00] TBD 8 150" xfId="46534"/>
    <cellStyle name="Currency [0,00] TBD- 8 150" xfId="46535"/>
    <cellStyle name="Currency [0,00] TBD 8 151" xfId="46536"/>
    <cellStyle name="Currency [0,00] TBD- 8 151" xfId="46537"/>
    <cellStyle name="Currency [0,00] TBD 8 152" xfId="46538"/>
    <cellStyle name="Currency [0,00] TBD- 8 152" xfId="46539"/>
    <cellStyle name="Currency [0,00] TBD 8 153" xfId="46540"/>
    <cellStyle name="Currency [0,00] TBD- 8 153" xfId="46541"/>
    <cellStyle name="Currency [0,00] TBD 8 16" xfId="46542"/>
    <cellStyle name="Currency [0,00] TBD- 8 16" xfId="46543"/>
    <cellStyle name="Currency [0,00] TBD 8 17" xfId="46544"/>
    <cellStyle name="Currency [0,00] TBD- 8 17" xfId="46545"/>
    <cellStyle name="Currency [0,00] TBD 8 18" xfId="46546"/>
    <cellStyle name="Currency [0,00] TBD- 8 18" xfId="46547"/>
    <cellStyle name="Currency [0,00] TBD 8 19" xfId="46548"/>
    <cellStyle name="Currency [0,00] TBD- 8 19" xfId="46549"/>
    <cellStyle name="Currency [0,00] TBD 8 2" xfId="46550"/>
    <cellStyle name="Currency [0,00] TBD- 8 2" xfId="46551"/>
    <cellStyle name="Currency [0,00] TBD 8 20" xfId="46552"/>
    <cellStyle name="Currency [0,00] TBD- 8 20" xfId="46553"/>
    <cellStyle name="Currency [0,00] TBD 8 21" xfId="46554"/>
    <cellStyle name="Currency [0,00] TBD- 8 21" xfId="46555"/>
    <cellStyle name="Currency [0,00] TBD 8 22" xfId="46556"/>
    <cellStyle name="Currency [0,00] TBD- 8 22" xfId="46557"/>
    <cellStyle name="Currency [0,00] TBD 8 23" xfId="46558"/>
    <cellStyle name="Currency [0,00] TBD- 8 23" xfId="46559"/>
    <cellStyle name="Currency [0,00] TBD 8 24" xfId="46560"/>
    <cellStyle name="Currency [0,00] TBD- 8 24" xfId="46561"/>
    <cellStyle name="Currency [0,00] TBD 8 25" xfId="46562"/>
    <cellStyle name="Currency [0,00] TBD- 8 25" xfId="46563"/>
    <cellStyle name="Currency [0,00] TBD 8 26" xfId="46564"/>
    <cellStyle name="Currency [0,00] TBD- 8 26" xfId="46565"/>
    <cellStyle name="Currency [0,00] TBD 8 27" xfId="46566"/>
    <cellStyle name="Currency [0,00] TBD- 8 27" xfId="46567"/>
    <cellStyle name="Currency [0,00] TBD 8 28" xfId="46568"/>
    <cellStyle name="Currency [0,00] TBD- 8 28" xfId="46569"/>
    <cellStyle name="Currency [0,00] TBD 8 29" xfId="46570"/>
    <cellStyle name="Currency [0,00] TBD- 8 29" xfId="46571"/>
    <cellStyle name="Currency [0,00] TBD 8 3" xfId="46572"/>
    <cellStyle name="Currency [0,00] TBD- 8 3" xfId="46573"/>
    <cellStyle name="Currency [0,00] TBD 8 30" xfId="46574"/>
    <cellStyle name="Currency [0,00] TBD- 8 30" xfId="46575"/>
    <cellStyle name="Currency [0,00] TBD 8 31" xfId="46576"/>
    <cellStyle name="Currency [0,00] TBD- 8 31" xfId="46577"/>
    <cellStyle name="Currency [0,00] TBD 8 32" xfId="46578"/>
    <cellStyle name="Currency [0,00] TBD- 8 32" xfId="46579"/>
    <cellStyle name="Currency [0,00] TBD 8 33" xfId="46580"/>
    <cellStyle name="Currency [0,00] TBD- 8 33" xfId="46581"/>
    <cellStyle name="Currency [0,00] TBD 8 34" xfId="46582"/>
    <cellStyle name="Currency [0,00] TBD- 8 34" xfId="46583"/>
    <cellStyle name="Currency [0,00] TBD 8 35" xfId="46584"/>
    <cellStyle name="Currency [0,00] TBD- 8 35" xfId="46585"/>
    <cellStyle name="Currency [0,00] TBD 8 36" xfId="46586"/>
    <cellStyle name="Currency [0,00] TBD- 8 36" xfId="46587"/>
    <cellStyle name="Currency [0,00] TBD 8 37" xfId="46588"/>
    <cellStyle name="Currency [0,00] TBD- 8 37" xfId="46589"/>
    <cellStyle name="Currency [0,00] TBD 8 38" xfId="46590"/>
    <cellStyle name="Currency [0,00] TBD- 8 38" xfId="46591"/>
    <cellStyle name="Currency [0,00] TBD 8 39" xfId="46592"/>
    <cellStyle name="Currency [0,00] TBD- 8 39" xfId="46593"/>
    <cellStyle name="Currency [0,00] TBD 8 4" xfId="46594"/>
    <cellStyle name="Currency [0,00] TBD- 8 4" xfId="46595"/>
    <cellStyle name="Currency [0,00] TBD 8 40" xfId="46596"/>
    <cellStyle name="Currency [0,00] TBD- 8 40" xfId="46597"/>
    <cellStyle name="Currency [0,00] TBD 8 41" xfId="46598"/>
    <cellStyle name="Currency [0,00] TBD- 8 41" xfId="46599"/>
    <cellStyle name="Currency [0,00] TBD 8 42" xfId="46600"/>
    <cellStyle name="Currency [0,00] TBD- 8 42" xfId="46601"/>
    <cellStyle name="Currency [0,00] TBD 8 43" xfId="46602"/>
    <cellStyle name="Currency [0,00] TBD- 8 43" xfId="46603"/>
    <cellStyle name="Currency [0,00] TBD 8 44" xfId="46604"/>
    <cellStyle name="Currency [0,00] TBD- 8 44" xfId="46605"/>
    <cellStyle name="Currency [0,00] TBD 8 45" xfId="46606"/>
    <cellStyle name="Currency [0,00] TBD- 8 45" xfId="46607"/>
    <cellStyle name="Currency [0,00] TBD 8 46" xfId="46608"/>
    <cellStyle name="Currency [0,00] TBD- 8 46" xfId="46609"/>
    <cellStyle name="Currency [0,00] TBD 8 47" xfId="46610"/>
    <cellStyle name="Currency [0,00] TBD- 8 47" xfId="46611"/>
    <cellStyle name="Currency [0,00] TBD 8 48" xfId="46612"/>
    <cellStyle name="Currency [0,00] TBD- 8 48" xfId="46613"/>
    <cellStyle name="Currency [0,00] TBD 8 49" xfId="46614"/>
    <cellStyle name="Currency [0,00] TBD- 8 49" xfId="46615"/>
    <cellStyle name="Currency [0,00] TBD 8 5" xfId="46616"/>
    <cellStyle name="Currency [0,00] TBD- 8 5" xfId="46617"/>
    <cellStyle name="Currency [0,00] TBD 8 50" xfId="46618"/>
    <cellStyle name="Currency [0,00] TBD- 8 50" xfId="46619"/>
    <cellStyle name="Currency [0,00] TBD 8 51" xfId="46620"/>
    <cellStyle name="Currency [0,00] TBD- 8 51" xfId="46621"/>
    <cellStyle name="Currency [0,00] TBD 8 52" xfId="46622"/>
    <cellStyle name="Currency [0,00] TBD- 8 52" xfId="46623"/>
    <cellStyle name="Currency [0,00] TBD 8 53" xfId="46624"/>
    <cellStyle name="Currency [0,00] TBD- 8 53" xfId="46625"/>
    <cellStyle name="Currency [0,00] TBD 8 54" xfId="46626"/>
    <cellStyle name="Currency [0,00] TBD- 8 54" xfId="46627"/>
    <cellStyle name="Currency [0,00] TBD 8 55" xfId="46628"/>
    <cellStyle name="Currency [0,00] TBD- 8 55" xfId="46629"/>
    <cellStyle name="Currency [0,00] TBD 8 56" xfId="46630"/>
    <cellStyle name="Currency [0,00] TBD- 8 56" xfId="46631"/>
    <cellStyle name="Currency [0,00] TBD 8 57" xfId="46632"/>
    <cellStyle name="Currency [0,00] TBD- 8 57" xfId="46633"/>
    <cellStyle name="Currency [0,00] TBD 8 58" xfId="46634"/>
    <cellStyle name="Currency [0,00] TBD- 8 58" xfId="46635"/>
    <cellStyle name="Currency [0,00] TBD 8 59" xfId="46636"/>
    <cellStyle name="Currency [0,00] TBD- 8 59" xfId="46637"/>
    <cellStyle name="Currency [0,00] TBD 8 6" xfId="46638"/>
    <cellStyle name="Currency [0,00] TBD- 8 6" xfId="46639"/>
    <cellStyle name="Currency [0,00] TBD 8 60" xfId="46640"/>
    <cellStyle name="Currency [0,00] TBD- 8 60" xfId="46641"/>
    <cellStyle name="Currency [0,00] TBD 8 61" xfId="46642"/>
    <cellStyle name="Currency [0,00] TBD- 8 61" xfId="46643"/>
    <cellStyle name="Currency [0,00] TBD 8 62" xfId="46644"/>
    <cellStyle name="Currency [0,00] TBD- 8 62" xfId="46645"/>
    <cellStyle name="Currency [0,00] TBD 8 63" xfId="46646"/>
    <cellStyle name="Currency [0,00] TBD- 8 63" xfId="46647"/>
    <cellStyle name="Currency [0,00] TBD 8 64" xfId="46648"/>
    <cellStyle name="Currency [0,00] TBD- 8 64" xfId="46649"/>
    <cellStyle name="Currency [0,00] TBD 8 65" xfId="46650"/>
    <cellStyle name="Currency [0,00] TBD- 8 65" xfId="46651"/>
    <cellStyle name="Currency [0,00] TBD 8 66" xfId="46652"/>
    <cellStyle name="Currency [0,00] TBD- 8 66" xfId="46653"/>
    <cellStyle name="Currency [0,00] TBD 8 67" xfId="46654"/>
    <cellStyle name="Currency [0,00] TBD- 8 67" xfId="46655"/>
    <cellStyle name="Currency [0,00] TBD 8 68" xfId="46656"/>
    <cellStyle name="Currency [0,00] TBD- 8 68" xfId="46657"/>
    <cellStyle name="Currency [0,00] TBD 8 69" xfId="46658"/>
    <cellStyle name="Currency [0,00] TBD- 8 69" xfId="46659"/>
    <cellStyle name="Currency [0,00] TBD 8 7" xfId="46660"/>
    <cellStyle name="Currency [0,00] TBD- 8 7" xfId="46661"/>
    <cellStyle name="Currency [0,00] TBD 8 70" xfId="46662"/>
    <cellStyle name="Currency [0,00] TBD- 8 70" xfId="46663"/>
    <cellStyle name="Currency [0,00] TBD 8 71" xfId="46664"/>
    <cellStyle name="Currency [0,00] TBD- 8 71" xfId="46665"/>
    <cellStyle name="Currency [0,00] TBD 8 72" xfId="46666"/>
    <cellStyle name="Currency [0,00] TBD- 8 72" xfId="46667"/>
    <cellStyle name="Currency [0,00] TBD 8 73" xfId="46668"/>
    <cellStyle name="Currency [0,00] TBD- 8 73" xfId="46669"/>
    <cellStyle name="Currency [0,00] TBD 8 74" xfId="46670"/>
    <cellStyle name="Currency [0,00] TBD- 8 74" xfId="46671"/>
    <cellStyle name="Currency [0,00] TBD 8 75" xfId="46672"/>
    <cellStyle name="Currency [0,00] TBD- 8 75" xfId="46673"/>
    <cellStyle name="Currency [0,00] TBD 8 76" xfId="46674"/>
    <cellStyle name="Currency [0,00] TBD- 8 76" xfId="46675"/>
    <cellStyle name="Currency [0,00] TBD 8 77" xfId="46676"/>
    <cellStyle name="Currency [0,00] TBD- 8 77" xfId="46677"/>
    <cellStyle name="Currency [0,00] TBD 8 78" xfId="46678"/>
    <cellStyle name="Currency [0,00] TBD- 8 78" xfId="46679"/>
    <cellStyle name="Currency [0,00] TBD 8 79" xfId="46680"/>
    <cellStyle name="Currency [0,00] TBD- 8 79" xfId="46681"/>
    <cellStyle name="Currency [0,00] TBD 8 8" xfId="46682"/>
    <cellStyle name="Currency [0,00] TBD- 8 8" xfId="46683"/>
    <cellStyle name="Currency [0,00] TBD 8 80" xfId="46684"/>
    <cellStyle name="Currency [0,00] TBD- 8 80" xfId="46685"/>
    <cellStyle name="Currency [0,00] TBD 8 81" xfId="46686"/>
    <cellStyle name="Currency [0,00] TBD- 8 81" xfId="46687"/>
    <cellStyle name="Currency [0,00] TBD 8 82" xfId="46688"/>
    <cellStyle name="Currency [0,00] TBD- 8 82" xfId="46689"/>
    <cellStyle name="Currency [0,00] TBD 8 83" xfId="46690"/>
    <cellStyle name="Currency [0,00] TBD- 8 83" xfId="46691"/>
    <cellStyle name="Currency [0,00] TBD 8 84" xfId="46692"/>
    <cellStyle name="Currency [0,00] TBD- 8 84" xfId="46693"/>
    <cellStyle name="Currency [0,00] TBD 8 85" xfId="46694"/>
    <cellStyle name="Currency [0,00] TBD- 8 85" xfId="46695"/>
    <cellStyle name="Currency [0,00] TBD 8 86" xfId="46696"/>
    <cellStyle name="Currency [0,00] TBD- 8 86" xfId="46697"/>
    <cellStyle name="Currency [0,00] TBD 8 87" xfId="46698"/>
    <cellStyle name="Currency [0,00] TBD- 8 87" xfId="46699"/>
    <cellStyle name="Currency [0,00] TBD 8 88" xfId="46700"/>
    <cellStyle name="Currency [0,00] TBD- 8 88" xfId="46701"/>
    <cellStyle name="Currency [0,00] TBD 8 89" xfId="46702"/>
    <cellStyle name="Currency [0,00] TBD- 8 89" xfId="46703"/>
    <cellStyle name="Currency [0,00] TBD 8 9" xfId="46704"/>
    <cellStyle name="Currency [0,00] TBD- 8 9" xfId="46705"/>
    <cellStyle name="Currency [0,00] TBD 8 90" xfId="46706"/>
    <cellStyle name="Currency [0,00] TBD- 8 90" xfId="46707"/>
    <cellStyle name="Currency [0,00] TBD 8 91" xfId="46708"/>
    <cellStyle name="Currency [0,00] TBD- 8 91" xfId="46709"/>
    <cellStyle name="Currency [0,00] TBD 8 92" xfId="46710"/>
    <cellStyle name="Currency [0,00] TBD- 8 92" xfId="46711"/>
    <cellStyle name="Currency [0,00] TBD 8 93" xfId="46712"/>
    <cellStyle name="Currency [0,00] TBD- 8 93" xfId="46713"/>
    <cellStyle name="Currency [0,00] TBD 8 94" xfId="46714"/>
    <cellStyle name="Currency [0,00] TBD- 8 94" xfId="46715"/>
    <cellStyle name="Currency [0,00] TBD 8 95" xfId="46716"/>
    <cellStyle name="Currency [0,00] TBD- 8 95" xfId="46717"/>
    <cellStyle name="Currency [0,00] TBD 8 96" xfId="46718"/>
    <cellStyle name="Currency [0,00] TBD- 8 96" xfId="46719"/>
    <cellStyle name="Currency [0,00] TBD 8 97" xfId="46720"/>
    <cellStyle name="Currency [0,00] TBD- 8 97" xfId="46721"/>
    <cellStyle name="Currency [0,00] TBD 8 98" xfId="46722"/>
    <cellStyle name="Currency [0,00] TBD- 8 98" xfId="46723"/>
    <cellStyle name="Currency [0,00] TBD 8 99" xfId="46724"/>
    <cellStyle name="Currency [0,00] TBD- 8 99" xfId="46725"/>
    <cellStyle name="Currency [0,00] TBD 9" xfId="46726"/>
    <cellStyle name="Currency [0,00] TBD- 9" xfId="46727"/>
    <cellStyle name="Currency [0,00] TBD 9 10" xfId="46728"/>
    <cellStyle name="Currency [0,00] TBD- 9 10" xfId="46729"/>
    <cellStyle name="Currency [0,00] TBD 9 100" xfId="46730"/>
    <cellStyle name="Currency [0,00] TBD- 9 100" xfId="46731"/>
    <cellStyle name="Currency [0,00] TBD 9 101" xfId="46732"/>
    <cellStyle name="Currency [0,00] TBD- 9 101" xfId="46733"/>
    <cellStyle name="Currency [0,00] TBD 9 102" xfId="46734"/>
    <cellStyle name="Currency [0,00] TBD- 9 102" xfId="46735"/>
    <cellStyle name="Currency [0,00] TBD 9 103" xfId="46736"/>
    <cellStyle name="Currency [0,00] TBD- 9 103" xfId="46737"/>
    <cellStyle name="Currency [0,00] TBD 9 104" xfId="46738"/>
    <cellStyle name="Currency [0,00] TBD- 9 104" xfId="46739"/>
    <cellStyle name="Currency [0,00] TBD 9 105" xfId="46740"/>
    <cellStyle name="Currency [0,00] TBD- 9 105" xfId="46741"/>
    <cellStyle name="Currency [0,00] TBD 9 106" xfId="46742"/>
    <cellStyle name="Currency [0,00] TBD- 9 106" xfId="46743"/>
    <cellStyle name="Currency [0,00] TBD 9 107" xfId="46744"/>
    <cellStyle name="Currency [0,00] TBD- 9 107" xfId="46745"/>
    <cellStyle name="Currency [0,00] TBD 9 108" xfId="46746"/>
    <cellStyle name="Currency [0,00] TBD- 9 108" xfId="46747"/>
    <cellStyle name="Currency [0,00] TBD 9 109" xfId="46748"/>
    <cellStyle name="Currency [0,00] TBD- 9 109" xfId="46749"/>
    <cellStyle name="Currency [0,00] TBD 9 11" xfId="46750"/>
    <cellStyle name="Currency [0,00] TBD- 9 11" xfId="46751"/>
    <cellStyle name="Currency [0,00] TBD 9 110" xfId="46752"/>
    <cellStyle name="Currency [0,00] TBD- 9 110" xfId="46753"/>
    <cellStyle name="Currency [0,00] TBD 9 111" xfId="46754"/>
    <cellStyle name="Currency [0,00] TBD- 9 111" xfId="46755"/>
    <cellStyle name="Currency [0,00] TBD 9 112" xfId="46756"/>
    <cellStyle name="Currency [0,00] TBD- 9 112" xfId="46757"/>
    <cellStyle name="Currency [0,00] TBD 9 113" xfId="46758"/>
    <cellStyle name="Currency [0,00] TBD- 9 113" xfId="46759"/>
    <cellStyle name="Currency [0,00] TBD 9 114" xfId="46760"/>
    <cellStyle name="Currency [0,00] TBD- 9 114" xfId="46761"/>
    <cellStyle name="Currency [0,00] TBD 9 115" xfId="46762"/>
    <cellStyle name="Currency [0,00] TBD- 9 115" xfId="46763"/>
    <cellStyle name="Currency [0,00] TBD 9 116" xfId="46764"/>
    <cellStyle name="Currency [0,00] TBD- 9 116" xfId="46765"/>
    <cellStyle name="Currency [0,00] TBD 9 117" xfId="46766"/>
    <cellStyle name="Currency [0,00] TBD- 9 117" xfId="46767"/>
    <cellStyle name="Currency [0,00] TBD 9 118" xfId="46768"/>
    <cellStyle name="Currency [0,00] TBD- 9 118" xfId="46769"/>
    <cellStyle name="Currency [0,00] TBD 9 119" xfId="46770"/>
    <cellStyle name="Currency [0,00] TBD- 9 119" xfId="46771"/>
    <cellStyle name="Currency [0,00] TBD 9 12" xfId="46772"/>
    <cellStyle name="Currency [0,00] TBD- 9 12" xfId="46773"/>
    <cellStyle name="Currency [0,00] TBD 9 120" xfId="46774"/>
    <cellStyle name="Currency [0,00] TBD- 9 120" xfId="46775"/>
    <cellStyle name="Currency [0,00] TBD 9 121" xfId="46776"/>
    <cellStyle name="Currency [0,00] TBD- 9 121" xfId="46777"/>
    <cellStyle name="Currency [0,00] TBD 9 122" xfId="46778"/>
    <cellStyle name="Currency [0,00] TBD- 9 122" xfId="46779"/>
    <cellStyle name="Currency [0,00] TBD 9 123" xfId="46780"/>
    <cellStyle name="Currency [0,00] TBD- 9 123" xfId="46781"/>
    <cellStyle name="Currency [0,00] TBD 9 124" xfId="46782"/>
    <cellStyle name="Currency [0,00] TBD- 9 124" xfId="46783"/>
    <cellStyle name="Currency [0,00] TBD 9 125" xfId="46784"/>
    <cellStyle name="Currency [0,00] TBD- 9 125" xfId="46785"/>
    <cellStyle name="Currency [0,00] TBD 9 126" xfId="46786"/>
    <cellStyle name="Currency [0,00] TBD- 9 126" xfId="46787"/>
    <cellStyle name="Currency [0,00] TBD 9 127" xfId="46788"/>
    <cellStyle name="Currency [0,00] TBD- 9 127" xfId="46789"/>
    <cellStyle name="Currency [0,00] TBD 9 128" xfId="46790"/>
    <cellStyle name="Currency [0,00] TBD- 9 128" xfId="46791"/>
    <cellStyle name="Currency [0,00] TBD 9 129" xfId="46792"/>
    <cellStyle name="Currency [0,00] TBD- 9 129" xfId="46793"/>
    <cellStyle name="Currency [0,00] TBD 9 13" xfId="46794"/>
    <cellStyle name="Currency [0,00] TBD- 9 13" xfId="46795"/>
    <cellStyle name="Currency [0,00] TBD 9 130" xfId="46796"/>
    <cellStyle name="Currency [0,00] TBD- 9 130" xfId="46797"/>
    <cellStyle name="Currency [0,00] TBD 9 131" xfId="46798"/>
    <cellStyle name="Currency [0,00] TBD- 9 131" xfId="46799"/>
    <cellStyle name="Currency [0,00] TBD 9 132" xfId="46800"/>
    <cellStyle name="Currency [0,00] TBD- 9 132" xfId="46801"/>
    <cellStyle name="Currency [0,00] TBD 9 133" xfId="46802"/>
    <cellStyle name="Currency [0,00] TBD- 9 133" xfId="46803"/>
    <cellStyle name="Currency [0,00] TBD 9 134" xfId="46804"/>
    <cellStyle name="Currency [0,00] TBD- 9 134" xfId="46805"/>
    <cellStyle name="Currency [0,00] TBD 9 135" xfId="46806"/>
    <cellStyle name="Currency [0,00] TBD- 9 135" xfId="46807"/>
    <cellStyle name="Currency [0,00] TBD 9 136" xfId="46808"/>
    <cellStyle name="Currency [0,00] TBD- 9 136" xfId="46809"/>
    <cellStyle name="Currency [0,00] TBD 9 137" xfId="46810"/>
    <cellStyle name="Currency [0,00] TBD- 9 137" xfId="46811"/>
    <cellStyle name="Currency [0,00] TBD 9 138" xfId="46812"/>
    <cellStyle name="Currency [0,00] TBD- 9 138" xfId="46813"/>
    <cellStyle name="Currency [0,00] TBD 9 139" xfId="46814"/>
    <cellStyle name="Currency [0,00] TBD- 9 139" xfId="46815"/>
    <cellStyle name="Currency [0,00] TBD 9 14" xfId="46816"/>
    <cellStyle name="Currency [0,00] TBD- 9 14" xfId="46817"/>
    <cellStyle name="Currency [0,00] TBD 9 140" xfId="46818"/>
    <cellStyle name="Currency [0,00] TBD- 9 140" xfId="46819"/>
    <cellStyle name="Currency [0,00] TBD 9 141" xfId="46820"/>
    <cellStyle name="Currency [0,00] TBD- 9 141" xfId="46821"/>
    <cellStyle name="Currency [0,00] TBD 9 142" xfId="46822"/>
    <cellStyle name="Currency [0,00] TBD- 9 142" xfId="46823"/>
    <cellStyle name="Currency [0,00] TBD 9 143" xfId="46824"/>
    <cellStyle name="Currency [0,00] TBD- 9 143" xfId="46825"/>
    <cellStyle name="Currency [0,00] TBD 9 144" xfId="46826"/>
    <cellStyle name="Currency [0,00] TBD- 9 144" xfId="46827"/>
    <cellStyle name="Currency [0,00] TBD 9 145" xfId="46828"/>
    <cellStyle name="Currency [0,00] TBD- 9 145" xfId="46829"/>
    <cellStyle name="Currency [0,00] TBD 9 146" xfId="46830"/>
    <cellStyle name="Currency [0,00] TBD- 9 146" xfId="46831"/>
    <cellStyle name="Currency [0,00] TBD 9 147" xfId="46832"/>
    <cellStyle name="Currency [0,00] TBD- 9 147" xfId="46833"/>
    <cellStyle name="Currency [0,00] TBD 9 148" xfId="46834"/>
    <cellStyle name="Currency [0,00] TBD- 9 148" xfId="46835"/>
    <cellStyle name="Currency [0,00] TBD 9 149" xfId="46836"/>
    <cellStyle name="Currency [0,00] TBD- 9 149" xfId="46837"/>
    <cellStyle name="Currency [0,00] TBD 9 15" xfId="46838"/>
    <cellStyle name="Currency [0,00] TBD- 9 15" xfId="46839"/>
    <cellStyle name="Currency [0,00] TBD 9 150" xfId="46840"/>
    <cellStyle name="Currency [0,00] TBD- 9 150" xfId="46841"/>
    <cellStyle name="Currency [0,00] TBD 9 151" xfId="46842"/>
    <cellStyle name="Currency [0,00] TBD- 9 151" xfId="46843"/>
    <cellStyle name="Currency [0,00] TBD 9 152" xfId="46844"/>
    <cellStyle name="Currency [0,00] TBD- 9 152" xfId="46845"/>
    <cellStyle name="Currency [0,00] TBD 9 153" xfId="46846"/>
    <cellStyle name="Currency [0,00] TBD- 9 153" xfId="46847"/>
    <cellStyle name="Currency [0,00] TBD 9 16" xfId="46848"/>
    <cellStyle name="Currency [0,00] TBD- 9 16" xfId="46849"/>
    <cellStyle name="Currency [0,00] TBD 9 17" xfId="46850"/>
    <cellStyle name="Currency [0,00] TBD- 9 17" xfId="46851"/>
    <cellStyle name="Currency [0,00] TBD 9 18" xfId="46852"/>
    <cellStyle name="Currency [0,00] TBD- 9 18" xfId="46853"/>
    <cellStyle name="Currency [0,00] TBD 9 19" xfId="46854"/>
    <cellStyle name="Currency [0,00] TBD- 9 19" xfId="46855"/>
    <cellStyle name="Currency [0,00] TBD 9 2" xfId="46856"/>
    <cellStyle name="Currency [0,00] TBD- 9 2" xfId="46857"/>
    <cellStyle name="Currency [0,00] TBD 9 20" xfId="46858"/>
    <cellStyle name="Currency [0,00] TBD- 9 20" xfId="46859"/>
    <cellStyle name="Currency [0,00] TBD 9 21" xfId="46860"/>
    <cellStyle name="Currency [0,00] TBD- 9 21" xfId="46861"/>
    <cellStyle name="Currency [0,00] TBD 9 22" xfId="46862"/>
    <cellStyle name="Currency [0,00] TBD- 9 22" xfId="46863"/>
    <cellStyle name="Currency [0,00] TBD 9 23" xfId="46864"/>
    <cellStyle name="Currency [0,00] TBD- 9 23" xfId="46865"/>
    <cellStyle name="Currency [0,00] TBD 9 24" xfId="46866"/>
    <cellStyle name="Currency [0,00] TBD- 9 24" xfId="46867"/>
    <cellStyle name="Currency [0,00] TBD 9 25" xfId="46868"/>
    <cellStyle name="Currency [0,00] TBD- 9 25" xfId="46869"/>
    <cellStyle name="Currency [0,00] TBD 9 26" xfId="46870"/>
    <cellStyle name="Currency [0,00] TBD- 9 26" xfId="46871"/>
    <cellStyle name="Currency [0,00] TBD 9 27" xfId="46872"/>
    <cellStyle name="Currency [0,00] TBD- 9 27" xfId="46873"/>
    <cellStyle name="Currency [0,00] TBD 9 28" xfId="46874"/>
    <cellStyle name="Currency [0,00] TBD- 9 28" xfId="46875"/>
    <cellStyle name="Currency [0,00] TBD 9 29" xfId="46876"/>
    <cellStyle name="Currency [0,00] TBD- 9 29" xfId="46877"/>
    <cellStyle name="Currency [0,00] TBD 9 3" xfId="46878"/>
    <cellStyle name="Currency [0,00] TBD- 9 3" xfId="46879"/>
    <cellStyle name="Currency [0,00] TBD 9 30" xfId="46880"/>
    <cellStyle name="Currency [0,00] TBD- 9 30" xfId="46881"/>
    <cellStyle name="Currency [0,00] TBD 9 31" xfId="46882"/>
    <cellStyle name="Currency [0,00] TBD- 9 31" xfId="46883"/>
    <cellStyle name="Currency [0,00] TBD 9 32" xfId="46884"/>
    <cellStyle name="Currency [0,00] TBD- 9 32" xfId="46885"/>
    <cellStyle name="Currency [0,00] TBD 9 33" xfId="46886"/>
    <cellStyle name="Currency [0,00] TBD- 9 33" xfId="46887"/>
    <cellStyle name="Currency [0,00] TBD 9 34" xfId="46888"/>
    <cellStyle name="Currency [0,00] TBD- 9 34" xfId="46889"/>
    <cellStyle name="Currency [0,00] TBD 9 35" xfId="46890"/>
    <cellStyle name="Currency [0,00] TBD- 9 35" xfId="46891"/>
    <cellStyle name="Currency [0,00] TBD 9 36" xfId="46892"/>
    <cellStyle name="Currency [0,00] TBD- 9 36" xfId="46893"/>
    <cellStyle name="Currency [0,00] TBD 9 37" xfId="46894"/>
    <cellStyle name="Currency [0,00] TBD- 9 37" xfId="46895"/>
    <cellStyle name="Currency [0,00] TBD 9 38" xfId="46896"/>
    <cellStyle name="Currency [0,00] TBD- 9 38" xfId="46897"/>
    <cellStyle name="Currency [0,00] TBD 9 39" xfId="46898"/>
    <cellStyle name="Currency [0,00] TBD- 9 39" xfId="46899"/>
    <cellStyle name="Currency [0,00] TBD 9 4" xfId="46900"/>
    <cellStyle name="Currency [0,00] TBD- 9 4" xfId="46901"/>
    <cellStyle name="Currency [0,00] TBD 9 40" xfId="46902"/>
    <cellStyle name="Currency [0,00] TBD- 9 40" xfId="46903"/>
    <cellStyle name="Currency [0,00] TBD 9 41" xfId="46904"/>
    <cellStyle name="Currency [0,00] TBD- 9 41" xfId="46905"/>
    <cellStyle name="Currency [0,00] TBD 9 42" xfId="46906"/>
    <cellStyle name="Currency [0,00] TBD- 9 42" xfId="46907"/>
    <cellStyle name="Currency [0,00] TBD 9 43" xfId="46908"/>
    <cellStyle name="Currency [0,00] TBD- 9 43" xfId="46909"/>
    <cellStyle name="Currency [0,00] TBD 9 44" xfId="46910"/>
    <cellStyle name="Currency [0,00] TBD- 9 44" xfId="46911"/>
    <cellStyle name="Currency [0,00] TBD 9 45" xfId="46912"/>
    <cellStyle name="Currency [0,00] TBD- 9 45" xfId="46913"/>
    <cellStyle name="Currency [0,00] TBD 9 46" xfId="46914"/>
    <cellStyle name="Currency [0,00] TBD- 9 46" xfId="46915"/>
    <cellStyle name="Currency [0,00] TBD 9 47" xfId="46916"/>
    <cellStyle name="Currency [0,00] TBD- 9 47" xfId="46917"/>
    <cellStyle name="Currency [0,00] TBD 9 48" xfId="46918"/>
    <cellStyle name="Currency [0,00] TBD- 9 48" xfId="46919"/>
    <cellStyle name="Currency [0,00] TBD 9 49" xfId="46920"/>
    <cellStyle name="Currency [0,00] TBD- 9 49" xfId="46921"/>
    <cellStyle name="Currency [0,00] TBD 9 5" xfId="46922"/>
    <cellStyle name="Currency [0,00] TBD- 9 5" xfId="46923"/>
    <cellStyle name="Currency [0,00] TBD 9 50" xfId="46924"/>
    <cellStyle name="Currency [0,00] TBD- 9 50" xfId="46925"/>
    <cellStyle name="Currency [0,00] TBD 9 51" xfId="46926"/>
    <cellStyle name="Currency [0,00] TBD- 9 51" xfId="46927"/>
    <cellStyle name="Currency [0,00] TBD 9 52" xfId="46928"/>
    <cellStyle name="Currency [0,00] TBD- 9 52" xfId="46929"/>
    <cellStyle name="Currency [0,00] TBD 9 53" xfId="46930"/>
    <cellStyle name="Currency [0,00] TBD- 9 53" xfId="46931"/>
    <cellStyle name="Currency [0,00] TBD 9 54" xfId="46932"/>
    <cellStyle name="Currency [0,00] TBD- 9 54" xfId="46933"/>
    <cellStyle name="Currency [0,00] TBD 9 55" xfId="46934"/>
    <cellStyle name="Currency [0,00] TBD- 9 55" xfId="46935"/>
    <cellStyle name="Currency [0,00] TBD 9 56" xfId="46936"/>
    <cellStyle name="Currency [0,00] TBD- 9 56" xfId="46937"/>
    <cellStyle name="Currency [0,00] TBD 9 57" xfId="46938"/>
    <cellStyle name="Currency [0,00] TBD- 9 57" xfId="46939"/>
    <cellStyle name="Currency [0,00] TBD 9 58" xfId="46940"/>
    <cellStyle name="Currency [0,00] TBD- 9 58" xfId="46941"/>
    <cellStyle name="Currency [0,00] TBD 9 59" xfId="46942"/>
    <cellStyle name="Currency [0,00] TBD- 9 59" xfId="46943"/>
    <cellStyle name="Currency [0,00] TBD 9 6" xfId="46944"/>
    <cellStyle name="Currency [0,00] TBD- 9 6" xfId="46945"/>
    <cellStyle name="Currency [0,00] TBD 9 60" xfId="46946"/>
    <cellStyle name="Currency [0,00] TBD- 9 60" xfId="46947"/>
    <cellStyle name="Currency [0,00] TBD 9 61" xfId="46948"/>
    <cellStyle name="Currency [0,00] TBD- 9 61" xfId="46949"/>
    <cellStyle name="Currency [0,00] TBD 9 62" xfId="46950"/>
    <cellStyle name="Currency [0,00] TBD- 9 62" xfId="46951"/>
    <cellStyle name="Currency [0,00] TBD 9 63" xfId="46952"/>
    <cellStyle name="Currency [0,00] TBD- 9 63" xfId="46953"/>
    <cellStyle name="Currency [0,00] TBD 9 64" xfId="46954"/>
    <cellStyle name="Currency [0,00] TBD- 9 64" xfId="46955"/>
    <cellStyle name="Currency [0,00] TBD 9 65" xfId="46956"/>
    <cellStyle name="Currency [0,00] TBD- 9 65" xfId="46957"/>
    <cellStyle name="Currency [0,00] TBD 9 66" xfId="46958"/>
    <cellStyle name="Currency [0,00] TBD- 9 66" xfId="46959"/>
    <cellStyle name="Currency [0,00] TBD 9 67" xfId="46960"/>
    <cellStyle name="Currency [0,00] TBD- 9 67" xfId="46961"/>
    <cellStyle name="Currency [0,00] TBD 9 68" xfId="46962"/>
    <cellStyle name="Currency [0,00] TBD- 9 68" xfId="46963"/>
    <cellStyle name="Currency [0,00] TBD 9 69" xfId="46964"/>
    <cellStyle name="Currency [0,00] TBD- 9 69" xfId="46965"/>
    <cellStyle name="Currency [0,00] TBD 9 7" xfId="46966"/>
    <cellStyle name="Currency [0,00] TBD- 9 7" xfId="46967"/>
    <cellStyle name="Currency [0,00] TBD 9 70" xfId="46968"/>
    <cellStyle name="Currency [0,00] TBD- 9 70" xfId="46969"/>
    <cellStyle name="Currency [0,00] TBD 9 71" xfId="46970"/>
    <cellStyle name="Currency [0,00] TBD- 9 71" xfId="46971"/>
    <cellStyle name="Currency [0,00] TBD 9 72" xfId="46972"/>
    <cellStyle name="Currency [0,00] TBD- 9 72" xfId="46973"/>
    <cellStyle name="Currency [0,00] TBD 9 73" xfId="46974"/>
    <cellStyle name="Currency [0,00] TBD- 9 73" xfId="46975"/>
    <cellStyle name="Currency [0,00] TBD 9 74" xfId="46976"/>
    <cellStyle name="Currency [0,00] TBD- 9 74" xfId="46977"/>
    <cellStyle name="Currency [0,00] TBD 9 75" xfId="46978"/>
    <cellStyle name="Currency [0,00] TBD- 9 75" xfId="46979"/>
    <cellStyle name="Currency [0,00] TBD 9 76" xfId="46980"/>
    <cellStyle name="Currency [0,00] TBD- 9 76" xfId="46981"/>
    <cellStyle name="Currency [0,00] TBD 9 77" xfId="46982"/>
    <cellStyle name="Currency [0,00] TBD- 9 77" xfId="46983"/>
    <cellStyle name="Currency [0,00] TBD 9 78" xfId="46984"/>
    <cellStyle name="Currency [0,00] TBD- 9 78" xfId="46985"/>
    <cellStyle name="Currency [0,00] TBD 9 79" xfId="46986"/>
    <cellStyle name="Currency [0,00] TBD- 9 79" xfId="46987"/>
    <cellStyle name="Currency [0,00] TBD 9 8" xfId="46988"/>
    <cellStyle name="Currency [0,00] TBD- 9 8" xfId="46989"/>
    <cellStyle name="Currency [0,00] TBD 9 80" xfId="46990"/>
    <cellStyle name="Currency [0,00] TBD- 9 80" xfId="46991"/>
    <cellStyle name="Currency [0,00] TBD 9 81" xfId="46992"/>
    <cellStyle name="Currency [0,00] TBD- 9 81" xfId="46993"/>
    <cellStyle name="Currency [0,00] TBD 9 82" xfId="46994"/>
    <cellStyle name="Currency [0,00] TBD- 9 82" xfId="46995"/>
    <cellStyle name="Currency [0,00] TBD 9 83" xfId="46996"/>
    <cellStyle name="Currency [0,00] TBD- 9 83" xfId="46997"/>
    <cellStyle name="Currency [0,00] TBD 9 84" xfId="46998"/>
    <cellStyle name="Currency [0,00] TBD- 9 84" xfId="46999"/>
    <cellStyle name="Currency [0,00] TBD 9 85" xfId="47000"/>
    <cellStyle name="Currency [0,00] TBD- 9 85" xfId="47001"/>
    <cellStyle name="Currency [0,00] TBD 9 86" xfId="47002"/>
    <cellStyle name="Currency [0,00] TBD- 9 86" xfId="47003"/>
    <cellStyle name="Currency [0,00] TBD 9 87" xfId="47004"/>
    <cellStyle name="Currency [0,00] TBD- 9 87" xfId="47005"/>
    <cellStyle name="Currency [0,00] TBD 9 88" xfId="47006"/>
    <cellStyle name="Currency [0,00] TBD- 9 88" xfId="47007"/>
    <cellStyle name="Currency [0,00] TBD 9 89" xfId="47008"/>
    <cellStyle name="Currency [0,00] TBD- 9 89" xfId="47009"/>
    <cellStyle name="Currency [0,00] TBD 9 9" xfId="47010"/>
    <cellStyle name="Currency [0,00] TBD- 9 9" xfId="47011"/>
    <cellStyle name="Currency [0,00] TBD 9 90" xfId="47012"/>
    <cellStyle name="Currency [0,00] TBD- 9 90" xfId="47013"/>
    <cellStyle name="Currency [0,00] TBD 9 91" xfId="47014"/>
    <cellStyle name="Currency [0,00] TBD- 9 91" xfId="47015"/>
    <cellStyle name="Currency [0,00] TBD 9 92" xfId="47016"/>
    <cellStyle name="Currency [0,00] TBD- 9 92" xfId="47017"/>
    <cellStyle name="Currency [0,00] TBD 9 93" xfId="47018"/>
    <cellStyle name="Currency [0,00] TBD- 9 93" xfId="47019"/>
    <cellStyle name="Currency [0,00] TBD 9 94" xfId="47020"/>
    <cellStyle name="Currency [0,00] TBD- 9 94" xfId="47021"/>
    <cellStyle name="Currency [0,00] TBD 9 95" xfId="47022"/>
    <cellStyle name="Currency [0,00] TBD- 9 95" xfId="47023"/>
    <cellStyle name="Currency [0,00] TBD 9 96" xfId="47024"/>
    <cellStyle name="Currency [0,00] TBD- 9 96" xfId="47025"/>
    <cellStyle name="Currency [0,00] TBD 9 97" xfId="47026"/>
    <cellStyle name="Currency [0,00] TBD- 9 97" xfId="47027"/>
    <cellStyle name="Currency [0,00] TBD 9 98" xfId="47028"/>
    <cellStyle name="Currency [0,00] TBD- 9 98" xfId="47029"/>
    <cellStyle name="Currency [0,00] TBD 9 99" xfId="47030"/>
    <cellStyle name="Currency [0,00] TBD- 9 99" xfId="47031"/>
    <cellStyle name="Currency [0,00] TBD_1f" xfId="47032"/>
    <cellStyle name="Currency [0,00] TBD-_Europe Region" xfId="47033"/>
    <cellStyle name="Currency [0,00] TBD_Key Data (2f)" xfId="47034"/>
    <cellStyle name="Currency [0,00] TBD-_Page 2f (2)" xfId="47035"/>
    <cellStyle name="Currency [0,00] TBD_Tab 1" xfId="47036"/>
    <cellStyle name="Currency [0,00] TBD-_YoY" xfId="47037"/>
    <cellStyle name="Currency [0,00] TBD_YoY (4)" xfId="47038"/>
    <cellStyle name="Currency [0,00] TBD-_YoY 2" xfId="47039"/>
    <cellStyle name="Currency [0,00]_Europe Region" xfId="47040"/>
    <cellStyle name="Currency [0,000]" xfId="47041"/>
    <cellStyle name="Currency [0,000] -" xfId="47042"/>
    <cellStyle name="Currency [0,000] - 2" xfId="47043"/>
    <cellStyle name="Currency [0,000] - 2 2" xfId="47044"/>
    <cellStyle name="Currency [0,000] - 2 2 2" xfId="47045"/>
    <cellStyle name="Currency [0,000] - 2 3" xfId="47046"/>
    <cellStyle name="Currency [0,000] - 3" xfId="47047"/>
    <cellStyle name="Currency [0,000] - 3 2" xfId="47048"/>
    <cellStyle name="Currency [0,000] - 3 3" xfId="47049"/>
    <cellStyle name="Currency [0,000] - 4" xfId="47050"/>
    <cellStyle name="Currency [0,000] 10" xfId="47051"/>
    <cellStyle name="Currency [0,000] 10 2" xfId="47052"/>
    <cellStyle name="Currency [0,000] 11" xfId="47053"/>
    <cellStyle name="Currency [0,000] 11 2" xfId="47054"/>
    <cellStyle name="Currency [0,000] 12" xfId="47055"/>
    <cellStyle name="Currency [0,000] 12 2" xfId="47056"/>
    <cellStyle name="Currency [0,000] 13" xfId="47057"/>
    <cellStyle name="Currency [0,000] 13 2" xfId="47058"/>
    <cellStyle name="Currency [0,000] 14" xfId="47059"/>
    <cellStyle name="Currency [0,000] 14 2" xfId="47060"/>
    <cellStyle name="Currency [0,000] 15" xfId="47061"/>
    <cellStyle name="Currency [0,000] 2" xfId="47062"/>
    <cellStyle name="Currency [0,000] 2 2" xfId="47063"/>
    <cellStyle name="Currency [0,000] 2 2 2" xfId="47064"/>
    <cellStyle name="Currency [0,000] 2 3" xfId="47065"/>
    <cellStyle name="Currency [0,000] 3" xfId="47066"/>
    <cellStyle name="Currency [0,000] 3 2" xfId="47067"/>
    <cellStyle name="Currency [0,000] 3 2 2" xfId="47068"/>
    <cellStyle name="Currency [0,000] 3 3" xfId="47069"/>
    <cellStyle name="Currency [0,000] 4" xfId="47070"/>
    <cellStyle name="Currency [0,000] 4 2" xfId="47071"/>
    <cellStyle name="Currency [0,000] 4 3" xfId="47072"/>
    <cellStyle name="Currency [0,000] 5" xfId="47073"/>
    <cellStyle name="Currency [0,000] 5 2" xfId="47074"/>
    <cellStyle name="Currency [0,000] 6" xfId="47075"/>
    <cellStyle name="Currency [0,000] 6 2" xfId="47076"/>
    <cellStyle name="Currency [0,000] 7" xfId="47077"/>
    <cellStyle name="Currency [0,000] 7 2" xfId="47078"/>
    <cellStyle name="Currency [0,000] 8" xfId="47079"/>
    <cellStyle name="Currency [0,000] 8 2" xfId="47080"/>
    <cellStyle name="Currency [0,000] 9" xfId="47081"/>
    <cellStyle name="Currency [0,000] 9 2" xfId="47082"/>
    <cellStyle name="Currency [0,000] incl." xfId="47083"/>
    <cellStyle name="Currency [0,000] incl. 2" xfId="47084"/>
    <cellStyle name="Currency [0,000] incl. 2 2" xfId="47085"/>
    <cellStyle name="Currency [0,000] incl. 2 2 2" xfId="47086"/>
    <cellStyle name="Currency [0,000] incl. 2 3" xfId="47087"/>
    <cellStyle name="Currency [0,000] incl. 3" xfId="47088"/>
    <cellStyle name="Currency [0,000] incl. 3 2" xfId="47089"/>
    <cellStyle name="Currency [0,000] incl. 3 3" xfId="47090"/>
    <cellStyle name="Currency [0,000] incl. 4" xfId="47091"/>
    <cellStyle name="Currency [0,000] N/A" xfId="47092"/>
    <cellStyle name="Currency [0,000] N/A 2" xfId="47093"/>
    <cellStyle name="Currency [0,000] N/A 2 2" xfId="47094"/>
    <cellStyle name="Currency [0,000] N/A 2 2 2" xfId="47095"/>
    <cellStyle name="Currency [0,000] N/A 2 3" xfId="47096"/>
    <cellStyle name="Currency [0,000] N/A 3" xfId="47097"/>
    <cellStyle name="Currency [0,000] N/A 3 2" xfId="47098"/>
    <cellStyle name="Currency [0,000] N/A 3 3" xfId="47099"/>
    <cellStyle name="Currency [0,000] N/A 4" xfId="47100"/>
    <cellStyle name="Currency [0,000] TBD" xfId="47101"/>
    <cellStyle name="Currency [0,000] TBD-" xfId="47102"/>
    <cellStyle name="Currency [0,000] TBD 10" xfId="47103"/>
    <cellStyle name="Currency [0,000] TBD- 10" xfId="47104"/>
    <cellStyle name="Currency [0,000] TBD 10 10" xfId="47105"/>
    <cellStyle name="Currency [0,000] TBD- 10 10" xfId="47106"/>
    <cellStyle name="Currency [0,000] TBD 10 100" xfId="47107"/>
    <cellStyle name="Currency [0,000] TBD- 10 100" xfId="47108"/>
    <cellStyle name="Currency [0,000] TBD 10 101" xfId="47109"/>
    <cellStyle name="Currency [0,000] TBD- 10 101" xfId="47110"/>
    <cellStyle name="Currency [0,000] TBD 10 102" xfId="47111"/>
    <cellStyle name="Currency [0,000] TBD- 10 102" xfId="47112"/>
    <cellStyle name="Currency [0,000] TBD 10 103" xfId="47113"/>
    <cellStyle name="Currency [0,000] TBD- 10 103" xfId="47114"/>
    <cellStyle name="Currency [0,000] TBD 10 104" xfId="47115"/>
    <cellStyle name="Currency [0,000] TBD- 10 104" xfId="47116"/>
    <cellStyle name="Currency [0,000] TBD 10 105" xfId="47117"/>
    <cellStyle name="Currency [0,000] TBD- 10 105" xfId="47118"/>
    <cellStyle name="Currency [0,000] TBD 10 106" xfId="47119"/>
    <cellStyle name="Currency [0,000] TBD- 10 106" xfId="47120"/>
    <cellStyle name="Currency [0,000] TBD 10 107" xfId="47121"/>
    <cellStyle name="Currency [0,000] TBD- 10 107" xfId="47122"/>
    <cellStyle name="Currency [0,000] TBD 10 108" xfId="47123"/>
    <cellStyle name="Currency [0,000] TBD- 10 108" xfId="47124"/>
    <cellStyle name="Currency [0,000] TBD 10 109" xfId="47125"/>
    <cellStyle name="Currency [0,000] TBD- 10 109" xfId="47126"/>
    <cellStyle name="Currency [0,000] TBD 10 11" xfId="47127"/>
    <cellStyle name="Currency [0,000] TBD- 10 11" xfId="47128"/>
    <cellStyle name="Currency [0,000] TBD 10 110" xfId="47129"/>
    <cellStyle name="Currency [0,000] TBD- 10 110" xfId="47130"/>
    <cellStyle name="Currency [0,000] TBD 10 111" xfId="47131"/>
    <cellStyle name="Currency [0,000] TBD- 10 111" xfId="47132"/>
    <cellStyle name="Currency [0,000] TBD 10 112" xfId="47133"/>
    <cellStyle name="Currency [0,000] TBD- 10 112" xfId="47134"/>
    <cellStyle name="Currency [0,000] TBD 10 113" xfId="47135"/>
    <cellStyle name="Currency [0,000] TBD- 10 113" xfId="47136"/>
    <cellStyle name="Currency [0,000] TBD 10 114" xfId="47137"/>
    <cellStyle name="Currency [0,000] TBD- 10 114" xfId="47138"/>
    <cellStyle name="Currency [0,000] TBD 10 115" xfId="47139"/>
    <cellStyle name="Currency [0,000] TBD- 10 115" xfId="47140"/>
    <cellStyle name="Currency [0,000] TBD 10 116" xfId="47141"/>
    <cellStyle name="Currency [0,000] TBD- 10 116" xfId="47142"/>
    <cellStyle name="Currency [0,000] TBD 10 117" xfId="47143"/>
    <cellStyle name="Currency [0,000] TBD- 10 117" xfId="47144"/>
    <cellStyle name="Currency [0,000] TBD 10 118" xfId="47145"/>
    <cellStyle name="Currency [0,000] TBD- 10 118" xfId="47146"/>
    <cellStyle name="Currency [0,000] TBD 10 119" xfId="47147"/>
    <cellStyle name="Currency [0,000] TBD- 10 119" xfId="47148"/>
    <cellStyle name="Currency [0,000] TBD 10 12" xfId="47149"/>
    <cellStyle name="Currency [0,000] TBD- 10 12" xfId="47150"/>
    <cellStyle name="Currency [0,000] TBD 10 120" xfId="47151"/>
    <cellStyle name="Currency [0,000] TBD- 10 120" xfId="47152"/>
    <cellStyle name="Currency [0,000] TBD 10 121" xfId="47153"/>
    <cellStyle name="Currency [0,000] TBD- 10 121" xfId="47154"/>
    <cellStyle name="Currency [0,000] TBD 10 122" xfId="47155"/>
    <cellStyle name="Currency [0,000] TBD- 10 122" xfId="47156"/>
    <cellStyle name="Currency [0,000] TBD 10 123" xfId="47157"/>
    <cellStyle name="Currency [0,000] TBD- 10 123" xfId="47158"/>
    <cellStyle name="Currency [0,000] TBD 10 124" xfId="47159"/>
    <cellStyle name="Currency [0,000] TBD- 10 124" xfId="47160"/>
    <cellStyle name="Currency [0,000] TBD 10 125" xfId="47161"/>
    <cellStyle name="Currency [0,000] TBD- 10 125" xfId="47162"/>
    <cellStyle name="Currency [0,000] TBD 10 126" xfId="47163"/>
    <cellStyle name="Currency [0,000] TBD- 10 126" xfId="47164"/>
    <cellStyle name="Currency [0,000] TBD 10 127" xfId="47165"/>
    <cellStyle name="Currency [0,000] TBD- 10 127" xfId="47166"/>
    <cellStyle name="Currency [0,000] TBD 10 128" xfId="47167"/>
    <cellStyle name="Currency [0,000] TBD- 10 128" xfId="47168"/>
    <cellStyle name="Currency [0,000] TBD 10 129" xfId="47169"/>
    <cellStyle name="Currency [0,000] TBD- 10 129" xfId="47170"/>
    <cellStyle name="Currency [0,000] TBD 10 13" xfId="47171"/>
    <cellStyle name="Currency [0,000] TBD- 10 13" xfId="47172"/>
    <cellStyle name="Currency [0,000] TBD 10 130" xfId="47173"/>
    <cellStyle name="Currency [0,000] TBD- 10 130" xfId="47174"/>
    <cellStyle name="Currency [0,000] TBD 10 131" xfId="47175"/>
    <cellStyle name="Currency [0,000] TBD- 10 131" xfId="47176"/>
    <cellStyle name="Currency [0,000] TBD 10 132" xfId="47177"/>
    <cellStyle name="Currency [0,000] TBD- 10 132" xfId="47178"/>
    <cellStyle name="Currency [0,000] TBD 10 133" xfId="47179"/>
    <cellStyle name="Currency [0,000] TBD- 10 133" xfId="47180"/>
    <cellStyle name="Currency [0,000] TBD 10 134" xfId="47181"/>
    <cellStyle name="Currency [0,000] TBD- 10 134" xfId="47182"/>
    <cellStyle name="Currency [0,000] TBD 10 135" xfId="47183"/>
    <cellStyle name="Currency [0,000] TBD- 10 135" xfId="47184"/>
    <cellStyle name="Currency [0,000] TBD 10 136" xfId="47185"/>
    <cellStyle name="Currency [0,000] TBD- 10 136" xfId="47186"/>
    <cellStyle name="Currency [0,000] TBD 10 137" xfId="47187"/>
    <cellStyle name="Currency [0,000] TBD- 10 137" xfId="47188"/>
    <cellStyle name="Currency [0,000] TBD 10 138" xfId="47189"/>
    <cellStyle name="Currency [0,000] TBD- 10 138" xfId="47190"/>
    <cellStyle name="Currency [0,000] TBD 10 139" xfId="47191"/>
    <cellStyle name="Currency [0,000] TBD- 10 139" xfId="47192"/>
    <cellStyle name="Currency [0,000] TBD 10 14" xfId="47193"/>
    <cellStyle name="Currency [0,000] TBD- 10 14" xfId="47194"/>
    <cellStyle name="Currency [0,000] TBD 10 140" xfId="47195"/>
    <cellStyle name="Currency [0,000] TBD- 10 140" xfId="47196"/>
    <cellStyle name="Currency [0,000] TBD 10 141" xfId="47197"/>
    <cellStyle name="Currency [0,000] TBD- 10 141" xfId="47198"/>
    <cellStyle name="Currency [0,000] TBD 10 142" xfId="47199"/>
    <cellStyle name="Currency [0,000] TBD- 10 142" xfId="47200"/>
    <cellStyle name="Currency [0,000] TBD 10 143" xfId="47201"/>
    <cellStyle name="Currency [0,000] TBD- 10 143" xfId="47202"/>
    <cellStyle name="Currency [0,000] TBD 10 144" xfId="47203"/>
    <cellStyle name="Currency [0,000] TBD- 10 144" xfId="47204"/>
    <cellStyle name="Currency [0,000] TBD 10 145" xfId="47205"/>
    <cellStyle name="Currency [0,000] TBD- 10 145" xfId="47206"/>
    <cellStyle name="Currency [0,000] TBD 10 146" xfId="47207"/>
    <cellStyle name="Currency [0,000] TBD- 10 146" xfId="47208"/>
    <cellStyle name="Currency [0,000] TBD 10 147" xfId="47209"/>
    <cellStyle name="Currency [0,000] TBD- 10 147" xfId="47210"/>
    <cellStyle name="Currency [0,000] TBD 10 148" xfId="47211"/>
    <cellStyle name="Currency [0,000] TBD- 10 148" xfId="47212"/>
    <cellStyle name="Currency [0,000] TBD 10 149" xfId="47213"/>
    <cellStyle name="Currency [0,000] TBD- 10 149" xfId="47214"/>
    <cellStyle name="Currency [0,000] TBD 10 15" xfId="47215"/>
    <cellStyle name="Currency [0,000] TBD- 10 15" xfId="47216"/>
    <cellStyle name="Currency [0,000] TBD 10 150" xfId="47217"/>
    <cellStyle name="Currency [0,000] TBD- 10 150" xfId="47218"/>
    <cellStyle name="Currency [0,000] TBD 10 151" xfId="47219"/>
    <cellStyle name="Currency [0,000] TBD- 10 151" xfId="47220"/>
    <cellStyle name="Currency [0,000] TBD 10 152" xfId="47221"/>
    <cellStyle name="Currency [0,000] TBD- 10 152" xfId="47222"/>
    <cellStyle name="Currency [0,000] TBD 10 153" xfId="47223"/>
    <cellStyle name="Currency [0,000] TBD- 10 153" xfId="47224"/>
    <cellStyle name="Currency [0,000] TBD 10 16" xfId="47225"/>
    <cellStyle name="Currency [0,000] TBD- 10 16" xfId="47226"/>
    <cellStyle name="Currency [0,000] TBD 10 17" xfId="47227"/>
    <cellStyle name="Currency [0,000] TBD- 10 17" xfId="47228"/>
    <cellStyle name="Currency [0,000] TBD 10 18" xfId="47229"/>
    <cellStyle name="Currency [0,000] TBD- 10 18" xfId="47230"/>
    <cellStyle name="Currency [0,000] TBD 10 19" xfId="47231"/>
    <cellStyle name="Currency [0,000] TBD- 10 19" xfId="47232"/>
    <cellStyle name="Currency [0,000] TBD 10 2" xfId="47233"/>
    <cellStyle name="Currency [0,000] TBD- 10 2" xfId="47234"/>
    <cellStyle name="Currency [0,000] TBD 10 20" xfId="47235"/>
    <cellStyle name="Currency [0,000] TBD- 10 20" xfId="47236"/>
    <cellStyle name="Currency [0,000] TBD 10 21" xfId="47237"/>
    <cellStyle name="Currency [0,000] TBD- 10 21" xfId="47238"/>
    <cellStyle name="Currency [0,000] TBD 10 22" xfId="47239"/>
    <cellStyle name="Currency [0,000] TBD- 10 22" xfId="47240"/>
    <cellStyle name="Currency [0,000] TBD 10 23" xfId="47241"/>
    <cellStyle name="Currency [0,000] TBD- 10 23" xfId="47242"/>
    <cellStyle name="Currency [0,000] TBD 10 24" xfId="47243"/>
    <cellStyle name="Currency [0,000] TBD- 10 24" xfId="47244"/>
    <cellStyle name="Currency [0,000] TBD 10 25" xfId="47245"/>
    <cellStyle name="Currency [0,000] TBD- 10 25" xfId="47246"/>
    <cellStyle name="Currency [0,000] TBD 10 26" xfId="47247"/>
    <cellStyle name="Currency [0,000] TBD- 10 26" xfId="47248"/>
    <cellStyle name="Currency [0,000] TBD 10 27" xfId="47249"/>
    <cellStyle name="Currency [0,000] TBD- 10 27" xfId="47250"/>
    <cellStyle name="Currency [0,000] TBD 10 28" xfId="47251"/>
    <cellStyle name="Currency [0,000] TBD- 10 28" xfId="47252"/>
    <cellStyle name="Currency [0,000] TBD 10 29" xfId="47253"/>
    <cellStyle name="Currency [0,000] TBD- 10 29" xfId="47254"/>
    <cellStyle name="Currency [0,000] TBD 10 3" xfId="47255"/>
    <cellStyle name="Currency [0,000] TBD- 10 3" xfId="47256"/>
    <cellStyle name="Currency [0,000] TBD 10 30" xfId="47257"/>
    <cellStyle name="Currency [0,000] TBD- 10 30" xfId="47258"/>
    <cellStyle name="Currency [0,000] TBD 10 31" xfId="47259"/>
    <cellStyle name="Currency [0,000] TBD- 10 31" xfId="47260"/>
    <cellStyle name="Currency [0,000] TBD 10 32" xfId="47261"/>
    <cellStyle name="Currency [0,000] TBD- 10 32" xfId="47262"/>
    <cellStyle name="Currency [0,000] TBD 10 33" xfId="47263"/>
    <cellStyle name="Currency [0,000] TBD- 10 33" xfId="47264"/>
    <cellStyle name="Currency [0,000] TBD 10 34" xfId="47265"/>
    <cellStyle name="Currency [0,000] TBD- 10 34" xfId="47266"/>
    <cellStyle name="Currency [0,000] TBD 10 35" xfId="47267"/>
    <cellStyle name="Currency [0,000] TBD- 10 35" xfId="47268"/>
    <cellStyle name="Currency [0,000] TBD 10 36" xfId="47269"/>
    <cellStyle name="Currency [0,000] TBD- 10 36" xfId="47270"/>
    <cellStyle name="Currency [0,000] TBD 10 37" xfId="47271"/>
    <cellStyle name="Currency [0,000] TBD- 10 37" xfId="47272"/>
    <cellStyle name="Currency [0,000] TBD 10 38" xfId="47273"/>
    <cellStyle name="Currency [0,000] TBD- 10 38" xfId="47274"/>
    <cellStyle name="Currency [0,000] TBD 10 39" xfId="47275"/>
    <cellStyle name="Currency [0,000] TBD- 10 39" xfId="47276"/>
    <cellStyle name="Currency [0,000] TBD 10 4" xfId="47277"/>
    <cellStyle name="Currency [0,000] TBD- 10 4" xfId="47278"/>
    <cellStyle name="Currency [0,000] TBD 10 40" xfId="47279"/>
    <cellStyle name="Currency [0,000] TBD- 10 40" xfId="47280"/>
    <cellStyle name="Currency [0,000] TBD 10 41" xfId="47281"/>
    <cellStyle name="Currency [0,000] TBD- 10 41" xfId="47282"/>
    <cellStyle name="Currency [0,000] TBD 10 42" xfId="47283"/>
    <cellStyle name="Currency [0,000] TBD- 10 42" xfId="47284"/>
    <cellStyle name="Currency [0,000] TBD 10 43" xfId="47285"/>
    <cellStyle name="Currency [0,000] TBD- 10 43" xfId="47286"/>
    <cellStyle name="Currency [0,000] TBD 10 44" xfId="47287"/>
    <cellStyle name="Currency [0,000] TBD- 10 44" xfId="47288"/>
    <cellStyle name="Currency [0,000] TBD 10 45" xfId="47289"/>
    <cellStyle name="Currency [0,000] TBD- 10 45" xfId="47290"/>
    <cellStyle name="Currency [0,000] TBD 10 46" xfId="47291"/>
    <cellStyle name="Currency [0,000] TBD- 10 46" xfId="47292"/>
    <cellStyle name="Currency [0,000] TBD 10 47" xfId="47293"/>
    <cellStyle name="Currency [0,000] TBD- 10 47" xfId="47294"/>
    <cellStyle name="Currency [0,000] TBD 10 48" xfId="47295"/>
    <cellStyle name="Currency [0,000] TBD- 10 48" xfId="47296"/>
    <cellStyle name="Currency [0,000] TBD 10 49" xfId="47297"/>
    <cellStyle name="Currency [0,000] TBD- 10 49" xfId="47298"/>
    <cellStyle name="Currency [0,000] TBD 10 5" xfId="47299"/>
    <cellStyle name="Currency [0,000] TBD- 10 5" xfId="47300"/>
    <cellStyle name="Currency [0,000] TBD 10 50" xfId="47301"/>
    <cellStyle name="Currency [0,000] TBD- 10 50" xfId="47302"/>
    <cellStyle name="Currency [0,000] TBD 10 51" xfId="47303"/>
    <cellStyle name="Currency [0,000] TBD- 10 51" xfId="47304"/>
    <cellStyle name="Currency [0,000] TBD 10 52" xfId="47305"/>
    <cellStyle name="Currency [0,000] TBD- 10 52" xfId="47306"/>
    <cellStyle name="Currency [0,000] TBD 10 53" xfId="47307"/>
    <cellStyle name="Currency [0,000] TBD- 10 53" xfId="47308"/>
    <cellStyle name="Currency [0,000] TBD 10 54" xfId="47309"/>
    <cellStyle name="Currency [0,000] TBD- 10 54" xfId="47310"/>
    <cellStyle name="Currency [0,000] TBD 10 55" xfId="47311"/>
    <cellStyle name="Currency [0,000] TBD- 10 55" xfId="47312"/>
    <cellStyle name="Currency [0,000] TBD 10 56" xfId="47313"/>
    <cellStyle name="Currency [0,000] TBD- 10 56" xfId="47314"/>
    <cellStyle name="Currency [0,000] TBD 10 57" xfId="47315"/>
    <cellStyle name="Currency [0,000] TBD- 10 57" xfId="47316"/>
    <cellStyle name="Currency [0,000] TBD 10 58" xfId="47317"/>
    <cellStyle name="Currency [0,000] TBD- 10 58" xfId="47318"/>
    <cellStyle name="Currency [0,000] TBD 10 59" xfId="47319"/>
    <cellStyle name="Currency [0,000] TBD- 10 59" xfId="47320"/>
    <cellStyle name="Currency [0,000] TBD 10 6" xfId="47321"/>
    <cellStyle name="Currency [0,000] TBD- 10 6" xfId="47322"/>
    <cellStyle name="Currency [0,000] TBD 10 60" xfId="47323"/>
    <cellStyle name="Currency [0,000] TBD- 10 60" xfId="47324"/>
    <cellStyle name="Currency [0,000] TBD 10 61" xfId="47325"/>
    <cellStyle name="Currency [0,000] TBD- 10 61" xfId="47326"/>
    <cellStyle name="Currency [0,000] TBD 10 62" xfId="47327"/>
    <cellStyle name="Currency [0,000] TBD- 10 62" xfId="47328"/>
    <cellStyle name="Currency [0,000] TBD 10 63" xfId="47329"/>
    <cellStyle name="Currency [0,000] TBD- 10 63" xfId="47330"/>
    <cellStyle name="Currency [0,000] TBD 10 64" xfId="47331"/>
    <cellStyle name="Currency [0,000] TBD- 10 64" xfId="47332"/>
    <cellStyle name="Currency [0,000] TBD 10 65" xfId="47333"/>
    <cellStyle name="Currency [0,000] TBD- 10 65" xfId="47334"/>
    <cellStyle name="Currency [0,000] TBD 10 66" xfId="47335"/>
    <cellStyle name="Currency [0,000] TBD- 10 66" xfId="47336"/>
    <cellStyle name="Currency [0,000] TBD 10 67" xfId="47337"/>
    <cellStyle name="Currency [0,000] TBD- 10 67" xfId="47338"/>
    <cellStyle name="Currency [0,000] TBD 10 68" xfId="47339"/>
    <cellStyle name="Currency [0,000] TBD- 10 68" xfId="47340"/>
    <cellStyle name="Currency [0,000] TBD 10 69" xfId="47341"/>
    <cellStyle name="Currency [0,000] TBD- 10 69" xfId="47342"/>
    <cellStyle name="Currency [0,000] TBD 10 7" xfId="47343"/>
    <cellStyle name="Currency [0,000] TBD- 10 7" xfId="47344"/>
    <cellStyle name="Currency [0,000] TBD 10 70" xfId="47345"/>
    <cellStyle name="Currency [0,000] TBD- 10 70" xfId="47346"/>
    <cellStyle name="Currency [0,000] TBD 10 71" xfId="47347"/>
    <cellStyle name="Currency [0,000] TBD- 10 71" xfId="47348"/>
    <cellStyle name="Currency [0,000] TBD 10 72" xfId="47349"/>
    <cellStyle name="Currency [0,000] TBD- 10 72" xfId="47350"/>
    <cellStyle name="Currency [0,000] TBD 10 73" xfId="47351"/>
    <cellStyle name="Currency [0,000] TBD- 10 73" xfId="47352"/>
    <cellStyle name="Currency [0,000] TBD 10 74" xfId="47353"/>
    <cellStyle name="Currency [0,000] TBD- 10 74" xfId="47354"/>
    <cellStyle name="Currency [0,000] TBD 10 75" xfId="47355"/>
    <cellStyle name="Currency [0,000] TBD- 10 75" xfId="47356"/>
    <cellStyle name="Currency [0,000] TBD 10 76" xfId="47357"/>
    <cellStyle name="Currency [0,000] TBD- 10 76" xfId="47358"/>
    <cellStyle name="Currency [0,000] TBD 10 77" xfId="47359"/>
    <cellStyle name="Currency [0,000] TBD- 10 77" xfId="47360"/>
    <cellStyle name="Currency [0,000] TBD 10 78" xfId="47361"/>
    <cellStyle name="Currency [0,000] TBD- 10 78" xfId="47362"/>
    <cellStyle name="Currency [0,000] TBD 10 79" xfId="47363"/>
    <cellStyle name="Currency [0,000] TBD- 10 79" xfId="47364"/>
    <cellStyle name="Currency [0,000] TBD 10 8" xfId="47365"/>
    <cellStyle name="Currency [0,000] TBD- 10 8" xfId="47366"/>
    <cellStyle name="Currency [0,000] TBD 10 80" xfId="47367"/>
    <cellStyle name="Currency [0,000] TBD- 10 80" xfId="47368"/>
    <cellStyle name="Currency [0,000] TBD 10 81" xfId="47369"/>
    <cellStyle name="Currency [0,000] TBD- 10 81" xfId="47370"/>
    <cellStyle name="Currency [0,000] TBD 10 82" xfId="47371"/>
    <cellStyle name="Currency [0,000] TBD- 10 82" xfId="47372"/>
    <cellStyle name="Currency [0,000] TBD 10 83" xfId="47373"/>
    <cellStyle name="Currency [0,000] TBD- 10 83" xfId="47374"/>
    <cellStyle name="Currency [0,000] TBD 10 84" xfId="47375"/>
    <cellStyle name="Currency [0,000] TBD- 10 84" xfId="47376"/>
    <cellStyle name="Currency [0,000] TBD 10 85" xfId="47377"/>
    <cellStyle name="Currency [0,000] TBD- 10 85" xfId="47378"/>
    <cellStyle name="Currency [0,000] TBD 10 86" xfId="47379"/>
    <cellStyle name="Currency [0,000] TBD- 10 86" xfId="47380"/>
    <cellStyle name="Currency [0,000] TBD 10 87" xfId="47381"/>
    <cellStyle name="Currency [0,000] TBD- 10 87" xfId="47382"/>
    <cellStyle name="Currency [0,000] TBD 10 88" xfId="47383"/>
    <cellStyle name="Currency [0,000] TBD- 10 88" xfId="47384"/>
    <cellStyle name="Currency [0,000] TBD 10 89" xfId="47385"/>
    <cellStyle name="Currency [0,000] TBD- 10 89" xfId="47386"/>
    <cellStyle name="Currency [0,000] TBD 10 9" xfId="47387"/>
    <cellStyle name="Currency [0,000] TBD- 10 9" xfId="47388"/>
    <cellStyle name="Currency [0,000] TBD 10 90" xfId="47389"/>
    <cellStyle name="Currency [0,000] TBD- 10 90" xfId="47390"/>
    <cellStyle name="Currency [0,000] TBD 10 91" xfId="47391"/>
    <cellStyle name="Currency [0,000] TBD- 10 91" xfId="47392"/>
    <cellStyle name="Currency [0,000] TBD 10 92" xfId="47393"/>
    <cellStyle name="Currency [0,000] TBD- 10 92" xfId="47394"/>
    <cellStyle name="Currency [0,000] TBD 10 93" xfId="47395"/>
    <cellStyle name="Currency [0,000] TBD- 10 93" xfId="47396"/>
    <cellStyle name="Currency [0,000] TBD 10 94" xfId="47397"/>
    <cellStyle name="Currency [0,000] TBD- 10 94" xfId="47398"/>
    <cellStyle name="Currency [0,000] TBD 10 95" xfId="47399"/>
    <cellStyle name="Currency [0,000] TBD- 10 95" xfId="47400"/>
    <cellStyle name="Currency [0,000] TBD 10 96" xfId="47401"/>
    <cellStyle name="Currency [0,000] TBD- 10 96" xfId="47402"/>
    <cellStyle name="Currency [0,000] TBD 10 97" xfId="47403"/>
    <cellStyle name="Currency [0,000] TBD- 10 97" xfId="47404"/>
    <cellStyle name="Currency [0,000] TBD 10 98" xfId="47405"/>
    <cellStyle name="Currency [0,000] TBD- 10 98" xfId="47406"/>
    <cellStyle name="Currency [0,000] TBD 10 99" xfId="47407"/>
    <cellStyle name="Currency [0,000] TBD- 10 99" xfId="47408"/>
    <cellStyle name="Currency [0,000] TBD 11" xfId="47409"/>
    <cellStyle name="Currency [0,000] TBD- 11" xfId="47410"/>
    <cellStyle name="Currency [0,000] TBD 11 10" xfId="47411"/>
    <cellStyle name="Currency [0,000] TBD- 11 10" xfId="47412"/>
    <cellStyle name="Currency [0,000] TBD 11 100" xfId="47413"/>
    <cellStyle name="Currency [0,000] TBD- 11 100" xfId="47414"/>
    <cellStyle name="Currency [0,000] TBD 11 101" xfId="47415"/>
    <cellStyle name="Currency [0,000] TBD- 11 101" xfId="47416"/>
    <cellStyle name="Currency [0,000] TBD 11 102" xfId="47417"/>
    <cellStyle name="Currency [0,000] TBD- 11 102" xfId="47418"/>
    <cellStyle name="Currency [0,000] TBD 11 103" xfId="47419"/>
    <cellStyle name="Currency [0,000] TBD- 11 103" xfId="47420"/>
    <cellStyle name="Currency [0,000] TBD 11 104" xfId="47421"/>
    <cellStyle name="Currency [0,000] TBD- 11 104" xfId="47422"/>
    <cellStyle name="Currency [0,000] TBD 11 105" xfId="47423"/>
    <cellStyle name="Currency [0,000] TBD- 11 105" xfId="47424"/>
    <cellStyle name="Currency [0,000] TBD 11 106" xfId="47425"/>
    <cellStyle name="Currency [0,000] TBD- 11 106" xfId="47426"/>
    <cellStyle name="Currency [0,000] TBD 11 107" xfId="47427"/>
    <cellStyle name="Currency [0,000] TBD- 11 107" xfId="47428"/>
    <cellStyle name="Currency [0,000] TBD 11 108" xfId="47429"/>
    <cellStyle name="Currency [0,000] TBD- 11 108" xfId="47430"/>
    <cellStyle name="Currency [0,000] TBD 11 109" xfId="47431"/>
    <cellStyle name="Currency [0,000] TBD- 11 109" xfId="47432"/>
    <cellStyle name="Currency [0,000] TBD 11 11" xfId="47433"/>
    <cellStyle name="Currency [0,000] TBD- 11 11" xfId="47434"/>
    <cellStyle name="Currency [0,000] TBD 11 110" xfId="47435"/>
    <cellStyle name="Currency [0,000] TBD- 11 110" xfId="47436"/>
    <cellStyle name="Currency [0,000] TBD 11 111" xfId="47437"/>
    <cellStyle name="Currency [0,000] TBD- 11 111" xfId="47438"/>
    <cellStyle name="Currency [0,000] TBD 11 112" xfId="47439"/>
    <cellStyle name="Currency [0,000] TBD- 11 112" xfId="47440"/>
    <cellStyle name="Currency [0,000] TBD 11 113" xfId="47441"/>
    <cellStyle name="Currency [0,000] TBD- 11 113" xfId="47442"/>
    <cellStyle name="Currency [0,000] TBD 11 114" xfId="47443"/>
    <cellStyle name="Currency [0,000] TBD- 11 114" xfId="47444"/>
    <cellStyle name="Currency [0,000] TBD 11 115" xfId="47445"/>
    <cellStyle name="Currency [0,000] TBD- 11 115" xfId="47446"/>
    <cellStyle name="Currency [0,000] TBD 11 116" xfId="47447"/>
    <cellStyle name="Currency [0,000] TBD- 11 116" xfId="47448"/>
    <cellStyle name="Currency [0,000] TBD 11 117" xfId="47449"/>
    <cellStyle name="Currency [0,000] TBD- 11 117" xfId="47450"/>
    <cellStyle name="Currency [0,000] TBD 11 118" xfId="47451"/>
    <cellStyle name="Currency [0,000] TBD- 11 118" xfId="47452"/>
    <cellStyle name="Currency [0,000] TBD 11 119" xfId="47453"/>
    <cellStyle name="Currency [0,000] TBD- 11 119" xfId="47454"/>
    <cellStyle name="Currency [0,000] TBD 11 12" xfId="47455"/>
    <cellStyle name="Currency [0,000] TBD- 11 12" xfId="47456"/>
    <cellStyle name="Currency [0,000] TBD 11 120" xfId="47457"/>
    <cellStyle name="Currency [0,000] TBD- 11 120" xfId="47458"/>
    <cellStyle name="Currency [0,000] TBD 11 121" xfId="47459"/>
    <cellStyle name="Currency [0,000] TBD- 11 121" xfId="47460"/>
    <cellStyle name="Currency [0,000] TBD 11 122" xfId="47461"/>
    <cellStyle name="Currency [0,000] TBD- 11 122" xfId="47462"/>
    <cellStyle name="Currency [0,000] TBD 11 123" xfId="47463"/>
    <cellStyle name="Currency [0,000] TBD- 11 123" xfId="47464"/>
    <cellStyle name="Currency [0,000] TBD 11 124" xfId="47465"/>
    <cellStyle name="Currency [0,000] TBD- 11 124" xfId="47466"/>
    <cellStyle name="Currency [0,000] TBD 11 125" xfId="47467"/>
    <cellStyle name="Currency [0,000] TBD- 11 125" xfId="47468"/>
    <cellStyle name="Currency [0,000] TBD 11 126" xfId="47469"/>
    <cellStyle name="Currency [0,000] TBD- 11 126" xfId="47470"/>
    <cellStyle name="Currency [0,000] TBD 11 127" xfId="47471"/>
    <cellStyle name="Currency [0,000] TBD- 11 127" xfId="47472"/>
    <cellStyle name="Currency [0,000] TBD 11 128" xfId="47473"/>
    <cellStyle name="Currency [0,000] TBD- 11 128" xfId="47474"/>
    <cellStyle name="Currency [0,000] TBD 11 129" xfId="47475"/>
    <cellStyle name="Currency [0,000] TBD- 11 129" xfId="47476"/>
    <cellStyle name="Currency [0,000] TBD 11 13" xfId="47477"/>
    <cellStyle name="Currency [0,000] TBD- 11 13" xfId="47478"/>
    <cellStyle name="Currency [0,000] TBD 11 130" xfId="47479"/>
    <cellStyle name="Currency [0,000] TBD- 11 130" xfId="47480"/>
    <cellStyle name="Currency [0,000] TBD 11 131" xfId="47481"/>
    <cellStyle name="Currency [0,000] TBD- 11 131" xfId="47482"/>
    <cellStyle name="Currency [0,000] TBD 11 132" xfId="47483"/>
    <cellStyle name="Currency [0,000] TBD- 11 132" xfId="47484"/>
    <cellStyle name="Currency [0,000] TBD 11 133" xfId="47485"/>
    <cellStyle name="Currency [0,000] TBD- 11 133" xfId="47486"/>
    <cellStyle name="Currency [0,000] TBD 11 134" xfId="47487"/>
    <cellStyle name="Currency [0,000] TBD- 11 134" xfId="47488"/>
    <cellStyle name="Currency [0,000] TBD 11 135" xfId="47489"/>
    <cellStyle name="Currency [0,000] TBD- 11 135" xfId="47490"/>
    <cellStyle name="Currency [0,000] TBD 11 136" xfId="47491"/>
    <cellStyle name="Currency [0,000] TBD- 11 136" xfId="47492"/>
    <cellStyle name="Currency [0,000] TBD 11 137" xfId="47493"/>
    <cellStyle name="Currency [0,000] TBD- 11 137" xfId="47494"/>
    <cellStyle name="Currency [0,000] TBD 11 138" xfId="47495"/>
    <cellStyle name="Currency [0,000] TBD- 11 138" xfId="47496"/>
    <cellStyle name="Currency [0,000] TBD 11 139" xfId="47497"/>
    <cellStyle name="Currency [0,000] TBD- 11 139" xfId="47498"/>
    <cellStyle name="Currency [0,000] TBD 11 14" xfId="47499"/>
    <cellStyle name="Currency [0,000] TBD- 11 14" xfId="47500"/>
    <cellStyle name="Currency [0,000] TBD 11 140" xfId="47501"/>
    <cellStyle name="Currency [0,000] TBD- 11 140" xfId="47502"/>
    <cellStyle name="Currency [0,000] TBD 11 141" xfId="47503"/>
    <cellStyle name="Currency [0,000] TBD- 11 141" xfId="47504"/>
    <cellStyle name="Currency [0,000] TBD 11 142" xfId="47505"/>
    <cellStyle name="Currency [0,000] TBD- 11 142" xfId="47506"/>
    <cellStyle name="Currency [0,000] TBD 11 143" xfId="47507"/>
    <cellStyle name="Currency [0,000] TBD- 11 143" xfId="47508"/>
    <cellStyle name="Currency [0,000] TBD 11 144" xfId="47509"/>
    <cellStyle name="Currency [0,000] TBD- 11 144" xfId="47510"/>
    <cellStyle name="Currency [0,000] TBD 11 145" xfId="47511"/>
    <cellStyle name="Currency [0,000] TBD- 11 145" xfId="47512"/>
    <cellStyle name="Currency [0,000] TBD 11 146" xfId="47513"/>
    <cellStyle name="Currency [0,000] TBD- 11 146" xfId="47514"/>
    <cellStyle name="Currency [0,000] TBD 11 147" xfId="47515"/>
    <cellStyle name="Currency [0,000] TBD- 11 147" xfId="47516"/>
    <cellStyle name="Currency [0,000] TBD 11 148" xfId="47517"/>
    <cellStyle name="Currency [0,000] TBD- 11 148" xfId="47518"/>
    <cellStyle name="Currency [0,000] TBD 11 149" xfId="47519"/>
    <cellStyle name="Currency [0,000] TBD- 11 149" xfId="47520"/>
    <cellStyle name="Currency [0,000] TBD 11 15" xfId="47521"/>
    <cellStyle name="Currency [0,000] TBD- 11 15" xfId="47522"/>
    <cellStyle name="Currency [0,000] TBD 11 150" xfId="47523"/>
    <cellStyle name="Currency [0,000] TBD- 11 150" xfId="47524"/>
    <cellStyle name="Currency [0,000] TBD 11 151" xfId="47525"/>
    <cellStyle name="Currency [0,000] TBD- 11 151" xfId="47526"/>
    <cellStyle name="Currency [0,000] TBD 11 152" xfId="47527"/>
    <cellStyle name="Currency [0,000] TBD- 11 152" xfId="47528"/>
    <cellStyle name="Currency [0,000] TBD 11 153" xfId="47529"/>
    <cellStyle name="Currency [0,000] TBD- 11 153" xfId="47530"/>
    <cellStyle name="Currency [0,000] TBD 11 16" xfId="47531"/>
    <cellStyle name="Currency [0,000] TBD- 11 16" xfId="47532"/>
    <cellStyle name="Currency [0,000] TBD 11 17" xfId="47533"/>
    <cellStyle name="Currency [0,000] TBD- 11 17" xfId="47534"/>
    <cellStyle name="Currency [0,000] TBD 11 18" xfId="47535"/>
    <cellStyle name="Currency [0,000] TBD- 11 18" xfId="47536"/>
    <cellStyle name="Currency [0,000] TBD 11 19" xfId="47537"/>
    <cellStyle name="Currency [0,000] TBD- 11 19" xfId="47538"/>
    <cellStyle name="Currency [0,000] TBD 11 2" xfId="47539"/>
    <cellStyle name="Currency [0,000] TBD- 11 2" xfId="47540"/>
    <cellStyle name="Currency [0,000] TBD 11 20" xfId="47541"/>
    <cellStyle name="Currency [0,000] TBD- 11 20" xfId="47542"/>
    <cellStyle name="Currency [0,000] TBD 11 21" xfId="47543"/>
    <cellStyle name="Currency [0,000] TBD- 11 21" xfId="47544"/>
    <cellStyle name="Currency [0,000] TBD 11 22" xfId="47545"/>
    <cellStyle name="Currency [0,000] TBD- 11 22" xfId="47546"/>
    <cellStyle name="Currency [0,000] TBD 11 23" xfId="47547"/>
    <cellStyle name="Currency [0,000] TBD- 11 23" xfId="47548"/>
    <cellStyle name="Currency [0,000] TBD 11 24" xfId="47549"/>
    <cellStyle name="Currency [0,000] TBD- 11 24" xfId="47550"/>
    <cellStyle name="Currency [0,000] TBD 11 25" xfId="47551"/>
    <cellStyle name="Currency [0,000] TBD- 11 25" xfId="47552"/>
    <cellStyle name="Currency [0,000] TBD 11 26" xfId="47553"/>
    <cellStyle name="Currency [0,000] TBD- 11 26" xfId="47554"/>
    <cellStyle name="Currency [0,000] TBD 11 27" xfId="47555"/>
    <cellStyle name="Currency [0,000] TBD- 11 27" xfId="47556"/>
    <cellStyle name="Currency [0,000] TBD 11 28" xfId="47557"/>
    <cellStyle name="Currency [0,000] TBD- 11 28" xfId="47558"/>
    <cellStyle name="Currency [0,000] TBD 11 29" xfId="47559"/>
    <cellStyle name="Currency [0,000] TBD- 11 29" xfId="47560"/>
    <cellStyle name="Currency [0,000] TBD 11 3" xfId="47561"/>
    <cellStyle name="Currency [0,000] TBD- 11 3" xfId="47562"/>
    <cellStyle name="Currency [0,000] TBD 11 30" xfId="47563"/>
    <cellStyle name="Currency [0,000] TBD- 11 30" xfId="47564"/>
    <cellStyle name="Currency [0,000] TBD 11 31" xfId="47565"/>
    <cellStyle name="Currency [0,000] TBD- 11 31" xfId="47566"/>
    <cellStyle name="Currency [0,000] TBD 11 32" xfId="47567"/>
    <cellStyle name="Currency [0,000] TBD- 11 32" xfId="47568"/>
    <cellStyle name="Currency [0,000] TBD 11 33" xfId="47569"/>
    <cellStyle name="Currency [0,000] TBD- 11 33" xfId="47570"/>
    <cellStyle name="Currency [0,000] TBD 11 34" xfId="47571"/>
    <cellStyle name="Currency [0,000] TBD- 11 34" xfId="47572"/>
    <cellStyle name="Currency [0,000] TBD 11 35" xfId="47573"/>
    <cellStyle name="Currency [0,000] TBD- 11 35" xfId="47574"/>
    <cellStyle name="Currency [0,000] TBD 11 36" xfId="47575"/>
    <cellStyle name="Currency [0,000] TBD- 11 36" xfId="47576"/>
    <cellStyle name="Currency [0,000] TBD 11 37" xfId="47577"/>
    <cellStyle name="Currency [0,000] TBD- 11 37" xfId="47578"/>
    <cellStyle name="Currency [0,000] TBD 11 38" xfId="47579"/>
    <cellStyle name="Currency [0,000] TBD- 11 38" xfId="47580"/>
    <cellStyle name="Currency [0,000] TBD 11 39" xfId="47581"/>
    <cellStyle name="Currency [0,000] TBD- 11 39" xfId="47582"/>
    <cellStyle name="Currency [0,000] TBD 11 4" xfId="47583"/>
    <cellStyle name="Currency [0,000] TBD- 11 4" xfId="47584"/>
    <cellStyle name="Currency [0,000] TBD 11 40" xfId="47585"/>
    <cellStyle name="Currency [0,000] TBD- 11 40" xfId="47586"/>
    <cellStyle name="Currency [0,000] TBD 11 41" xfId="47587"/>
    <cellStyle name="Currency [0,000] TBD- 11 41" xfId="47588"/>
    <cellStyle name="Currency [0,000] TBD 11 42" xfId="47589"/>
    <cellStyle name="Currency [0,000] TBD- 11 42" xfId="47590"/>
    <cellStyle name="Currency [0,000] TBD 11 43" xfId="47591"/>
    <cellStyle name="Currency [0,000] TBD- 11 43" xfId="47592"/>
    <cellStyle name="Currency [0,000] TBD 11 44" xfId="47593"/>
    <cellStyle name="Currency [0,000] TBD- 11 44" xfId="47594"/>
    <cellStyle name="Currency [0,000] TBD 11 45" xfId="47595"/>
    <cellStyle name="Currency [0,000] TBD- 11 45" xfId="47596"/>
    <cellStyle name="Currency [0,000] TBD 11 46" xfId="47597"/>
    <cellStyle name="Currency [0,000] TBD- 11 46" xfId="47598"/>
    <cellStyle name="Currency [0,000] TBD 11 47" xfId="47599"/>
    <cellStyle name="Currency [0,000] TBD- 11 47" xfId="47600"/>
    <cellStyle name="Currency [0,000] TBD 11 48" xfId="47601"/>
    <cellStyle name="Currency [0,000] TBD- 11 48" xfId="47602"/>
    <cellStyle name="Currency [0,000] TBD 11 49" xfId="47603"/>
    <cellStyle name="Currency [0,000] TBD- 11 49" xfId="47604"/>
    <cellStyle name="Currency [0,000] TBD 11 5" xfId="47605"/>
    <cellStyle name="Currency [0,000] TBD- 11 5" xfId="47606"/>
    <cellStyle name="Currency [0,000] TBD 11 50" xfId="47607"/>
    <cellStyle name="Currency [0,000] TBD- 11 50" xfId="47608"/>
    <cellStyle name="Currency [0,000] TBD 11 51" xfId="47609"/>
    <cellStyle name="Currency [0,000] TBD- 11 51" xfId="47610"/>
    <cellStyle name="Currency [0,000] TBD 11 52" xfId="47611"/>
    <cellStyle name="Currency [0,000] TBD- 11 52" xfId="47612"/>
    <cellStyle name="Currency [0,000] TBD 11 53" xfId="47613"/>
    <cellStyle name="Currency [0,000] TBD- 11 53" xfId="47614"/>
    <cellStyle name="Currency [0,000] TBD 11 54" xfId="47615"/>
    <cellStyle name="Currency [0,000] TBD- 11 54" xfId="47616"/>
    <cellStyle name="Currency [0,000] TBD 11 55" xfId="47617"/>
    <cellStyle name="Currency [0,000] TBD- 11 55" xfId="47618"/>
    <cellStyle name="Currency [0,000] TBD 11 56" xfId="47619"/>
    <cellStyle name="Currency [0,000] TBD- 11 56" xfId="47620"/>
    <cellStyle name="Currency [0,000] TBD 11 57" xfId="47621"/>
    <cellStyle name="Currency [0,000] TBD- 11 57" xfId="47622"/>
    <cellStyle name="Currency [0,000] TBD 11 58" xfId="47623"/>
    <cellStyle name="Currency [0,000] TBD- 11 58" xfId="47624"/>
    <cellStyle name="Currency [0,000] TBD 11 59" xfId="47625"/>
    <cellStyle name="Currency [0,000] TBD- 11 59" xfId="47626"/>
    <cellStyle name="Currency [0,000] TBD 11 6" xfId="47627"/>
    <cellStyle name="Currency [0,000] TBD- 11 6" xfId="47628"/>
    <cellStyle name="Currency [0,000] TBD 11 60" xfId="47629"/>
    <cellStyle name="Currency [0,000] TBD- 11 60" xfId="47630"/>
    <cellStyle name="Currency [0,000] TBD 11 61" xfId="47631"/>
    <cellStyle name="Currency [0,000] TBD- 11 61" xfId="47632"/>
    <cellStyle name="Currency [0,000] TBD 11 62" xfId="47633"/>
    <cellStyle name="Currency [0,000] TBD- 11 62" xfId="47634"/>
    <cellStyle name="Currency [0,000] TBD 11 63" xfId="47635"/>
    <cellStyle name="Currency [0,000] TBD- 11 63" xfId="47636"/>
    <cellStyle name="Currency [0,000] TBD 11 64" xfId="47637"/>
    <cellStyle name="Currency [0,000] TBD- 11 64" xfId="47638"/>
    <cellStyle name="Currency [0,000] TBD 11 65" xfId="47639"/>
    <cellStyle name="Currency [0,000] TBD- 11 65" xfId="47640"/>
    <cellStyle name="Currency [0,000] TBD 11 66" xfId="47641"/>
    <cellStyle name="Currency [0,000] TBD- 11 66" xfId="47642"/>
    <cellStyle name="Currency [0,000] TBD 11 67" xfId="47643"/>
    <cellStyle name="Currency [0,000] TBD- 11 67" xfId="47644"/>
    <cellStyle name="Currency [0,000] TBD 11 68" xfId="47645"/>
    <cellStyle name="Currency [0,000] TBD- 11 68" xfId="47646"/>
    <cellStyle name="Currency [0,000] TBD 11 69" xfId="47647"/>
    <cellStyle name="Currency [0,000] TBD- 11 69" xfId="47648"/>
    <cellStyle name="Currency [0,000] TBD 11 7" xfId="47649"/>
    <cellStyle name="Currency [0,000] TBD- 11 7" xfId="47650"/>
    <cellStyle name="Currency [0,000] TBD 11 70" xfId="47651"/>
    <cellStyle name="Currency [0,000] TBD- 11 70" xfId="47652"/>
    <cellStyle name="Currency [0,000] TBD 11 71" xfId="47653"/>
    <cellStyle name="Currency [0,000] TBD- 11 71" xfId="47654"/>
    <cellStyle name="Currency [0,000] TBD 11 72" xfId="47655"/>
    <cellStyle name="Currency [0,000] TBD- 11 72" xfId="47656"/>
    <cellStyle name="Currency [0,000] TBD 11 73" xfId="47657"/>
    <cellStyle name="Currency [0,000] TBD- 11 73" xfId="47658"/>
    <cellStyle name="Currency [0,000] TBD 11 74" xfId="47659"/>
    <cellStyle name="Currency [0,000] TBD- 11 74" xfId="47660"/>
    <cellStyle name="Currency [0,000] TBD 11 75" xfId="47661"/>
    <cellStyle name="Currency [0,000] TBD- 11 75" xfId="47662"/>
    <cellStyle name="Currency [0,000] TBD 11 76" xfId="47663"/>
    <cellStyle name="Currency [0,000] TBD- 11 76" xfId="47664"/>
    <cellStyle name="Currency [0,000] TBD 11 77" xfId="47665"/>
    <cellStyle name="Currency [0,000] TBD- 11 77" xfId="47666"/>
    <cellStyle name="Currency [0,000] TBD 11 78" xfId="47667"/>
    <cellStyle name="Currency [0,000] TBD- 11 78" xfId="47668"/>
    <cellStyle name="Currency [0,000] TBD 11 79" xfId="47669"/>
    <cellStyle name="Currency [0,000] TBD- 11 79" xfId="47670"/>
    <cellStyle name="Currency [0,000] TBD 11 8" xfId="47671"/>
    <cellStyle name="Currency [0,000] TBD- 11 8" xfId="47672"/>
    <cellStyle name="Currency [0,000] TBD 11 80" xfId="47673"/>
    <cellStyle name="Currency [0,000] TBD- 11 80" xfId="47674"/>
    <cellStyle name="Currency [0,000] TBD 11 81" xfId="47675"/>
    <cellStyle name="Currency [0,000] TBD- 11 81" xfId="47676"/>
    <cellStyle name="Currency [0,000] TBD 11 82" xfId="47677"/>
    <cellStyle name="Currency [0,000] TBD- 11 82" xfId="47678"/>
    <cellStyle name="Currency [0,000] TBD 11 83" xfId="47679"/>
    <cellStyle name="Currency [0,000] TBD- 11 83" xfId="47680"/>
    <cellStyle name="Currency [0,000] TBD 11 84" xfId="47681"/>
    <cellStyle name="Currency [0,000] TBD- 11 84" xfId="47682"/>
    <cellStyle name="Currency [0,000] TBD 11 85" xfId="47683"/>
    <cellStyle name="Currency [0,000] TBD- 11 85" xfId="47684"/>
    <cellStyle name="Currency [0,000] TBD 11 86" xfId="47685"/>
    <cellStyle name="Currency [0,000] TBD- 11 86" xfId="47686"/>
    <cellStyle name="Currency [0,000] TBD 11 87" xfId="47687"/>
    <cellStyle name="Currency [0,000] TBD- 11 87" xfId="47688"/>
    <cellStyle name="Currency [0,000] TBD 11 88" xfId="47689"/>
    <cellStyle name="Currency [0,000] TBD- 11 88" xfId="47690"/>
    <cellStyle name="Currency [0,000] TBD 11 89" xfId="47691"/>
    <cellStyle name="Currency [0,000] TBD- 11 89" xfId="47692"/>
    <cellStyle name="Currency [0,000] TBD 11 9" xfId="47693"/>
    <cellStyle name="Currency [0,000] TBD- 11 9" xfId="47694"/>
    <cellStyle name="Currency [0,000] TBD 11 90" xfId="47695"/>
    <cellStyle name="Currency [0,000] TBD- 11 90" xfId="47696"/>
    <cellStyle name="Currency [0,000] TBD 11 91" xfId="47697"/>
    <cellStyle name="Currency [0,000] TBD- 11 91" xfId="47698"/>
    <cellStyle name="Currency [0,000] TBD 11 92" xfId="47699"/>
    <cellStyle name="Currency [0,000] TBD- 11 92" xfId="47700"/>
    <cellStyle name="Currency [0,000] TBD 11 93" xfId="47701"/>
    <cellStyle name="Currency [0,000] TBD- 11 93" xfId="47702"/>
    <cellStyle name="Currency [0,000] TBD 11 94" xfId="47703"/>
    <cellStyle name="Currency [0,000] TBD- 11 94" xfId="47704"/>
    <cellStyle name="Currency [0,000] TBD 11 95" xfId="47705"/>
    <cellStyle name="Currency [0,000] TBD- 11 95" xfId="47706"/>
    <cellStyle name="Currency [0,000] TBD 11 96" xfId="47707"/>
    <cellStyle name="Currency [0,000] TBD- 11 96" xfId="47708"/>
    <cellStyle name="Currency [0,000] TBD 11 97" xfId="47709"/>
    <cellStyle name="Currency [0,000] TBD- 11 97" xfId="47710"/>
    <cellStyle name="Currency [0,000] TBD 11 98" xfId="47711"/>
    <cellStyle name="Currency [0,000] TBD- 11 98" xfId="47712"/>
    <cellStyle name="Currency [0,000] TBD 11 99" xfId="47713"/>
    <cellStyle name="Currency [0,000] TBD- 11 99" xfId="47714"/>
    <cellStyle name="Currency [0,000] TBD 12" xfId="47715"/>
    <cellStyle name="Currency [0,000] TBD- 12" xfId="47716"/>
    <cellStyle name="Currency [0,000] TBD 12 10" xfId="47717"/>
    <cellStyle name="Currency [0,000] TBD- 12 10" xfId="47718"/>
    <cellStyle name="Currency [0,000] TBD 12 100" xfId="47719"/>
    <cellStyle name="Currency [0,000] TBD- 12 100" xfId="47720"/>
    <cellStyle name="Currency [0,000] TBD 12 101" xfId="47721"/>
    <cellStyle name="Currency [0,000] TBD- 12 101" xfId="47722"/>
    <cellStyle name="Currency [0,000] TBD 12 102" xfId="47723"/>
    <cellStyle name="Currency [0,000] TBD- 12 102" xfId="47724"/>
    <cellStyle name="Currency [0,000] TBD 12 103" xfId="47725"/>
    <cellStyle name="Currency [0,000] TBD- 12 103" xfId="47726"/>
    <cellStyle name="Currency [0,000] TBD 12 104" xfId="47727"/>
    <cellStyle name="Currency [0,000] TBD- 12 104" xfId="47728"/>
    <cellStyle name="Currency [0,000] TBD 12 105" xfId="47729"/>
    <cellStyle name="Currency [0,000] TBD- 12 105" xfId="47730"/>
    <cellStyle name="Currency [0,000] TBD 12 106" xfId="47731"/>
    <cellStyle name="Currency [0,000] TBD- 12 106" xfId="47732"/>
    <cellStyle name="Currency [0,000] TBD 12 107" xfId="47733"/>
    <cellStyle name="Currency [0,000] TBD- 12 107" xfId="47734"/>
    <cellStyle name="Currency [0,000] TBD 12 108" xfId="47735"/>
    <cellStyle name="Currency [0,000] TBD- 12 108" xfId="47736"/>
    <cellStyle name="Currency [0,000] TBD 12 109" xfId="47737"/>
    <cellStyle name="Currency [0,000] TBD- 12 109" xfId="47738"/>
    <cellStyle name="Currency [0,000] TBD 12 11" xfId="47739"/>
    <cellStyle name="Currency [0,000] TBD- 12 11" xfId="47740"/>
    <cellStyle name="Currency [0,000] TBD 12 110" xfId="47741"/>
    <cellStyle name="Currency [0,000] TBD- 12 110" xfId="47742"/>
    <cellStyle name="Currency [0,000] TBD 12 111" xfId="47743"/>
    <cellStyle name="Currency [0,000] TBD- 12 111" xfId="47744"/>
    <cellStyle name="Currency [0,000] TBD 12 112" xfId="47745"/>
    <cellStyle name="Currency [0,000] TBD- 12 112" xfId="47746"/>
    <cellStyle name="Currency [0,000] TBD 12 113" xfId="47747"/>
    <cellStyle name="Currency [0,000] TBD- 12 113" xfId="47748"/>
    <cellStyle name="Currency [0,000] TBD 12 114" xfId="47749"/>
    <cellStyle name="Currency [0,000] TBD- 12 114" xfId="47750"/>
    <cellStyle name="Currency [0,000] TBD 12 115" xfId="47751"/>
    <cellStyle name="Currency [0,000] TBD- 12 115" xfId="47752"/>
    <cellStyle name="Currency [0,000] TBD 12 116" xfId="47753"/>
    <cellStyle name="Currency [0,000] TBD- 12 116" xfId="47754"/>
    <cellStyle name="Currency [0,000] TBD 12 117" xfId="47755"/>
    <cellStyle name="Currency [0,000] TBD- 12 117" xfId="47756"/>
    <cellStyle name="Currency [0,000] TBD 12 118" xfId="47757"/>
    <cellStyle name="Currency [0,000] TBD- 12 118" xfId="47758"/>
    <cellStyle name="Currency [0,000] TBD 12 119" xfId="47759"/>
    <cellStyle name="Currency [0,000] TBD- 12 119" xfId="47760"/>
    <cellStyle name="Currency [0,000] TBD 12 12" xfId="47761"/>
    <cellStyle name="Currency [0,000] TBD- 12 12" xfId="47762"/>
    <cellStyle name="Currency [0,000] TBD 12 120" xfId="47763"/>
    <cellStyle name="Currency [0,000] TBD- 12 120" xfId="47764"/>
    <cellStyle name="Currency [0,000] TBD 12 121" xfId="47765"/>
    <cellStyle name="Currency [0,000] TBD- 12 121" xfId="47766"/>
    <cellStyle name="Currency [0,000] TBD 12 122" xfId="47767"/>
    <cellStyle name="Currency [0,000] TBD- 12 122" xfId="47768"/>
    <cellStyle name="Currency [0,000] TBD 12 123" xfId="47769"/>
    <cellStyle name="Currency [0,000] TBD- 12 123" xfId="47770"/>
    <cellStyle name="Currency [0,000] TBD 12 124" xfId="47771"/>
    <cellStyle name="Currency [0,000] TBD- 12 124" xfId="47772"/>
    <cellStyle name="Currency [0,000] TBD 12 125" xfId="47773"/>
    <cellStyle name="Currency [0,000] TBD- 12 125" xfId="47774"/>
    <cellStyle name="Currency [0,000] TBD 12 126" xfId="47775"/>
    <cellStyle name="Currency [0,000] TBD- 12 126" xfId="47776"/>
    <cellStyle name="Currency [0,000] TBD 12 127" xfId="47777"/>
    <cellStyle name="Currency [0,000] TBD- 12 127" xfId="47778"/>
    <cellStyle name="Currency [0,000] TBD 12 128" xfId="47779"/>
    <cellStyle name="Currency [0,000] TBD- 12 128" xfId="47780"/>
    <cellStyle name="Currency [0,000] TBD 12 129" xfId="47781"/>
    <cellStyle name="Currency [0,000] TBD- 12 129" xfId="47782"/>
    <cellStyle name="Currency [0,000] TBD 12 13" xfId="47783"/>
    <cellStyle name="Currency [0,000] TBD- 12 13" xfId="47784"/>
    <cellStyle name="Currency [0,000] TBD 12 130" xfId="47785"/>
    <cellStyle name="Currency [0,000] TBD- 12 130" xfId="47786"/>
    <cellStyle name="Currency [0,000] TBD 12 131" xfId="47787"/>
    <cellStyle name="Currency [0,000] TBD- 12 131" xfId="47788"/>
    <cellStyle name="Currency [0,000] TBD 12 132" xfId="47789"/>
    <cellStyle name="Currency [0,000] TBD- 12 132" xfId="47790"/>
    <cellStyle name="Currency [0,000] TBD 12 133" xfId="47791"/>
    <cellStyle name="Currency [0,000] TBD- 12 133" xfId="47792"/>
    <cellStyle name="Currency [0,000] TBD 12 134" xfId="47793"/>
    <cellStyle name="Currency [0,000] TBD- 12 134" xfId="47794"/>
    <cellStyle name="Currency [0,000] TBD 12 135" xfId="47795"/>
    <cellStyle name="Currency [0,000] TBD- 12 135" xfId="47796"/>
    <cellStyle name="Currency [0,000] TBD 12 136" xfId="47797"/>
    <cellStyle name="Currency [0,000] TBD- 12 136" xfId="47798"/>
    <cellStyle name="Currency [0,000] TBD 12 137" xfId="47799"/>
    <cellStyle name="Currency [0,000] TBD- 12 137" xfId="47800"/>
    <cellStyle name="Currency [0,000] TBD 12 138" xfId="47801"/>
    <cellStyle name="Currency [0,000] TBD- 12 138" xfId="47802"/>
    <cellStyle name="Currency [0,000] TBD 12 139" xfId="47803"/>
    <cellStyle name="Currency [0,000] TBD- 12 139" xfId="47804"/>
    <cellStyle name="Currency [0,000] TBD 12 14" xfId="47805"/>
    <cellStyle name="Currency [0,000] TBD- 12 14" xfId="47806"/>
    <cellStyle name="Currency [0,000] TBD 12 140" xfId="47807"/>
    <cellStyle name="Currency [0,000] TBD- 12 140" xfId="47808"/>
    <cellStyle name="Currency [0,000] TBD 12 141" xfId="47809"/>
    <cellStyle name="Currency [0,000] TBD- 12 141" xfId="47810"/>
    <cellStyle name="Currency [0,000] TBD 12 142" xfId="47811"/>
    <cellStyle name="Currency [0,000] TBD- 12 142" xfId="47812"/>
    <cellStyle name="Currency [0,000] TBD 12 143" xfId="47813"/>
    <cellStyle name="Currency [0,000] TBD- 12 143" xfId="47814"/>
    <cellStyle name="Currency [0,000] TBD 12 144" xfId="47815"/>
    <cellStyle name="Currency [0,000] TBD- 12 144" xfId="47816"/>
    <cellStyle name="Currency [0,000] TBD 12 145" xfId="47817"/>
    <cellStyle name="Currency [0,000] TBD- 12 145" xfId="47818"/>
    <cellStyle name="Currency [0,000] TBD 12 146" xfId="47819"/>
    <cellStyle name="Currency [0,000] TBD- 12 146" xfId="47820"/>
    <cellStyle name="Currency [0,000] TBD 12 147" xfId="47821"/>
    <cellStyle name="Currency [0,000] TBD- 12 147" xfId="47822"/>
    <cellStyle name="Currency [0,000] TBD 12 148" xfId="47823"/>
    <cellStyle name="Currency [0,000] TBD- 12 148" xfId="47824"/>
    <cellStyle name="Currency [0,000] TBD 12 149" xfId="47825"/>
    <cellStyle name="Currency [0,000] TBD- 12 149" xfId="47826"/>
    <cellStyle name="Currency [0,000] TBD 12 15" xfId="47827"/>
    <cellStyle name="Currency [0,000] TBD- 12 15" xfId="47828"/>
    <cellStyle name="Currency [0,000] TBD 12 150" xfId="47829"/>
    <cellStyle name="Currency [0,000] TBD- 12 150" xfId="47830"/>
    <cellStyle name="Currency [0,000] TBD 12 151" xfId="47831"/>
    <cellStyle name="Currency [0,000] TBD- 12 151" xfId="47832"/>
    <cellStyle name="Currency [0,000] TBD 12 152" xfId="47833"/>
    <cellStyle name="Currency [0,000] TBD- 12 152" xfId="47834"/>
    <cellStyle name="Currency [0,000] TBD 12 153" xfId="47835"/>
    <cellStyle name="Currency [0,000] TBD- 12 153" xfId="47836"/>
    <cellStyle name="Currency [0,000] TBD 12 16" xfId="47837"/>
    <cellStyle name="Currency [0,000] TBD- 12 16" xfId="47838"/>
    <cellStyle name="Currency [0,000] TBD 12 17" xfId="47839"/>
    <cellStyle name="Currency [0,000] TBD- 12 17" xfId="47840"/>
    <cellStyle name="Currency [0,000] TBD 12 18" xfId="47841"/>
    <cellStyle name="Currency [0,000] TBD- 12 18" xfId="47842"/>
    <cellStyle name="Currency [0,000] TBD 12 19" xfId="47843"/>
    <cellStyle name="Currency [0,000] TBD- 12 19" xfId="47844"/>
    <cellStyle name="Currency [0,000] TBD 12 2" xfId="47845"/>
    <cellStyle name="Currency [0,000] TBD- 12 2" xfId="47846"/>
    <cellStyle name="Currency [0,000] TBD 12 20" xfId="47847"/>
    <cellStyle name="Currency [0,000] TBD- 12 20" xfId="47848"/>
    <cellStyle name="Currency [0,000] TBD 12 21" xfId="47849"/>
    <cellStyle name="Currency [0,000] TBD- 12 21" xfId="47850"/>
    <cellStyle name="Currency [0,000] TBD 12 22" xfId="47851"/>
    <cellStyle name="Currency [0,000] TBD- 12 22" xfId="47852"/>
    <cellStyle name="Currency [0,000] TBD 12 23" xfId="47853"/>
    <cellStyle name="Currency [0,000] TBD- 12 23" xfId="47854"/>
    <cellStyle name="Currency [0,000] TBD 12 24" xfId="47855"/>
    <cellStyle name="Currency [0,000] TBD- 12 24" xfId="47856"/>
    <cellStyle name="Currency [0,000] TBD 12 25" xfId="47857"/>
    <cellStyle name="Currency [0,000] TBD- 12 25" xfId="47858"/>
    <cellStyle name="Currency [0,000] TBD 12 26" xfId="47859"/>
    <cellStyle name="Currency [0,000] TBD- 12 26" xfId="47860"/>
    <cellStyle name="Currency [0,000] TBD 12 27" xfId="47861"/>
    <cellStyle name="Currency [0,000] TBD- 12 27" xfId="47862"/>
    <cellStyle name="Currency [0,000] TBD 12 28" xfId="47863"/>
    <cellStyle name="Currency [0,000] TBD- 12 28" xfId="47864"/>
    <cellStyle name="Currency [0,000] TBD 12 29" xfId="47865"/>
    <cellStyle name="Currency [0,000] TBD- 12 29" xfId="47866"/>
    <cellStyle name="Currency [0,000] TBD 12 3" xfId="47867"/>
    <cellStyle name="Currency [0,000] TBD- 12 3" xfId="47868"/>
    <cellStyle name="Currency [0,000] TBD 12 30" xfId="47869"/>
    <cellStyle name="Currency [0,000] TBD- 12 30" xfId="47870"/>
    <cellStyle name="Currency [0,000] TBD 12 31" xfId="47871"/>
    <cellStyle name="Currency [0,000] TBD- 12 31" xfId="47872"/>
    <cellStyle name="Currency [0,000] TBD 12 32" xfId="47873"/>
    <cellStyle name="Currency [0,000] TBD- 12 32" xfId="47874"/>
    <cellStyle name="Currency [0,000] TBD 12 33" xfId="47875"/>
    <cellStyle name="Currency [0,000] TBD- 12 33" xfId="47876"/>
    <cellStyle name="Currency [0,000] TBD 12 34" xfId="47877"/>
    <cellStyle name="Currency [0,000] TBD- 12 34" xfId="47878"/>
    <cellStyle name="Currency [0,000] TBD 12 35" xfId="47879"/>
    <cellStyle name="Currency [0,000] TBD- 12 35" xfId="47880"/>
    <cellStyle name="Currency [0,000] TBD 12 36" xfId="47881"/>
    <cellStyle name="Currency [0,000] TBD- 12 36" xfId="47882"/>
    <cellStyle name="Currency [0,000] TBD 12 37" xfId="47883"/>
    <cellStyle name="Currency [0,000] TBD- 12 37" xfId="47884"/>
    <cellStyle name="Currency [0,000] TBD 12 38" xfId="47885"/>
    <cellStyle name="Currency [0,000] TBD- 12 38" xfId="47886"/>
    <cellStyle name="Currency [0,000] TBD 12 39" xfId="47887"/>
    <cellStyle name="Currency [0,000] TBD- 12 39" xfId="47888"/>
    <cellStyle name="Currency [0,000] TBD 12 4" xfId="47889"/>
    <cellStyle name="Currency [0,000] TBD- 12 4" xfId="47890"/>
    <cellStyle name="Currency [0,000] TBD 12 40" xfId="47891"/>
    <cellStyle name="Currency [0,000] TBD- 12 40" xfId="47892"/>
    <cellStyle name="Currency [0,000] TBD 12 41" xfId="47893"/>
    <cellStyle name="Currency [0,000] TBD- 12 41" xfId="47894"/>
    <cellStyle name="Currency [0,000] TBD 12 42" xfId="47895"/>
    <cellStyle name="Currency [0,000] TBD- 12 42" xfId="47896"/>
    <cellStyle name="Currency [0,000] TBD 12 43" xfId="47897"/>
    <cellStyle name="Currency [0,000] TBD- 12 43" xfId="47898"/>
    <cellStyle name="Currency [0,000] TBD 12 44" xfId="47899"/>
    <cellStyle name="Currency [0,000] TBD- 12 44" xfId="47900"/>
    <cellStyle name="Currency [0,000] TBD 12 45" xfId="47901"/>
    <cellStyle name="Currency [0,000] TBD- 12 45" xfId="47902"/>
    <cellStyle name="Currency [0,000] TBD 12 46" xfId="47903"/>
    <cellStyle name="Currency [0,000] TBD- 12 46" xfId="47904"/>
    <cellStyle name="Currency [0,000] TBD 12 47" xfId="47905"/>
    <cellStyle name="Currency [0,000] TBD- 12 47" xfId="47906"/>
    <cellStyle name="Currency [0,000] TBD 12 48" xfId="47907"/>
    <cellStyle name="Currency [0,000] TBD- 12 48" xfId="47908"/>
    <cellStyle name="Currency [0,000] TBD 12 49" xfId="47909"/>
    <cellStyle name="Currency [0,000] TBD- 12 49" xfId="47910"/>
    <cellStyle name="Currency [0,000] TBD 12 5" xfId="47911"/>
    <cellStyle name="Currency [0,000] TBD- 12 5" xfId="47912"/>
    <cellStyle name="Currency [0,000] TBD 12 50" xfId="47913"/>
    <cellStyle name="Currency [0,000] TBD- 12 50" xfId="47914"/>
    <cellStyle name="Currency [0,000] TBD 12 51" xfId="47915"/>
    <cellStyle name="Currency [0,000] TBD- 12 51" xfId="47916"/>
    <cellStyle name="Currency [0,000] TBD 12 52" xfId="47917"/>
    <cellStyle name="Currency [0,000] TBD- 12 52" xfId="47918"/>
    <cellStyle name="Currency [0,000] TBD 12 53" xfId="47919"/>
    <cellStyle name="Currency [0,000] TBD- 12 53" xfId="47920"/>
    <cellStyle name="Currency [0,000] TBD 12 54" xfId="47921"/>
    <cellStyle name="Currency [0,000] TBD- 12 54" xfId="47922"/>
    <cellStyle name="Currency [0,000] TBD 12 55" xfId="47923"/>
    <cellStyle name="Currency [0,000] TBD- 12 55" xfId="47924"/>
    <cellStyle name="Currency [0,000] TBD 12 56" xfId="47925"/>
    <cellStyle name="Currency [0,000] TBD- 12 56" xfId="47926"/>
    <cellStyle name="Currency [0,000] TBD 12 57" xfId="47927"/>
    <cellStyle name="Currency [0,000] TBD- 12 57" xfId="47928"/>
    <cellStyle name="Currency [0,000] TBD 12 58" xfId="47929"/>
    <cellStyle name="Currency [0,000] TBD- 12 58" xfId="47930"/>
    <cellStyle name="Currency [0,000] TBD 12 59" xfId="47931"/>
    <cellStyle name="Currency [0,000] TBD- 12 59" xfId="47932"/>
    <cellStyle name="Currency [0,000] TBD 12 6" xfId="47933"/>
    <cellStyle name="Currency [0,000] TBD- 12 6" xfId="47934"/>
    <cellStyle name="Currency [0,000] TBD 12 60" xfId="47935"/>
    <cellStyle name="Currency [0,000] TBD- 12 60" xfId="47936"/>
    <cellStyle name="Currency [0,000] TBD 12 61" xfId="47937"/>
    <cellStyle name="Currency [0,000] TBD- 12 61" xfId="47938"/>
    <cellStyle name="Currency [0,000] TBD 12 62" xfId="47939"/>
    <cellStyle name="Currency [0,000] TBD- 12 62" xfId="47940"/>
    <cellStyle name="Currency [0,000] TBD 12 63" xfId="47941"/>
    <cellStyle name="Currency [0,000] TBD- 12 63" xfId="47942"/>
    <cellStyle name="Currency [0,000] TBD 12 64" xfId="47943"/>
    <cellStyle name="Currency [0,000] TBD- 12 64" xfId="47944"/>
    <cellStyle name="Currency [0,000] TBD 12 65" xfId="47945"/>
    <cellStyle name="Currency [0,000] TBD- 12 65" xfId="47946"/>
    <cellStyle name="Currency [0,000] TBD 12 66" xfId="47947"/>
    <cellStyle name="Currency [0,000] TBD- 12 66" xfId="47948"/>
    <cellStyle name="Currency [0,000] TBD 12 67" xfId="47949"/>
    <cellStyle name="Currency [0,000] TBD- 12 67" xfId="47950"/>
    <cellStyle name="Currency [0,000] TBD 12 68" xfId="47951"/>
    <cellStyle name="Currency [0,000] TBD- 12 68" xfId="47952"/>
    <cellStyle name="Currency [0,000] TBD 12 69" xfId="47953"/>
    <cellStyle name="Currency [0,000] TBD- 12 69" xfId="47954"/>
    <cellStyle name="Currency [0,000] TBD 12 7" xfId="47955"/>
    <cellStyle name="Currency [0,000] TBD- 12 7" xfId="47956"/>
    <cellStyle name="Currency [0,000] TBD 12 70" xfId="47957"/>
    <cellStyle name="Currency [0,000] TBD- 12 70" xfId="47958"/>
    <cellStyle name="Currency [0,000] TBD 12 71" xfId="47959"/>
    <cellStyle name="Currency [0,000] TBD- 12 71" xfId="47960"/>
    <cellStyle name="Currency [0,000] TBD 12 72" xfId="47961"/>
    <cellStyle name="Currency [0,000] TBD- 12 72" xfId="47962"/>
    <cellStyle name="Currency [0,000] TBD 12 73" xfId="47963"/>
    <cellStyle name="Currency [0,000] TBD- 12 73" xfId="47964"/>
    <cellStyle name="Currency [0,000] TBD 12 74" xfId="47965"/>
    <cellStyle name="Currency [0,000] TBD- 12 74" xfId="47966"/>
    <cellStyle name="Currency [0,000] TBD 12 75" xfId="47967"/>
    <cellStyle name="Currency [0,000] TBD- 12 75" xfId="47968"/>
    <cellStyle name="Currency [0,000] TBD 12 76" xfId="47969"/>
    <cellStyle name="Currency [0,000] TBD- 12 76" xfId="47970"/>
    <cellStyle name="Currency [0,000] TBD 12 77" xfId="47971"/>
    <cellStyle name="Currency [0,000] TBD- 12 77" xfId="47972"/>
    <cellStyle name="Currency [0,000] TBD 12 78" xfId="47973"/>
    <cellStyle name="Currency [0,000] TBD- 12 78" xfId="47974"/>
    <cellStyle name="Currency [0,000] TBD 12 79" xfId="47975"/>
    <cellStyle name="Currency [0,000] TBD- 12 79" xfId="47976"/>
    <cellStyle name="Currency [0,000] TBD 12 8" xfId="47977"/>
    <cellStyle name="Currency [0,000] TBD- 12 8" xfId="47978"/>
    <cellStyle name="Currency [0,000] TBD 12 80" xfId="47979"/>
    <cellStyle name="Currency [0,000] TBD- 12 80" xfId="47980"/>
    <cellStyle name="Currency [0,000] TBD 12 81" xfId="47981"/>
    <cellStyle name="Currency [0,000] TBD- 12 81" xfId="47982"/>
    <cellStyle name="Currency [0,000] TBD 12 82" xfId="47983"/>
    <cellStyle name="Currency [0,000] TBD- 12 82" xfId="47984"/>
    <cellStyle name="Currency [0,000] TBD 12 83" xfId="47985"/>
    <cellStyle name="Currency [0,000] TBD- 12 83" xfId="47986"/>
    <cellStyle name="Currency [0,000] TBD 12 84" xfId="47987"/>
    <cellStyle name="Currency [0,000] TBD- 12 84" xfId="47988"/>
    <cellStyle name="Currency [0,000] TBD 12 85" xfId="47989"/>
    <cellStyle name="Currency [0,000] TBD- 12 85" xfId="47990"/>
    <cellStyle name="Currency [0,000] TBD 12 86" xfId="47991"/>
    <cellStyle name="Currency [0,000] TBD- 12 86" xfId="47992"/>
    <cellStyle name="Currency [0,000] TBD 12 87" xfId="47993"/>
    <cellStyle name="Currency [0,000] TBD- 12 87" xfId="47994"/>
    <cellStyle name="Currency [0,000] TBD 12 88" xfId="47995"/>
    <cellStyle name="Currency [0,000] TBD- 12 88" xfId="47996"/>
    <cellStyle name="Currency [0,000] TBD 12 89" xfId="47997"/>
    <cellStyle name="Currency [0,000] TBD- 12 89" xfId="47998"/>
    <cellStyle name="Currency [0,000] TBD 12 9" xfId="47999"/>
    <cellStyle name="Currency [0,000] TBD- 12 9" xfId="48000"/>
    <cellStyle name="Currency [0,000] TBD 12 90" xfId="48001"/>
    <cellStyle name="Currency [0,000] TBD- 12 90" xfId="48002"/>
    <cellStyle name="Currency [0,000] TBD 12 91" xfId="48003"/>
    <cellStyle name="Currency [0,000] TBD- 12 91" xfId="48004"/>
    <cellStyle name="Currency [0,000] TBD 12 92" xfId="48005"/>
    <cellStyle name="Currency [0,000] TBD- 12 92" xfId="48006"/>
    <cellStyle name="Currency [0,000] TBD 12 93" xfId="48007"/>
    <cellStyle name="Currency [0,000] TBD- 12 93" xfId="48008"/>
    <cellStyle name="Currency [0,000] TBD 12 94" xfId="48009"/>
    <cellStyle name="Currency [0,000] TBD- 12 94" xfId="48010"/>
    <cellStyle name="Currency [0,000] TBD 12 95" xfId="48011"/>
    <cellStyle name="Currency [0,000] TBD- 12 95" xfId="48012"/>
    <cellStyle name="Currency [0,000] TBD 12 96" xfId="48013"/>
    <cellStyle name="Currency [0,000] TBD- 12 96" xfId="48014"/>
    <cellStyle name="Currency [0,000] TBD 12 97" xfId="48015"/>
    <cellStyle name="Currency [0,000] TBD- 12 97" xfId="48016"/>
    <cellStyle name="Currency [0,000] TBD 12 98" xfId="48017"/>
    <cellStyle name="Currency [0,000] TBD- 12 98" xfId="48018"/>
    <cellStyle name="Currency [0,000] TBD 12 99" xfId="48019"/>
    <cellStyle name="Currency [0,000] TBD- 12 99" xfId="48020"/>
    <cellStyle name="Currency [0,000] TBD 13" xfId="48021"/>
    <cellStyle name="Currency [0,000] TBD- 13" xfId="48022"/>
    <cellStyle name="Currency [0,000] TBD 13 10" xfId="48023"/>
    <cellStyle name="Currency [0,000] TBD- 13 10" xfId="48024"/>
    <cellStyle name="Currency [0,000] TBD 13 100" xfId="48025"/>
    <cellStyle name="Currency [0,000] TBD- 13 100" xfId="48026"/>
    <cellStyle name="Currency [0,000] TBD 13 101" xfId="48027"/>
    <cellStyle name="Currency [0,000] TBD- 13 101" xfId="48028"/>
    <cellStyle name="Currency [0,000] TBD 13 102" xfId="48029"/>
    <cellStyle name="Currency [0,000] TBD- 13 102" xfId="48030"/>
    <cellStyle name="Currency [0,000] TBD 13 103" xfId="48031"/>
    <cellStyle name="Currency [0,000] TBD- 13 103" xfId="48032"/>
    <cellStyle name="Currency [0,000] TBD 13 104" xfId="48033"/>
    <cellStyle name="Currency [0,000] TBD- 13 104" xfId="48034"/>
    <cellStyle name="Currency [0,000] TBD 13 105" xfId="48035"/>
    <cellStyle name="Currency [0,000] TBD- 13 105" xfId="48036"/>
    <cellStyle name="Currency [0,000] TBD 13 106" xfId="48037"/>
    <cellStyle name="Currency [0,000] TBD- 13 106" xfId="48038"/>
    <cellStyle name="Currency [0,000] TBD 13 107" xfId="48039"/>
    <cellStyle name="Currency [0,000] TBD- 13 107" xfId="48040"/>
    <cellStyle name="Currency [0,000] TBD 13 108" xfId="48041"/>
    <cellStyle name="Currency [0,000] TBD- 13 108" xfId="48042"/>
    <cellStyle name="Currency [0,000] TBD 13 109" xfId="48043"/>
    <cellStyle name="Currency [0,000] TBD- 13 109" xfId="48044"/>
    <cellStyle name="Currency [0,000] TBD 13 11" xfId="48045"/>
    <cellStyle name="Currency [0,000] TBD- 13 11" xfId="48046"/>
    <cellStyle name="Currency [0,000] TBD 13 110" xfId="48047"/>
    <cellStyle name="Currency [0,000] TBD- 13 110" xfId="48048"/>
    <cellStyle name="Currency [0,000] TBD 13 111" xfId="48049"/>
    <cellStyle name="Currency [0,000] TBD- 13 111" xfId="48050"/>
    <cellStyle name="Currency [0,000] TBD 13 112" xfId="48051"/>
    <cellStyle name="Currency [0,000] TBD- 13 112" xfId="48052"/>
    <cellStyle name="Currency [0,000] TBD 13 113" xfId="48053"/>
    <cellStyle name="Currency [0,000] TBD- 13 113" xfId="48054"/>
    <cellStyle name="Currency [0,000] TBD 13 114" xfId="48055"/>
    <cellStyle name="Currency [0,000] TBD- 13 114" xfId="48056"/>
    <cellStyle name="Currency [0,000] TBD 13 115" xfId="48057"/>
    <cellStyle name="Currency [0,000] TBD- 13 115" xfId="48058"/>
    <cellStyle name="Currency [0,000] TBD 13 116" xfId="48059"/>
    <cellStyle name="Currency [0,000] TBD- 13 116" xfId="48060"/>
    <cellStyle name="Currency [0,000] TBD 13 117" xfId="48061"/>
    <cellStyle name="Currency [0,000] TBD- 13 117" xfId="48062"/>
    <cellStyle name="Currency [0,000] TBD 13 118" xfId="48063"/>
    <cellStyle name="Currency [0,000] TBD- 13 118" xfId="48064"/>
    <cellStyle name="Currency [0,000] TBD 13 119" xfId="48065"/>
    <cellStyle name="Currency [0,000] TBD- 13 119" xfId="48066"/>
    <cellStyle name="Currency [0,000] TBD 13 12" xfId="48067"/>
    <cellStyle name="Currency [0,000] TBD- 13 12" xfId="48068"/>
    <cellStyle name="Currency [0,000] TBD 13 120" xfId="48069"/>
    <cellStyle name="Currency [0,000] TBD- 13 120" xfId="48070"/>
    <cellStyle name="Currency [0,000] TBD 13 121" xfId="48071"/>
    <cellStyle name="Currency [0,000] TBD- 13 121" xfId="48072"/>
    <cellStyle name="Currency [0,000] TBD 13 122" xfId="48073"/>
    <cellStyle name="Currency [0,000] TBD- 13 122" xfId="48074"/>
    <cellStyle name="Currency [0,000] TBD 13 123" xfId="48075"/>
    <cellStyle name="Currency [0,000] TBD- 13 123" xfId="48076"/>
    <cellStyle name="Currency [0,000] TBD 13 124" xfId="48077"/>
    <cellStyle name="Currency [0,000] TBD- 13 124" xfId="48078"/>
    <cellStyle name="Currency [0,000] TBD 13 125" xfId="48079"/>
    <cellStyle name="Currency [0,000] TBD- 13 125" xfId="48080"/>
    <cellStyle name="Currency [0,000] TBD 13 126" xfId="48081"/>
    <cellStyle name="Currency [0,000] TBD- 13 126" xfId="48082"/>
    <cellStyle name="Currency [0,000] TBD 13 127" xfId="48083"/>
    <cellStyle name="Currency [0,000] TBD- 13 127" xfId="48084"/>
    <cellStyle name="Currency [0,000] TBD 13 128" xfId="48085"/>
    <cellStyle name="Currency [0,000] TBD- 13 128" xfId="48086"/>
    <cellStyle name="Currency [0,000] TBD 13 129" xfId="48087"/>
    <cellStyle name="Currency [0,000] TBD- 13 129" xfId="48088"/>
    <cellStyle name="Currency [0,000] TBD 13 13" xfId="48089"/>
    <cellStyle name="Currency [0,000] TBD- 13 13" xfId="48090"/>
    <cellStyle name="Currency [0,000] TBD 13 130" xfId="48091"/>
    <cellStyle name="Currency [0,000] TBD- 13 130" xfId="48092"/>
    <cellStyle name="Currency [0,000] TBD 13 131" xfId="48093"/>
    <cellStyle name="Currency [0,000] TBD- 13 131" xfId="48094"/>
    <cellStyle name="Currency [0,000] TBD 13 132" xfId="48095"/>
    <cellStyle name="Currency [0,000] TBD- 13 132" xfId="48096"/>
    <cellStyle name="Currency [0,000] TBD 13 133" xfId="48097"/>
    <cellStyle name="Currency [0,000] TBD- 13 133" xfId="48098"/>
    <cellStyle name="Currency [0,000] TBD 13 134" xfId="48099"/>
    <cellStyle name="Currency [0,000] TBD- 13 134" xfId="48100"/>
    <cellStyle name="Currency [0,000] TBD 13 135" xfId="48101"/>
    <cellStyle name="Currency [0,000] TBD- 13 135" xfId="48102"/>
    <cellStyle name="Currency [0,000] TBD 13 136" xfId="48103"/>
    <cellStyle name="Currency [0,000] TBD- 13 136" xfId="48104"/>
    <cellStyle name="Currency [0,000] TBD 13 137" xfId="48105"/>
    <cellStyle name="Currency [0,000] TBD- 13 137" xfId="48106"/>
    <cellStyle name="Currency [0,000] TBD 13 138" xfId="48107"/>
    <cellStyle name="Currency [0,000] TBD- 13 138" xfId="48108"/>
    <cellStyle name="Currency [0,000] TBD 13 139" xfId="48109"/>
    <cellStyle name="Currency [0,000] TBD- 13 139" xfId="48110"/>
    <cellStyle name="Currency [0,000] TBD 13 14" xfId="48111"/>
    <cellStyle name="Currency [0,000] TBD- 13 14" xfId="48112"/>
    <cellStyle name="Currency [0,000] TBD 13 140" xfId="48113"/>
    <cellStyle name="Currency [0,000] TBD- 13 140" xfId="48114"/>
    <cellStyle name="Currency [0,000] TBD 13 141" xfId="48115"/>
    <cellStyle name="Currency [0,000] TBD- 13 141" xfId="48116"/>
    <cellStyle name="Currency [0,000] TBD 13 142" xfId="48117"/>
    <cellStyle name="Currency [0,000] TBD- 13 142" xfId="48118"/>
    <cellStyle name="Currency [0,000] TBD 13 143" xfId="48119"/>
    <cellStyle name="Currency [0,000] TBD- 13 143" xfId="48120"/>
    <cellStyle name="Currency [0,000] TBD 13 144" xfId="48121"/>
    <cellStyle name="Currency [0,000] TBD- 13 144" xfId="48122"/>
    <cellStyle name="Currency [0,000] TBD 13 145" xfId="48123"/>
    <cellStyle name="Currency [0,000] TBD- 13 145" xfId="48124"/>
    <cellStyle name="Currency [0,000] TBD 13 146" xfId="48125"/>
    <cellStyle name="Currency [0,000] TBD- 13 146" xfId="48126"/>
    <cellStyle name="Currency [0,000] TBD 13 147" xfId="48127"/>
    <cellStyle name="Currency [0,000] TBD- 13 147" xfId="48128"/>
    <cellStyle name="Currency [0,000] TBD 13 148" xfId="48129"/>
    <cellStyle name="Currency [0,000] TBD- 13 148" xfId="48130"/>
    <cellStyle name="Currency [0,000] TBD 13 149" xfId="48131"/>
    <cellStyle name="Currency [0,000] TBD- 13 149" xfId="48132"/>
    <cellStyle name="Currency [0,000] TBD 13 15" xfId="48133"/>
    <cellStyle name="Currency [0,000] TBD- 13 15" xfId="48134"/>
    <cellStyle name="Currency [0,000] TBD 13 150" xfId="48135"/>
    <cellStyle name="Currency [0,000] TBD- 13 150" xfId="48136"/>
    <cellStyle name="Currency [0,000] TBD 13 151" xfId="48137"/>
    <cellStyle name="Currency [0,000] TBD- 13 151" xfId="48138"/>
    <cellStyle name="Currency [0,000] TBD 13 152" xfId="48139"/>
    <cellStyle name="Currency [0,000] TBD- 13 152" xfId="48140"/>
    <cellStyle name="Currency [0,000] TBD 13 153" xfId="48141"/>
    <cellStyle name="Currency [0,000] TBD- 13 153" xfId="48142"/>
    <cellStyle name="Currency [0,000] TBD 13 16" xfId="48143"/>
    <cellStyle name="Currency [0,000] TBD- 13 16" xfId="48144"/>
    <cellStyle name="Currency [0,000] TBD 13 17" xfId="48145"/>
    <cellStyle name="Currency [0,000] TBD- 13 17" xfId="48146"/>
    <cellStyle name="Currency [0,000] TBD 13 18" xfId="48147"/>
    <cellStyle name="Currency [0,000] TBD- 13 18" xfId="48148"/>
    <cellStyle name="Currency [0,000] TBD 13 19" xfId="48149"/>
    <cellStyle name="Currency [0,000] TBD- 13 19" xfId="48150"/>
    <cellStyle name="Currency [0,000] TBD 13 2" xfId="48151"/>
    <cellStyle name="Currency [0,000] TBD- 13 2" xfId="48152"/>
    <cellStyle name="Currency [0,000] TBD 13 20" xfId="48153"/>
    <cellStyle name="Currency [0,000] TBD- 13 20" xfId="48154"/>
    <cellStyle name="Currency [0,000] TBD 13 21" xfId="48155"/>
    <cellStyle name="Currency [0,000] TBD- 13 21" xfId="48156"/>
    <cellStyle name="Currency [0,000] TBD 13 22" xfId="48157"/>
    <cellStyle name="Currency [0,000] TBD- 13 22" xfId="48158"/>
    <cellStyle name="Currency [0,000] TBD 13 23" xfId="48159"/>
    <cellStyle name="Currency [0,000] TBD- 13 23" xfId="48160"/>
    <cellStyle name="Currency [0,000] TBD 13 24" xfId="48161"/>
    <cellStyle name="Currency [0,000] TBD- 13 24" xfId="48162"/>
    <cellStyle name="Currency [0,000] TBD 13 25" xfId="48163"/>
    <cellStyle name="Currency [0,000] TBD- 13 25" xfId="48164"/>
    <cellStyle name="Currency [0,000] TBD 13 26" xfId="48165"/>
    <cellStyle name="Currency [0,000] TBD- 13 26" xfId="48166"/>
    <cellStyle name="Currency [0,000] TBD 13 27" xfId="48167"/>
    <cellStyle name="Currency [0,000] TBD- 13 27" xfId="48168"/>
    <cellStyle name="Currency [0,000] TBD 13 28" xfId="48169"/>
    <cellStyle name="Currency [0,000] TBD- 13 28" xfId="48170"/>
    <cellStyle name="Currency [0,000] TBD 13 29" xfId="48171"/>
    <cellStyle name="Currency [0,000] TBD- 13 29" xfId="48172"/>
    <cellStyle name="Currency [0,000] TBD 13 3" xfId="48173"/>
    <cellStyle name="Currency [0,000] TBD- 13 3" xfId="48174"/>
    <cellStyle name="Currency [0,000] TBD 13 30" xfId="48175"/>
    <cellStyle name="Currency [0,000] TBD- 13 30" xfId="48176"/>
    <cellStyle name="Currency [0,000] TBD 13 31" xfId="48177"/>
    <cellStyle name="Currency [0,000] TBD- 13 31" xfId="48178"/>
    <cellStyle name="Currency [0,000] TBD 13 32" xfId="48179"/>
    <cellStyle name="Currency [0,000] TBD- 13 32" xfId="48180"/>
    <cellStyle name="Currency [0,000] TBD 13 33" xfId="48181"/>
    <cellStyle name="Currency [0,000] TBD- 13 33" xfId="48182"/>
    <cellStyle name="Currency [0,000] TBD 13 34" xfId="48183"/>
    <cellStyle name="Currency [0,000] TBD- 13 34" xfId="48184"/>
    <cellStyle name="Currency [0,000] TBD 13 35" xfId="48185"/>
    <cellStyle name="Currency [0,000] TBD- 13 35" xfId="48186"/>
    <cellStyle name="Currency [0,000] TBD 13 36" xfId="48187"/>
    <cellStyle name="Currency [0,000] TBD- 13 36" xfId="48188"/>
    <cellStyle name="Currency [0,000] TBD 13 37" xfId="48189"/>
    <cellStyle name="Currency [0,000] TBD- 13 37" xfId="48190"/>
    <cellStyle name="Currency [0,000] TBD 13 38" xfId="48191"/>
    <cellStyle name="Currency [0,000] TBD- 13 38" xfId="48192"/>
    <cellStyle name="Currency [0,000] TBD 13 39" xfId="48193"/>
    <cellStyle name="Currency [0,000] TBD- 13 39" xfId="48194"/>
    <cellStyle name="Currency [0,000] TBD 13 4" xfId="48195"/>
    <cellStyle name="Currency [0,000] TBD- 13 4" xfId="48196"/>
    <cellStyle name="Currency [0,000] TBD 13 40" xfId="48197"/>
    <cellStyle name="Currency [0,000] TBD- 13 40" xfId="48198"/>
    <cellStyle name="Currency [0,000] TBD 13 41" xfId="48199"/>
    <cellStyle name="Currency [0,000] TBD- 13 41" xfId="48200"/>
    <cellStyle name="Currency [0,000] TBD 13 42" xfId="48201"/>
    <cellStyle name="Currency [0,000] TBD- 13 42" xfId="48202"/>
    <cellStyle name="Currency [0,000] TBD 13 43" xfId="48203"/>
    <cellStyle name="Currency [0,000] TBD- 13 43" xfId="48204"/>
    <cellStyle name="Currency [0,000] TBD 13 44" xfId="48205"/>
    <cellStyle name="Currency [0,000] TBD- 13 44" xfId="48206"/>
    <cellStyle name="Currency [0,000] TBD 13 45" xfId="48207"/>
    <cellStyle name="Currency [0,000] TBD- 13 45" xfId="48208"/>
    <cellStyle name="Currency [0,000] TBD 13 46" xfId="48209"/>
    <cellStyle name="Currency [0,000] TBD- 13 46" xfId="48210"/>
    <cellStyle name="Currency [0,000] TBD 13 47" xfId="48211"/>
    <cellStyle name="Currency [0,000] TBD- 13 47" xfId="48212"/>
    <cellStyle name="Currency [0,000] TBD 13 48" xfId="48213"/>
    <cellStyle name="Currency [0,000] TBD- 13 48" xfId="48214"/>
    <cellStyle name="Currency [0,000] TBD 13 49" xfId="48215"/>
    <cellStyle name="Currency [0,000] TBD- 13 49" xfId="48216"/>
    <cellStyle name="Currency [0,000] TBD 13 5" xfId="48217"/>
    <cellStyle name="Currency [0,000] TBD- 13 5" xfId="48218"/>
    <cellStyle name="Currency [0,000] TBD 13 50" xfId="48219"/>
    <cellStyle name="Currency [0,000] TBD- 13 50" xfId="48220"/>
    <cellStyle name="Currency [0,000] TBD 13 51" xfId="48221"/>
    <cellStyle name="Currency [0,000] TBD- 13 51" xfId="48222"/>
    <cellStyle name="Currency [0,000] TBD 13 52" xfId="48223"/>
    <cellStyle name="Currency [0,000] TBD- 13 52" xfId="48224"/>
    <cellStyle name="Currency [0,000] TBD 13 53" xfId="48225"/>
    <cellStyle name="Currency [0,000] TBD- 13 53" xfId="48226"/>
    <cellStyle name="Currency [0,000] TBD 13 54" xfId="48227"/>
    <cellStyle name="Currency [0,000] TBD- 13 54" xfId="48228"/>
    <cellStyle name="Currency [0,000] TBD 13 55" xfId="48229"/>
    <cellStyle name="Currency [0,000] TBD- 13 55" xfId="48230"/>
    <cellStyle name="Currency [0,000] TBD 13 56" xfId="48231"/>
    <cellStyle name="Currency [0,000] TBD- 13 56" xfId="48232"/>
    <cellStyle name="Currency [0,000] TBD 13 57" xfId="48233"/>
    <cellStyle name="Currency [0,000] TBD- 13 57" xfId="48234"/>
    <cellStyle name="Currency [0,000] TBD 13 58" xfId="48235"/>
    <cellStyle name="Currency [0,000] TBD- 13 58" xfId="48236"/>
    <cellStyle name="Currency [0,000] TBD 13 59" xfId="48237"/>
    <cellStyle name="Currency [0,000] TBD- 13 59" xfId="48238"/>
    <cellStyle name="Currency [0,000] TBD 13 6" xfId="48239"/>
    <cellStyle name="Currency [0,000] TBD- 13 6" xfId="48240"/>
    <cellStyle name="Currency [0,000] TBD 13 60" xfId="48241"/>
    <cellStyle name="Currency [0,000] TBD- 13 60" xfId="48242"/>
    <cellStyle name="Currency [0,000] TBD 13 61" xfId="48243"/>
    <cellStyle name="Currency [0,000] TBD- 13 61" xfId="48244"/>
    <cellStyle name="Currency [0,000] TBD 13 62" xfId="48245"/>
    <cellStyle name="Currency [0,000] TBD- 13 62" xfId="48246"/>
    <cellStyle name="Currency [0,000] TBD 13 63" xfId="48247"/>
    <cellStyle name="Currency [0,000] TBD- 13 63" xfId="48248"/>
    <cellStyle name="Currency [0,000] TBD 13 64" xfId="48249"/>
    <cellStyle name="Currency [0,000] TBD- 13 64" xfId="48250"/>
    <cellStyle name="Currency [0,000] TBD 13 65" xfId="48251"/>
    <cellStyle name="Currency [0,000] TBD- 13 65" xfId="48252"/>
    <cellStyle name="Currency [0,000] TBD 13 66" xfId="48253"/>
    <cellStyle name="Currency [0,000] TBD- 13 66" xfId="48254"/>
    <cellStyle name="Currency [0,000] TBD 13 67" xfId="48255"/>
    <cellStyle name="Currency [0,000] TBD- 13 67" xfId="48256"/>
    <cellStyle name="Currency [0,000] TBD 13 68" xfId="48257"/>
    <cellStyle name="Currency [0,000] TBD- 13 68" xfId="48258"/>
    <cellStyle name="Currency [0,000] TBD 13 69" xfId="48259"/>
    <cellStyle name="Currency [0,000] TBD- 13 69" xfId="48260"/>
    <cellStyle name="Currency [0,000] TBD 13 7" xfId="48261"/>
    <cellStyle name="Currency [0,000] TBD- 13 7" xfId="48262"/>
    <cellStyle name="Currency [0,000] TBD 13 70" xfId="48263"/>
    <cellStyle name="Currency [0,000] TBD- 13 70" xfId="48264"/>
    <cellStyle name="Currency [0,000] TBD 13 71" xfId="48265"/>
    <cellStyle name="Currency [0,000] TBD- 13 71" xfId="48266"/>
    <cellStyle name="Currency [0,000] TBD 13 72" xfId="48267"/>
    <cellStyle name="Currency [0,000] TBD- 13 72" xfId="48268"/>
    <cellStyle name="Currency [0,000] TBD 13 73" xfId="48269"/>
    <cellStyle name="Currency [0,000] TBD- 13 73" xfId="48270"/>
    <cellStyle name="Currency [0,000] TBD 13 74" xfId="48271"/>
    <cellStyle name="Currency [0,000] TBD- 13 74" xfId="48272"/>
    <cellStyle name="Currency [0,000] TBD 13 75" xfId="48273"/>
    <cellStyle name="Currency [0,000] TBD- 13 75" xfId="48274"/>
    <cellStyle name="Currency [0,000] TBD 13 76" xfId="48275"/>
    <cellStyle name="Currency [0,000] TBD- 13 76" xfId="48276"/>
    <cellStyle name="Currency [0,000] TBD 13 77" xfId="48277"/>
    <cellStyle name="Currency [0,000] TBD- 13 77" xfId="48278"/>
    <cellStyle name="Currency [0,000] TBD 13 78" xfId="48279"/>
    <cellStyle name="Currency [0,000] TBD- 13 78" xfId="48280"/>
    <cellStyle name="Currency [0,000] TBD 13 79" xfId="48281"/>
    <cellStyle name="Currency [0,000] TBD- 13 79" xfId="48282"/>
    <cellStyle name="Currency [0,000] TBD 13 8" xfId="48283"/>
    <cellStyle name="Currency [0,000] TBD- 13 8" xfId="48284"/>
    <cellStyle name="Currency [0,000] TBD 13 80" xfId="48285"/>
    <cellStyle name="Currency [0,000] TBD- 13 80" xfId="48286"/>
    <cellStyle name="Currency [0,000] TBD 13 81" xfId="48287"/>
    <cellStyle name="Currency [0,000] TBD- 13 81" xfId="48288"/>
    <cellStyle name="Currency [0,000] TBD 13 82" xfId="48289"/>
    <cellStyle name="Currency [0,000] TBD- 13 82" xfId="48290"/>
    <cellStyle name="Currency [0,000] TBD 13 83" xfId="48291"/>
    <cellStyle name="Currency [0,000] TBD- 13 83" xfId="48292"/>
    <cellStyle name="Currency [0,000] TBD 13 84" xfId="48293"/>
    <cellStyle name="Currency [0,000] TBD- 13 84" xfId="48294"/>
    <cellStyle name="Currency [0,000] TBD 13 85" xfId="48295"/>
    <cellStyle name="Currency [0,000] TBD- 13 85" xfId="48296"/>
    <cellStyle name="Currency [0,000] TBD 13 86" xfId="48297"/>
    <cellStyle name="Currency [0,000] TBD- 13 86" xfId="48298"/>
    <cellStyle name="Currency [0,000] TBD 13 87" xfId="48299"/>
    <cellStyle name="Currency [0,000] TBD- 13 87" xfId="48300"/>
    <cellStyle name="Currency [0,000] TBD 13 88" xfId="48301"/>
    <cellStyle name="Currency [0,000] TBD- 13 88" xfId="48302"/>
    <cellStyle name="Currency [0,000] TBD 13 89" xfId="48303"/>
    <cellStyle name="Currency [0,000] TBD- 13 89" xfId="48304"/>
    <cellStyle name="Currency [0,000] TBD 13 9" xfId="48305"/>
    <cellStyle name="Currency [0,000] TBD- 13 9" xfId="48306"/>
    <cellStyle name="Currency [0,000] TBD 13 90" xfId="48307"/>
    <cellStyle name="Currency [0,000] TBD- 13 90" xfId="48308"/>
    <cellStyle name="Currency [0,000] TBD 13 91" xfId="48309"/>
    <cellStyle name="Currency [0,000] TBD- 13 91" xfId="48310"/>
    <cellStyle name="Currency [0,000] TBD 13 92" xfId="48311"/>
    <cellStyle name="Currency [0,000] TBD- 13 92" xfId="48312"/>
    <cellStyle name="Currency [0,000] TBD 13 93" xfId="48313"/>
    <cellStyle name="Currency [0,000] TBD- 13 93" xfId="48314"/>
    <cellStyle name="Currency [0,000] TBD 13 94" xfId="48315"/>
    <cellStyle name="Currency [0,000] TBD- 13 94" xfId="48316"/>
    <cellStyle name="Currency [0,000] TBD 13 95" xfId="48317"/>
    <cellStyle name="Currency [0,000] TBD- 13 95" xfId="48318"/>
    <cellStyle name="Currency [0,000] TBD 13 96" xfId="48319"/>
    <cellStyle name="Currency [0,000] TBD- 13 96" xfId="48320"/>
    <cellStyle name="Currency [0,000] TBD 13 97" xfId="48321"/>
    <cellStyle name="Currency [0,000] TBD- 13 97" xfId="48322"/>
    <cellStyle name="Currency [0,000] TBD 13 98" xfId="48323"/>
    <cellStyle name="Currency [0,000] TBD- 13 98" xfId="48324"/>
    <cellStyle name="Currency [0,000] TBD 13 99" xfId="48325"/>
    <cellStyle name="Currency [0,000] TBD- 13 99" xfId="48326"/>
    <cellStyle name="Currency [0,000] TBD 14" xfId="48327"/>
    <cellStyle name="Currency [0,000] TBD- 14" xfId="48328"/>
    <cellStyle name="Currency [0,000] TBD 14 10" xfId="48329"/>
    <cellStyle name="Currency [0,000] TBD- 14 10" xfId="48330"/>
    <cellStyle name="Currency [0,000] TBD 14 100" xfId="48331"/>
    <cellStyle name="Currency [0,000] TBD- 14 100" xfId="48332"/>
    <cellStyle name="Currency [0,000] TBD 14 101" xfId="48333"/>
    <cellStyle name="Currency [0,000] TBD- 14 101" xfId="48334"/>
    <cellStyle name="Currency [0,000] TBD 14 102" xfId="48335"/>
    <cellStyle name="Currency [0,000] TBD- 14 102" xfId="48336"/>
    <cellStyle name="Currency [0,000] TBD 14 103" xfId="48337"/>
    <cellStyle name="Currency [0,000] TBD- 14 103" xfId="48338"/>
    <cellStyle name="Currency [0,000] TBD 14 104" xfId="48339"/>
    <cellStyle name="Currency [0,000] TBD- 14 104" xfId="48340"/>
    <cellStyle name="Currency [0,000] TBD 14 105" xfId="48341"/>
    <cellStyle name="Currency [0,000] TBD- 14 105" xfId="48342"/>
    <cellStyle name="Currency [0,000] TBD 14 106" xfId="48343"/>
    <cellStyle name="Currency [0,000] TBD- 14 106" xfId="48344"/>
    <cellStyle name="Currency [0,000] TBD 14 107" xfId="48345"/>
    <cellStyle name="Currency [0,000] TBD- 14 107" xfId="48346"/>
    <cellStyle name="Currency [0,000] TBD 14 108" xfId="48347"/>
    <cellStyle name="Currency [0,000] TBD- 14 108" xfId="48348"/>
    <cellStyle name="Currency [0,000] TBD 14 109" xfId="48349"/>
    <cellStyle name="Currency [0,000] TBD- 14 109" xfId="48350"/>
    <cellStyle name="Currency [0,000] TBD 14 11" xfId="48351"/>
    <cellStyle name="Currency [0,000] TBD- 14 11" xfId="48352"/>
    <cellStyle name="Currency [0,000] TBD 14 110" xfId="48353"/>
    <cellStyle name="Currency [0,000] TBD- 14 110" xfId="48354"/>
    <cellStyle name="Currency [0,000] TBD 14 111" xfId="48355"/>
    <cellStyle name="Currency [0,000] TBD- 14 111" xfId="48356"/>
    <cellStyle name="Currency [0,000] TBD 14 112" xfId="48357"/>
    <cellStyle name="Currency [0,000] TBD- 14 112" xfId="48358"/>
    <cellStyle name="Currency [0,000] TBD 14 113" xfId="48359"/>
    <cellStyle name="Currency [0,000] TBD- 14 113" xfId="48360"/>
    <cellStyle name="Currency [0,000] TBD 14 114" xfId="48361"/>
    <cellStyle name="Currency [0,000] TBD- 14 114" xfId="48362"/>
    <cellStyle name="Currency [0,000] TBD 14 115" xfId="48363"/>
    <cellStyle name="Currency [0,000] TBD- 14 115" xfId="48364"/>
    <cellStyle name="Currency [0,000] TBD 14 116" xfId="48365"/>
    <cellStyle name="Currency [0,000] TBD- 14 116" xfId="48366"/>
    <cellStyle name="Currency [0,000] TBD 14 117" xfId="48367"/>
    <cellStyle name="Currency [0,000] TBD- 14 117" xfId="48368"/>
    <cellStyle name="Currency [0,000] TBD 14 118" xfId="48369"/>
    <cellStyle name="Currency [0,000] TBD- 14 118" xfId="48370"/>
    <cellStyle name="Currency [0,000] TBD 14 119" xfId="48371"/>
    <cellStyle name="Currency [0,000] TBD- 14 119" xfId="48372"/>
    <cellStyle name="Currency [0,000] TBD 14 12" xfId="48373"/>
    <cellStyle name="Currency [0,000] TBD- 14 12" xfId="48374"/>
    <cellStyle name="Currency [0,000] TBD 14 120" xfId="48375"/>
    <cellStyle name="Currency [0,000] TBD- 14 120" xfId="48376"/>
    <cellStyle name="Currency [0,000] TBD 14 121" xfId="48377"/>
    <cellStyle name="Currency [0,000] TBD- 14 121" xfId="48378"/>
    <cellStyle name="Currency [0,000] TBD 14 122" xfId="48379"/>
    <cellStyle name="Currency [0,000] TBD- 14 122" xfId="48380"/>
    <cellStyle name="Currency [0,000] TBD 14 123" xfId="48381"/>
    <cellStyle name="Currency [0,000] TBD- 14 123" xfId="48382"/>
    <cellStyle name="Currency [0,000] TBD 14 124" xfId="48383"/>
    <cellStyle name="Currency [0,000] TBD- 14 124" xfId="48384"/>
    <cellStyle name="Currency [0,000] TBD 14 125" xfId="48385"/>
    <cellStyle name="Currency [0,000] TBD- 14 125" xfId="48386"/>
    <cellStyle name="Currency [0,000] TBD 14 126" xfId="48387"/>
    <cellStyle name="Currency [0,000] TBD- 14 126" xfId="48388"/>
    <cellStyle name="Currency [0,000] TBD 14 127" xfId="48389"/>
    <cellStyle name="Currency [0,000] TBD- 14 127" xfId="48390"/>
    <cellStyle name="Currency [0,000] TBD 14 128" xfId="48391"/>
    <cellStyle name="Currency [0,000] TBD- 14 128" xfId="48392"/>
    <cellStyle name="Currency [0,000] TBD 14 129" xfId="48393"/>
    <cellStyle name="Currency [0,000] TBD- 14 129" xfId="48394"/>
    <cellStyle name="Currency [0,000] TBD 14 13" xfId="48395"/>
    <cellStyle name="Currency [0,000] TBD- 14 13" xfId="48396"/>
    <cellStyle name="Currency [0,000] TBD 14 130" xfId="48397"/>
    <cellStyle name="Currency [0,000] TBD- 14 130" xfId="48398"/>
    <cellStyle name="Currency [0,000] TBD 14 131" xfId="48399"/>
    <cellStyle name="Currency [0,000] TBD- 14 131" xfId="48400"/>
    <cellStyle name="Currency [0,000] TBD 14 132" xfId="48401"/>
    <cellStyle name="Currency [0,000] TBD- 14 132" xfId="48402"/>
    <cellStyle name="Currency [0,000] TBD 14 133" xfId="48403"/>
    <cellStyle name="Currency [0,000] TBD- 14 133" xfId="48404"/>
    <cellStyle name="Currency [0,000] TBD 14 134" xfId="48405"/>
    <cellStyle name="Currency [0,000] TBD- 14 134" xfId="48406"/>
    <cellStyle name="Currency [0,000] TBD 14 135" xfId="48407"/>
    <cellStyle name="Currency [0,000] TBD- 14 135" xfId="48408"/>
    <cellStyle name="Currency [0,000] TBD 14 136" xfId="48409"/>
    <cellStyle name="Currency [0,000] TBD- 14 136" xfId="48410"/>
    <cellStyle name="Currency [0,000] TBD 14 137" xfId="48411"/>
    <cellStyle name="Currency [0,000] TBD- 14 137" xfId="48412"/>
    <cellStyle name="Currency [0,000] TBD 14 138" xfId="48413"/>
    <cellStyle name="Currency [0,000] TBD- 14 138" xfId="48414"/>
    <cellStyle name="Currency [0,000] TBD 14 139" xfId="48415"/>
    <cellStyle name="Currency [0,000] TBD- 14 139" xfId="48416"/>
    <cellStyle name="Currency [0,000] TBD 14 14" xfId="48417"/>
    <cellStyle name="Currency [0,000] TBD- 14 14" xfId="48418"/>
    <cellStyle name="Currency [0,000] TBD 14 140" xfId="48419"/>
    <cellStyle name="Currency [0,000] TBD- 14 140" xfId="48420"/>
    <cellStyle name="Currency [0,000] TBD 14 141" xfId="48421"/>
    <cellStyle name="Currency [0,000] TBD- 14 141" xfId="48422"/>
    <cellStyle name="Currency [0,000] TBD 14 142" xfId="48423"/>
    <cellStyle name="Currency [0,000] TBD- 14 142" xfId="48424"/>
    <cellStyle name="Currency [0,000] TBD 14 143" xfId="48425"/>
    <cellStyle name="Currency [0,000] TBD- 14 143" xfId="48426"/>
    <cellStyle name="Currency [0,000] TBD 14 144" xfId="48427"/>
    <cellStyle name="Currency [0,000] TBD- 14 144" xfId="48428"/>
    <cellStyle name="Currency [0,000] TBD 14 145" xfId="48429"/>
    <cellStyle name="Currency [0,000] TBD- 14 145" xfId="48430"/>
    <cellStyle name="Currency [0,000] TBD 14 146" xfId="48431"/>
    <cellStyle name="Currency [0,000] TBD- 14 146" xfId="48432"/>
    <cellStyle name="Currency [0,000] TBD 14 147" xfId="48433"/>
    <cellStyle name="Currency [0,000] TBD- 14 147" xfId="48434"/>
    <cellStyle name="Currency [0,000] TBD 14 148" xfId="48435"/>
    <cellStyle name="Currency [0,000] TBD- 14 148" xfId="48436"/>
    <cellStyle name="Currency [0,000] TBD 14 149" xfId="48437"/>
    <cellStyle name="Currency [0,000] TBD- 14 149" xfId="48438"/>
    <cellStyle name="Currency [0,000] TBD 14 15" xfId="48439"/>
    <cellStyle name="Currency [0,000] TBD- 14 15" xfId="48440"/>
    <cellStyle name="Currency [0,000] TBD 14 150" xfId="48441"/>
    <cellStyle name="Currency [0,000] TBD- 14 150" xfId="48442"/>
    <cellStyle name="Currency [0,000] TBD 14 151" xfId="48443"/>
    <cellStyle name="Currency [0,000] TBD- 14 151" xfId="48444"/>
    <cellStyle name="Currency [0,000] TBD 14 152" xfId="48445"/>
    <cellStyle name="Currency [0,000] TBD- 14 152" xfId="48446"/>
    <cellStyle name="Currency [0,000] TBD 14 153" xfId="48447"/>
    <cellStyle name="Currency [0,000] TBD- 14 153" xfId="48448"/>
    <cellStyle name="Currency [0,000] TBD 14 16" xfId="48449"/>
    <cellStyle name="Currency [0,000] TBD- 14 16" xfId="48450"/>
    <cellStyle name="Currency [0,000] TBD 14 17" xfId="48451"/>
    <cellStyle name="Currency [0,000] TBD- 14 17" xfId="48452"/>
    <cellStyle name="Currency [0,000] TBD 14 18" xfId="48453"/>
    <cellStyle name="Currency [0,000] TBD- 14 18" xfId="48454"/>
    <cellStyle name="Currency [0,000] TBD 14 19" xfId="48455"/>
    <cellStyle name="Currency [0,000] TBD- 14 19" xfId="48456"/>
    <cellStyle name="Currency [0,000] TBD 14 2" xfId="48457"/>
    <cellStyle name="Currency [0,000] TBD- 14 2" xfId="48458"/>
    <cellStyle name="Currency [0,000] TBD 14 20" xfId="48459"/>
    <cellStyle name="Currency [0,000] TBD- 14 20" xfId="48460"/>
    <cellStyle name="Currency [0,000] TBD 14 21" xfId="48461"/>
    <cellStyle name="Currency [0,000] TBD- 14 21" xfId="48462"/>
    <cellStyle name="Currency [0,000] TBD 14 22" xfId="48463"/>
    <cellStyle name="Currency [0,000] TBD- 14 22" xfId="48464"/>
    <cellStyle name="Currency [0,000] TBD 14 23" xfId="48465"/>
    <cellStyle name="Currency [0,000] TBD- 14 23" xfId="48466"/>
    <cellStyle name="Currency [0,000] TBD 14 24" xfId="48467"/>
    <cellStyle name="Currency [0,000] TBD- 14 24" xfId="48468"/>
    <cellStyle name="Currency [0,000] TBD 14 25" xfId="48469"/>
    <cellStyle name="Currency [0,000] TBD- 14 25" xfId="48470"/>
    <cellStyle name="Currency [0,000] TBD 14 26" xfId="48471"/>
    <cellStyle name="Currency [0,000] TBD- 14 26" xfId="48472"/>
    <cellStyle name="Currency [0,000] TBD 14 27" xfId="48473"/>
    <cellStyle name="Currency [0,000] TBD- 14 27" xfId="48474"/>
    <cellStyle name="Currency [0,000] TBD 14 28" xfId="48475"/>
    <cellStyle name="Currency [0,000] TBD- 14 28" xfId="48476"/>
    <cellStyle name="Currency [0,000] TBD 14 29" xfId="48477"/>
    <cellStyle name="Currency [0,000] TBD- 14 29" xfId="48478"/>
    <cellStyle name="Currency [0,000] TBD 14 3" xfId="48479"/>
    <cellStyle name="Currency [0,000] TBD- 14 3" xfId="48480"/>
    <cellStyle name="Currency [0,000] TBD 14 30" xfId="48481"/>
    <cellStyle name="Currency [0,000] TBD- 14 30" xfId="48482"/>
    <cellStyle name="Currency [0,000] TBD 14 31" xfId="48483"/>
    <cellStyle name="Currency [0,000] TBD- 14 31" xfId="48484"/>
    <cellStyle name="Currency [0,000] TBD 14 32" xfId="48485"/>
    <cellStyle name="Currency [0,000] TBD- 14 32" xfId="48486"/>
    <cellStyle name="Currency [0,000] TBD 14 33" xfId="48487"/>
    <cellStyle name="Currency [0,000] TBD- 14 33" xfId="48488"/>
    <cellStyle name="Currency [0,000] TBD 14 34" xfId="48489"/>
    <cellStyle name="Currency [0,000] TBD- 14 34" xfId="48490"/>
    <cellStyle name="Currency [0,000] TBD 14 35" xfId="48491"/>
    <cellStyle name="Currency [0,000] TBD- 14 35" xfId="48492"/>
    <cellStyle name="Currency [0,000] TBD 14 36" xfId="48493"/>
    <cellStyle name="Currency [0,000] TBD- 14 36" xfId="48494"/>
    <cellStyle name="Currency [0,000] TBD 14 37" xfId="48495"/>
    <cellStyle name="Currency [0,000] TBD- 14 37" xfId="48496"/>
    <cellStyle name="Currency [0,000] TBD 14 38" xfId="48497"/>
    <cellStyle name="Currency [0,000] TBD- 14 38" xfId="48498"/>
    <cellStyle name="Currency [0,000] TBD 14 39" xfId="48499"/>
    <cellStyle name="Currency [0,000] TBD- 14 39" xfId="48500"/>
    <cellStyle name="Currency [0,000] TBD 14 4" xfId="48501"/>
    <cellStyle name="Currency [0,000] TBD- 14 4" xfId="48502"/>
    <cellStyle name="Currency [0,000] TBD 14 40" xfId="48503"/>
    <cellStyle name="Currency [0,000] TBD- 14 40" xfId="48504"/>
    <cellStyle name="Currency [0,000] TBD 14 41" xfId="48505"/>
    <cellStyle name="Currency [0,000] TBD- 14 41" xfId="48506"/>
    <cellStyle name="Currency [0,000] TBD 14 42" xfId="48507"/>
    <cellStyle name="Currency [0,000] TBD- 14 42" xfId="48508"/>
    <cellStyle name="Currency [0,000] TBD 14 43" xfId="48509"/>
    <cellStyle name="Currency [0,000] TBD- 14 43" xfId="48510"/>
    <cellStyle name="Currency [0,000] TBD 14 44" xfId="48511"/>
    <cellStyle name="Currency [0,000] TBD- 14 44" xfId="48512"/>
    <cellStyle name="Currency [0,000] TBD 14 45" xfId="48513"/>
    <cellStyle name="Currency [0,000] TBD- 14 45" xfId="48514"/>
    <cellStyle name="Currency [0,000] TBD 14 46" xfId="48515"/>
    <cellStyle name="Currency [0,000] TBD- 14 46" xfId="48516"/>
    <cellStyle name="Currency [0,000] TBD 14 47" xfId="48517"/>
    <cellStyle name="Currency [0,000] TBD- 14 47" xfId="48518"/>
    <cellStyle name="Currency [0,000] TBD 14 48" xfId="48519"/>
    <cellStyle name="Currency [0,000] TBD- 14 48" xfId="48520"/>
    <cellStyle name="Currency [0,000] TBD 14 49" xfId="48521"/>
    <cellStyle name="Currency [0,000] TBD- 14 49" xfId="48522"/>
    <cellStyle name="Currency [0,000] TBD 14 5" xfId="48523"/>
    <cellStyle name="Currency [0,000] TBD- 14 5" xfId="48524"/>
    <cellStyle name="Currency [0,000] TBD 14 50" xfId="48525"/>
    <cellStyle name="Currency [0,000] TBD- 14 50" xfId="48526"/>
    <cellStyle name="Currency [0,000] TBD 14 51" xfId="48527"/>
    <cellStyle name="Currency [0,000] TBD- 14 51" xfId="48528"/>
    <cellStyle name="Currency [0,000] TBD 14 52" xfId="48529"/>
    <cellStyle name="Currency [0,000] TBD- 14 52" xfId="48530"/>
    <cellStyle name="Currency [0,000] TBD 14 53" xfId="48531"/>
    <cellStyle name="Currency [0,000] TBD- 14 53" xfId="48532"/>
    <cellStyle name="Currency [0,000] TBD 14 54" xfId="48533"/>
    <cellStyle name="Currency [0,000] TBD- 14 54" xfId="48534"/>
    <cellStyle name="Currency [0,000] TBD 14 55" xfId="48535"/>
    <cellStyle name="Currency [0,000] TBD- 14 55" xfId="48536"/>
    <cellStyle name="Currency [0,000] TBD 14 56" xfId="48537"/>
    <cellStyle name="Currency [0,000] TBD- 14 56" xfId="48538"/>
    <cellStyle name="Currency [0,000] TBD 14 57" xfId="48539"/>
    <cellStyle name="Currency [0,000] TBD- 14 57" xfId="48540"/>
    <cellStyle name="Currency [0,000] TBD 14 58" xfId="48541"/>
    <cellStyle name="Currency [0,000] TBD- 14 58" xfId="48542"/>
    <cellStyle name="Currency [0,000] TBD 14 59" xfId="48543"/>
    <cellStyle name="Currency [0,000] TBD- 14 59" xfId="48544"/>
    <cellStyle name="Currency [0,000] TBD 14 6" xfId="48545"/>
    <cellStyle name="Currency [0,000] TBD- 14 6" xfId="48546"/>
    <cellStyle name="Currency [0,000] TBD 14 60" xfId="48547"/>
    <cellStyle name="Currency [0,000] TBD- 14 60" xfId="48548"/>
    <cellStyle name="Currency [0,000] TBD 14 61" xfId="48549"/>
    <cellStyle name="Currency [0,000] TBD- 14 61" xfId="48550"/>
    <cellStyle name="Currency [0,000] TBD 14 62" xfId="48551"/>
    <cellStyle name="Currency [0,000] TBD- 14 62" xfId="48552"/>
    <cellStyle name="Currency [0,000] TBD 14 63" xfId="48553"/>
    <cellStyle name="Currency [0,000] TBD- 14 63" xfId="48554"/>
    <cellStyle name="Currency [0,000] TBD 14 64" xfId="48555"/>
    <cellStyle name="Currency [0,000] TBD- 14 64" xfId="48556"/>
    <cellStyle name="Currency [0,000] TBD 14 65" xfId="48557"/>
    <cellStyle name="Currency [0,000] TBD- 14 65" xfId="48558"/>
    <cellStyle name="Currency [0,000] TBD 14 66" xfId="48559"/>
    <cellStyle name="Currency [0,000] TBD- 14 66" xfId="48560"/>
    <cellStyle name="Currency [0,000] TBD 14 67" xfId="48561"/>
    <cellStyle name="Currency [0,000] TBD- 14 67" xfId="48562"/>
    <cellStyle name="Currency [0,000] TBD 14 68" xfId="48563"/>
    <cellStyle name="Currency [0,000] TBD- 14 68" xfId="48564"/>
    <cellStyle name="Currency [0,000] TBD 14 69" xfId="48565"/>
    <cellStyle name="Currency [0,000] TBD- 14 69" xfId="48566"/>
    <cellStyle name="Currency [0,000] TBD 14 7" xfId="48567"/>
    <cellStyle name="Currency [0,000] TBD- 14 7" xfId="48568"/>
    <cellStyle name="Currency [0,000] TBD 14 70" xfId="48569"/>
    <cellStyle name="Currency [0,000] TBD- 14 70" xfId="48570"/>
    <cellStyle name="Currency [0,000] TBD 14 71" xfId="48571"/>
    <cellStyle name="Currency [0,000] TBD- 14 71" xfId="48572"/>
    <cellStyle name="Currency [0,000] TBD 14 72" xfId="48573"/>
    <cellStyle name="Currency [0,000] TBD- 14 72" xfId="48574"/>
    <cellStyle name="Currency [0,000] TBD 14 73" xfId="48575"/>
    <cellStyle name="Currency [0,000] TBD- 14 73" xfId="48576"/>
    <cellStyle name="Currency [0,000] TBD 14 74" xfId="48577"/>
    <cellStyle name="Currency [0,000] TBD- 14 74" xfId="48578"/>
    <cellStyle name="Currency [0,000] TBD 14 75" xfId="48579"/>
    <cellStyle name="Currency [0,000] TBD- 14 75" xfId="48580"/>
    <cellStyle name="Currency [0,000] TBD 14 76" xfId="48581"/>
    <cellStyle name="Currency [0,000] TBD- 14 76" xfId="48582"/>
    <cellStyle name="Currency [0,000] TBD 14 77" xfId="48583"/>
    <cellStyle name="Currency [0,000] TBD- 14 77" xfId="48584"/>
    <cellStyle name="Currency [0,000] TBD 14 78" xfId="48585"/>
    <cellStyle name="Currency [0,000] TBD- 14 78" xfId="48586"/>
    <cellStyle name="Currency [0,000] TBD 14 79" xfId="48587"/>
    <cellStyle name="Currency [0,000] TBD- 14 79" xfId="48588"/>
    <cellStyle name="Currency [0,000] TBD 14 8" xfId="48589"/>
    <cellStyle name="Currency [0,000] TBD- 14 8" xfId="48590"/>
    <cellStyle name="Currency [0,000] TBD 14 80" xfId="48591"/>
    <cellStyle name="Currency [0,000] TBD- 14 80" xfId="48592"/>
    <cellStyle name="Currency [0,000] TBD 14 81" xfId="48593"/>
    <cellStyle name="Currency [0,000] TBD- 14 81" xfId="48594"/>
    <cellStyle name="Currency [0,000] TBD 14 82" xfId="48595"/>
    <cellStyle name="Currency [0,000] TBD- 14 82" xfId="48596"/>
    <cellStyle name="Currency [0,000] TBD 14 83" xfId="48597"/>
    <cellStyle name="Currency [0,000] TBD- 14 83" xfId="48598"/>
    <cellStyle name="Currency [0,000] TBD 14 84" xfId="48599"/>
    <cellStyle name="Currency [0,000] TBD- 14 84" xfId="48600"/>
    <cellStyle name="Currency [0,000] TBD 14 85" xfId="48601"/>
    <cellStyle name="Currency [0,000] TBD- 14 85" xfId="48602"/>
    <cellStyle name="Currency [0,000] TBD 14 86" xfId="48603"/>
    <cellStyle name="Currency [0,000] TBD- 14 86" xfId="48604"/>
    <cellStyle name="Currency [0,000] TBD 14 87" xfId="48605"/>
    <cellStyle name="Currency [0,000] TBD- 14 87" xfId="48606"/>
    <cellStyle name="Currency [0,000] TBD 14 88" xfId="48607"/>
    <cellStyle name="Currency [0,000] TBD- 14 88" xfId="48608"/>
    <cellStyle name="Currency [0,000] TBD 14 89" xfId="48609"/>
    <cellStyle name="Currency [0,000] TBD- 14 89" xfId="48610"/>
    <cellStyle name="Currency [0,000] TBD 14 9" xfId="48611"/>
    <cellStyle name="Currency [0,000] TBD- 14 9" xfId="48612"/>
    <cellStyle name="Currency [0,000] TBD 14 90" xfId="48613"/>
    <cellStyle name="Currency [0,000] TBD- 14 90" xfId="48614"/>
    <cellStyle name="Currency [0,000] TBD 14 91" xfId="48615"/>
    <cellStyle name="Currency [0,000] TBD- 14 91" xfId="48616"/>
    <cellStyle name="Currency [0,000] TBD 14 92" xfId="48617"/>
    <cellStyle name="Currency [0,000] TBD- 14 92" xfId="48618"/>
    <cellStyle name="Currency [0,000] TBD 14 93" xfId="48619"/>
    <cellStyle name="Currency [0,000] TBD- 14 93" xfId="48620"/>
    <cellStyle name="Currency [0,000] TBD 14 94" xfId="48621"/>
    <cellStyle name="Currency [0,000] TBD- 14 94" xfId="48622"/>
    <cellStyle name="Currency [0,000] TBD 14 95" xfId="48623"/>
    <cellStyle name="Currency [0,000] TBD- 14 95" xfId="48624"/>
    <cellStyle name="Currency [0,000] TBD 14 96" xfId="48625"/>
    <cellStyle name="Currency [0,000] TBD- 14 96" xfId="48626"/>
    <cellStyle name="Currency [0,000] TBD 14 97" xfId="48627"/>
    <cellStyle name="Currency [0,000] TBD- 14 97" xfId="48628"/>
    <cellStyle name="Currency [0,000] TBD 14 98" xfId="48629"/>
    <cellStyle name="Currency [0,000] TBD- 14 98" xfId="48630"/>
    <cellStyle name="Currency [0,000] TBD 14 99" xfId="48631"/>
    <cellStyle name="Currency [0,000] TBD- 14 99" xfId="48632"/>
    <cellStyle name="Currency [0,000] TBD 15" xfId="48633"/>
    <cellStyle name="Currency [0,000] TBD- 15" xfId="48634"/>
    <cellStyle name="Currency [0,000] TBD 2" xfId="48635"/>
    <cellStyle name="Currency [0,000] TBD- 2" xfId="48636"/>
    <cellStyle name="Currency [0,000] TBD 2 10" xfId="48637"/>
    <cellStyle name="Currency [0,000] TBD- 2 10" xfId="48638"/>
    <cellStyle name="Currency [0,000] TBD 2 100" xfId="48639"/>
    <cellStyle name="Currency [0,000] TBD- 2 100" xfId="48640"/>
    <cellStyle name="Currency [0,000] TBD 2 101" xfId="48641"/>
    <cellStyle name="Currency [0,000] TBD- 2 101" xfId="48642"/>
    <cellStyle name="Currency [0,000] TBD 2 102" xfId="48643"/>
    <cellStyle name="Currency [0,000] TBD- 2 102" xfId="48644"/>
    <cellStyle name="Currency [0,000] TBD 2 103" xfId="48645"/>
    <cellStyle name="Currency [0,000] TBD- 2 103" xfId="48646"/>
    <cellStyle name="Currency [0,000] TBD 2 104" xfId="48647"/>
    <cellStyle name="Currency [0,000] TBD- 2 104" xfId="48648"/>
    <cellStyle name="Currency [0,000] TBD 2 105" xfId="48649"/>
    <cellStyle name="Currency [0,000] TBD- 2 105" xfId="48650"/>
    <cellStyle name="Currency [0,000] TBD 2 106" xfId="48651"/>
    <cellStyle name="Currency [0,000] TBD- 2 106" xfId="48652"/>
    <cellStyle name="Currency [0,000] TBD 2 107" xfId="48653"/>
    <cellStyle name="Currency [0,000] TBD- 2 107" xfId="48654"/>
    <cellStyle name="Currency [0,000] TBD 2 108" xfId="48655"/>
    <cellStyle name="Currency [0,000] TBD- 2 108" xfId="48656"/>
    <cellStyle name="Currency [0,000] TBD 2 109" xfId="48657"/>
    <cellStyle name="Currency [0,000] TBD- 2 109" xfId="48658"/>
    <cellStyle name="Currency [0,000] TBD 2 11" xfId="48659"/>
    <cellStyle name="Currency [0,000] TBD- 2 11" xfId="48660"/>
    <cellStyle name="Currency [0,000] TBD 2 110" xfId="48661"/>
    <cellStyle name="Currency [0,000] TBD- 2 110" xfId="48662"/>
    <cellStyle name="Currency [0,000] TBD 2 111" xfId="48663"/>
    <cellStyle name="Currency [0,000] TBD- 2 111" xfId="48664"/>
    <cellStyle name="Currency [0,000] TBD 2 112" xfId="48665"/>
    <cellStyle name="Currency [0,000] TBD- 2 112" xfId="48666"/>
    <cellStyle name="Currency [0,000] TBD 2 113" xfId="48667"/>
    <cellStyle name="Currency [0,000] TBD- 2 113" xfId="48668"/>
    <cellStyle name="Currency [0,000] TBD 2 114" xfId="48669"/>
    <cellStyle name="Currency [0,000] TBD- 2 114" xfId="48670"/>
    <cellStyle name="Currency [0,000] TBD 2 115" xfId="48671"/>
    <cellStyle name="Currency [0,000] TBD- 2 115" xfId="48672"/>
    <cellStyle name="Currency [0,000] TBD 2 116" xfId="48673"/>
    <cellStyle name="Currency [0,000] TBD- 2 116" xfId="48674"/>
    <cellStyle name="Currency [0,000] TBD 2 117" xfId="48675"/>
    <cellStyle name="Currency [0,000] TBD- 2 117" xfId="48676"/>
    <cellStyle name="Currency [0,000] TBD 2 118" xfId="48677"/>
    <cellStyle name="Currency [0,000] TBD- 2 118" xfId="48678"/>
    <cellStyle name="Currency [0,000] TBD 2 119" xfId="48679"/>
    <cellStyle name="Currency [0,000] TBD- 2 119" xfId="48680"/>
    <cellStyle name="Currency [0,000] TBD 2 12" xfId="48681"/>
    <cellStyle name="Currency [0,000] TBD- 2 12" xfId="48682"/>
    <cellStyle name="Currency [0,000] TBD 2 120" xfId="48683"/>
    <cellStyle name="Currency [0,000] TBD- 2 120" xfId="48684"/>
    <cellStyle name="Currency [0,000] TBD 2 121" xfId="48685"/>
    <cellStyle name="Currency [0,000] TBD- 2 121" xfId="48686"/>
    <cellStyle name="Currency [0,000] TBD 2 122" xfId="48687"/>
    <cellStyle name="Currency [0,000] TBD- 2 122" xfId="48688"/>
    <cellStyle name="Currency [0,000] TBD 2 123" xfId="48689"/>
    <cellStyle name="Currency [0,000] TBD- 2 123" xfId="48690"/>
    <cellStyle name="Currency [0,000] TBD 2 124" xfId="48691"/>
    <cellStyle name="Currency [0,000] TBD- 2 124" xfId="48692"/>
    <cellStyle name="Currency [0,000] TBD 2 125" xfId="48693"/>
    <cellStyle name="Currency [0,000] TBD- 2 125" xfId="48694"/>
    <cellStyle name="Currency [0,000] TBD 2 126" xfId="48695"/>
    <cellStyle name="Currency [0,000] TBD- 2 126" xfId="48696"/>
    <cellStyle name="Currency [0,000] TBD 2 127" xfId="48697"/>
    <cellStyle name="Currency [0,000] TBD- 2 127" xfId="48698"/>
    <cellStyle name="Currency [0,000] TBD 2 128" xfId="48699"/>
    <cellStyle name="Currency [0,000] TBD- 2 128" xfId="48700"/>
    <cellStyle name="Currency [0,000] TBD 2 129" xfId="48701"/>
    <cellStyle name="Currency [0,000] TBD- 2 129" xfId="48702"/>
    <cellStyle name="Currency [0,000] TBD 2 13" xfId="48703"/>
    <cellStyle name="Currency [0,000] TBD- 2 13" xfId="48704"/>
    <cellStyle name="Currency [0,000] TBD 2 130" xfId="48705"/>
    <cellStyle name="Currency [0,000] TBD- 2 130" xfId="48706"/>
    <cellStyle name="Currency [0,000] TBD 2 131" xfId="48707"/>
    <cellStyle name="Currency [0,000] TBD- 2 131" xfId="48708"/>
    <cellStyle name="Currency [0,000] TBD 2 132" xfId="48709"/>
    <cellStyle name="Currency [0,000] TBD- 2 132" xfId="48710"/>
    <cellStyle name="Currency [0,000] TBD 2 133" xfId="48711"/>
    <cellStyle name="Currency [0,000] TBD- 2 133" xfId="48712"/>
    <cellStyle name="Currency [0,000] TBD 2 134" xfId="48713"/>
    <cellStyle name="Currency [0,000] TBD- 2 134" xfId="48714"/>
    <cellStyle name="Currency [0,000] TBD 2 135" xfId="48715"/>
    <cellStyle name="Currency [0,000] TBD- 2 135" xfId="48716"/>
    <cellStyle name="Currency [0,000] TBD 2 136" xfId="48717"/>
    <cellStyle name="Currency [0,000] TBD- 2 136" xfId="48718"/>
    <cellStyle name="Currency [0,000] TBD 2 137" xfId="48719"/>
    <cellStyle name="Currency [0,000] TBD- 2 137" xfId="48720"/>
    <cellStyle name="Currency [0,000] TBD 2 138" xfId="48721"/>
    <cellStyle name="Currency [0,000] TBD- 2 138" xfId="48722"/>
    <cellStyle name="Currency [0,000] TBD 2 139" xfId="48723"/>
    <cellStyle name="Currency [0,000] TBD- 2 139" xfId="48724"/>
    <cellStyle name="Currency [0,000] TBD 2 14" xfId="48725"/>
    <cellStyle name="Currency [0,000] TBD- 2 14" xfId="48726"/>
    <cellStyle name="Currency [0,000] TBD 2 140" xfId="48727"/>
    <cellStyle name="Currency [0,000] TBD- 2 140" xfId="48728"/>
    <cellStyle name="Currency [0,000] TBD 2 141" xfId="48729"/>
    <cellStyle name="Currency [0,000] TBD- 2 141" xfId="48730"/>
    <cellStyle name="Currency [0,000] TBD 2 142" xfId="48731"/>
    <cellStyle name="Currency [0,000] TBD- 2 142" xfId="48732"/>
    <cellStyle name="Currency [0,000] TBD 2 143" xfId="48733"/>
    <cellStyle name="Currency [0,000] TBD- 2 143" xfId="48734"/>
    <cellStyle name="Currency [0,000] TBD 2 144" xfId="48735"/>
    <cellStyle name="Currency [0,000] TBD- 2 144" xfId="48736"/>
    <cellStyle name="Currency [0,000] TBD 2 145" xfId="48737"/>
    <cellStyle name="Currency [0,000] TBD- 2 145" xfId="48738"/>
    <cellStyle name="Currency [0,000] TBD 2 146" xfId="48739"/>
    <cellStyle name="Currency [0,000] TBD- 2 146" xfId="48740"/>
    <cellStyle name="Currency [0,000] TBD 2 147" xfId="48741"/>
    <cellStyle name="Currency [0,000] TBD- 2 147" xfId="48742"/>
    <cellStyle name="Currency [0,000] TBD 2 148" xfId="48743"/>
    <cellStyle name="Currency [0,000] TBD- 2 148" xfId="48744"/>
    <cellStyle name="Currency [0,000] TBD 2 149" xfId="48745"/>
    <cellStyle name="Currency [0,000] TBD- 2 149" xfId="48746"/>
    <cellStyle name="Currency [0,000] TBD 2 15" xfId="48747"/>
    <cellStyle name="Currency [0,000] TBD- 2 15" xfId="48748"/>
    <cellStyle name="Currency [0,000] TBD 2 150" xfId="48749"/>
    <cellStyle name="Currency [0,000] TBD- 2 150" xfId="48750"/>
    <cellStyle name="Currency [0,000] TBD 2 151" xfId="48751"/>
    <cellStyle name="Currency [0,000] TBD- 2 151" xfId="48752"/>
    <cellStyle name="Currency [0,000] TBD 2 152" xfId="48753"/>
    <cellStyle name="Currency [0,000] TBD- 2 152" xfId="48754"/>
    <cellStyle name="Currency [0,000] TBD 2 153" xfId="48755"/>
    <cellStyle name="Currency [0,000] TBD- 2 153" xfId="48756"/>
    <cellStyle name="Currency [0,000] TBD 2 154" xfId="48757"/>
    <cellStyle name="Currency [0,000] TBD- 2 154" xfId="48758"/>
    <cellStyle name="Currency [0,000] TBD 2 16" xfId="48759"/>
    <cellStyle name="Currency [0,000] TBD- 2 16" xfId="48760"/>
    <cellStyle name="Currency [0,000] TBD 2 17" xfId="48761"/>
    <cellStyle name="Currency [0,000] TBD- 2 17" xfId="48762"/>
    <cellStyle name="Currency [0,000] TBD 2 18" xfId="48763"/>
    <cellStyle name="Currency [0,000] TBD- 2 18" xfId="48764"/>
    <cellStyle name="Currency [0,000] TBD 2 19" xfId="48765"/>
    <cellStyle name="Currency [0,000] TBD- 2 19" xfId="48766"/>
    <cellStyle name="Currency [0,000] TBD 2 2" xfId="48767"/>
    <cellStyle name="Currency [0,000] TBD- 2 2" xfId="48768"/>
    <cellStyle name="Currency [0,000] TBD 2 2 2" xfId="48769"/>
    <cellStyle name="Currency [0,000] TBD- 2 2 2" xfId="48770"/>
    <cellStyle name="Currency [0,000] TBD 2 20" xfId="48771"/>
    <cellStyle name="Currency [0,000] TBD- 2 20" xfId="48772"/>
    <cellStyle name="Currency [0,000] TBD 2 21" xfId="48773"/>
    <cellStyle name="Currency [0,000] TBD- 2 21" xfId="48774"/>
    <cellStyle name="Currency [0,000] TBD 2 22" xfId="48775"/>
    <cellStyle name="Currency [0,000] TBD- 2 22" xfId="48776"/>
    <cellStyle name="Currency [0,000] TBD 2 23" xfId="48777"/>
    <cellStyle name="Currency [0,000] TBD- 2 23" xfId="48778"/>
    <cellStyle name="Currency [0,000] TBD 2 24" xfId="48779"/>
    <cellStyle name="Currency [0,000] TBD- 2 24" xfId="48780"/>
    <cellStyle name="Currency [0,000] TBD 2 25" xfId="48781"/>
    <cellStyle name="Currency [0,000] TBD- 2 25" xfId="48782"/>
    <cellStyle name="Currency [0,000] TBD 2 26" xfId="48783"/>
    <cellStyle name="Currency [0,000] TBD- 2 26" xfId="48784"/>
    <cellStyle name="Currency [0,000] TBD 2 27" xfId="48785"/>
    <cellStyle name="Currency [0,000] TBD- 2 27" xfId="48786"/>
    <cellStyle name="Currency [0,000] TBD 2 28" xfId="48787"/>
    <cellStyle name="Currency [0,000] TBD- 2 28" xfId="48788"/>
    <cellStyle name="Currency [0,000] TBD 2 29" xfId="48789"/>
    <cellStyle name="Currency [0,000] TBD- 2 29" xfId="48790"/>
    <cellStyle name="Currency [0,000] TBD 2 3" xfId="48791"/>
    <cellStyle name="Currency [0,000] TBD- 2 3" xfId="48792"/>
    <cellStyle name="Currency [0,000] TBD 2 30" xfId="48793"/>
    <cellStyle name="Currency [0,000] TBD- 2 30" xfId="48794"/>
    <cellStyle name="Currency [0,000] TBD 2 31" xfId="48795"/>
    <cellStyle name="Currency [0,000] TBD- 2 31" xfId="48796"/>
    <cellStyle name="Currency [0,000] TBD 2 32" xfId="48797"/>
    <cellStyle name="Currency [0,000] TBD- 2 32" xfId="48798"/>
    <cellStyle name="Currency [0,000] TBD 2 33" xfId="48799"/>
    <cellStyle name="Currency [0,000] TBD- 2 33" xfId="48800"/>
    <cellStyle name="Currency [0,000] TBD 2 34" xfId="48801"/>
    <cellStyle name="Currency [0,000] TBD- 2 34" xfId="48802"/>
    <cellStyle name="Currency [0,000] TBD 2 35" xfId="48803"/>
    <cellStyle name="Currency [0,000] TBD- 2 35" xfId="48804"/>
    <cellStyle name="Currency [0,000] TBD 2 36" xfId="48805"/>
    <cellStyle name="Currency [0,000] TBD- 2 36" xfId="48806"/>
    <cellStyle name="Currency [0,000] TBD 2 37" xfId="48807"/>
    <cellStyle name="Currency [0,000] TBD- 2 37" xfId="48808"/>
    <cellStyle name="Currency [0,000] TBD 2 38" xfId="48809"/>
    <cellStyle name="Currency [0,000] TBD- 2 38" xfId="48810"/>
    <cellStyle name="Currency [0,000] TBD 2 39" xfId="48811"/>
    <cellStyle name="Currency [0,000] TBD- 2 39" xfId="48812"/>
    <cellStyle name="Currency [0,000] TBD 2 4" xfId="48813"/>
    <cellStyle name="Currency [0,000] TBD- 2 4" xfId="48814"/>
    <cellStyle name="Currency [0,000] TBD 2 40" xfId="48815"/>
    <cellStyle name="Currency [0,000] TBD- 2 40" xfId="48816"/>
    <cellStyle name="Currency [0,000] TBD 2 41" xfId="48817"/>
    <cellStyle name="Currency [0,000] TBD- 2 41" xfId="48818"/>
    <cellStyle name="Currency [0,000] TBD 2 42" xfId="48819"/>
    <cellStyle name="Currency [0,000] TBD- 2 42" xfId="48820"/>
    <cellStyle name="Currency [0,000] TBD 2 43" xfId="48821"/>
    <cellStyle name="Currency [0,000] TBD- 2 43" xfId="48822"/>
    <cellStyle name="Currency [0,000] TBD 2 44" xfId="48823"/>
    <cellStyle name="Currency [0,000] TBD- 2 44" xfId="48824"/>
    <cellStyle name="Currency [0,000] TBD 2 45" xfId="48825"/>
    <cellStyle name="Currency [0,000] TBD- 2 45" xfId="48826"/>
    <cellStyle name="Currency [0,000] TBD 2 46" xfId="48827"/>
    <cellStyle name="Currency [0,000] TBD- 2 46" xfId="48828"/>
    <cellStyle name="Currency [0,000] TBD 2 47" xfId="48829"/>
    <cellStyle name="Currency [0,000] TBD- 2 47" xfId="48830"/>
    <cellStyle name="Currency [0,000] TBD 2 48" xfId="48831"/>
    <cellStyle name="Currency [0,000] TBD- 2 48" xfId="48832"/>
    <cellStyle name="Currency [0,000] TBD 2 49" xfId="48833"/>
    <cellStyle name="Currency [0,000] TBD- 2 49" xfId="48834"/>
    <cellStyle name="Currency [0,000] TBD 2 5" xfId="48835"/>
    <cellStyle name="Currency [0,000] TBD- 2 5" xfId="48836"/>
    <cellStyle name="Currency [0,000] TBD 2 50" xfId="48837"/>
    <cellStyle name="Currency [0,000] TBD- 2 50" xfId="48838"/>
    <cellStyle name="Currency [0,000] TBD 2 51" xfId="48839"/>
    <cellStyle name="Currency [0,000] TBD- 2 51" xfId="48840"/>
    <cellStyle name="Currency [0,000] TBD 2 52" xfId="48841"/>
    <cellStyle name="Currency [0,000] TBD- 2 52" xfId="48842"/>
    <cellStyle name="Currency [0,000] TBD 2 53" xfId="48843"/>
    <cellStyle name="Currency [0,000] TBD- 2 53" xfId="48844"/>
    <cellStyle name="Currency [0,000] TBD 2 54" xfId="48845"/>
    <cellStyle name="Currency [0,000] TBD- 2 54" xfId="48846"/>
    <cellStyle name="Currency [0,000] TBD 2 55" xfId="48847"/>
    <cellStyle name="Currency [0,000] TBD- 2 55" xfId="48848"/>
    <cellStyle name="Currency [0,000] TBD 2 56" xfId="48849"/>
    <cellStyle name="Currency [0,000] TBD- 2 56" xfId="48850"/>
    <cellStyle name="Currency [0,000] TBD 2 57" xfId="48851"/>
    <cellStyle name="Currency [0,000] TBD- 2 57" xfId="48852"/>
    <cellStyle name="Currency [0,000] TBD 2 58" xfId="48853"/>
    <cellStyle name="Currency [0,000] TBD- 2 58" xfId="48854"/>
    <cellStyle name="Currency [0,000] TBD 2 59" xfId="48855"/>
    <cellStyle name="Currency [0,000] TBD- 2 59" xfId="48856"/>
    <cellStyle name="Currency [0,000] TBD 2 6" xfId="48857"/>
    <cellStyle name="Currency [0,000] TBD- 2 6" xfId="48858"/>
    <cellStyle name="Currency [0,000] TBD 2 60" xfId="48859"/>
    <cellStyle name="Currency [0,000] TBD- 2 60" xfId="48860"/>
    <cellStyle name="Currency [0,000] TBD 2 61" xfId="48861"/>
    <cellStyle name="Currency [0,000] TBD- 2 61" xfId="48862"/>
    <cellStyle name="Currency [0,000] TBD 2 62" xfId="48863"/>
    <cellStyle name="Currency [0,000] TBD- 2 62" xfId="48864"/>
    <cellStyle name="Currency [0,000] TBD 2 63" xfId="48865"/>
    <cellStyle name="Currency [0,000] TBD- 2 63" xfId="48866"/>
    <cellStyle name="Currency [0,000] TBD 2 64" xfId="48867"/>
    <cellStyle name="Currency [0,000] TBD- 2 64" xfId="48868"/>
    <cellStyle name="Currency [0,000] TBD 2 65" xfId="48869"/>
    <cellStyle name="Currency [0,000] TBD- 2 65" xfId="48870"/>
    <cellStyle name="Currency [0,000] TBD 2 66" xfId="48871"/>
    <cellStyle name="Currency [0,000] TBD- 2 66" xfId="48872"/>
    <cellStyle name="Currency [0,000] TBD 2 67" xfId="48873"/>
    <cellStyle name="Currency [0,000] TBD- 2 67" xfId="48874"/>
    <cellStyle name="Currency [0,000] TBD 2 68" xfId="48875"/>
    <cellStyle name="Currency [0,000] TBD- 2 68" xfId="48876"/>
    <cellStyle name="Currency [0,000] TBD 2 69" xfId="48877"/>
    <cellStyle name="Currency [0,000] TBD- 2 69" xfId="48878"/>
    <cellStyle name="Currency [0,000] TBD 2 7" xfId="48879"/>
    <cellStyle name="Currency [0,000] TBD- 2 7" xfId="48880"/>
    <cellStyle name="Currency [0,000] TBD 2 70" xfId="48881"/>
    <cellStyle name="Currency [0,000] TBD- 2 70" xfId="48882"/>
    <cellStyle name="Currency [0,000] TBD 2 71" xfId="48883"/>
    <cellStyle name="Currency [0,000] TBD- 2 71" xfId="48884"/>
    <cellStyle name="Currency [0,000] TBD 2 72" xfId="48885"/>
    <cellStyle name="Currency [0,000] TBD- 2 72" xfId="48886"/>
    <cellStyle name="Currency [0,000] TBD 2 73" xfId="48887"/>
    <cellStyle name="Currency [0,000] TBD- 2 73" xfId="48888"/>
    <cellStyle name="Currency [0,000] TBD 2 74" xfId="48889"/>
    <cellStyle name="Currency [0,000] TBD- 2 74" xfId="48890"/>
    <cellStyle name="Currency [0,000] TBD 2 75" xfId="48891"/>
    <cellStyle name="Currency [0,000] TBD- 2 75" xfId="48892"/>
    <cellStyle name="Currency [0,000] TBD 2 76" xfId="48893"/>
    <cellStyle name="Currency [0,000] TBD- 2 76" xfId="48894"/>
    <cellStyle name="Currency [0,000] TBD 2 77" xfId="48895"/>
    <cellStyle name="Currency [0,000] TBD- 2 77" xfId="48896"/>
    <cellStyle name="Currency [0,000] TBD 2 78" xfId="48897"/>
    <cellStyle name="Currency [0,000] TBD- 2 78" xfId="48898"/>
    <cellStyle name="Currency [0,000] TBD 2 79" xfId="48899"/>
    <cellStyle name="Currency [0,000] TBD- 2 79" xfId="48900"/>
    <cellStyle name="Currency [0,000] TBD 2 8" xfId="48901"/>
    <cellStyle name="Currency [0,000] TBD- 2 8" xfId="48902"/>
    <cellStyle name="Currency [0,000] TBD 2 80" xfId="48903"/>
    <cellStyle name="Currency [0,000] TBD- 2 80" xfId="48904"/>
    <cellStyle name="Currency [0,000] TBD 2 81" xfId="48905"/>
    <cellStyle name="Currency [0,000] TBD- 2 81" xfId="48906"/>
    <cellStyle name="Currency [0,000] TBD 2 82" xfId="48907"/>
    <cellStyle name="Currency [0,000] TBD- 2 82" xfId="48908"/>
    <cellStyle name="Currency [0,000] TBD 2 83" xfId="48909"/>
    <cellStyle name="Currency [0,000] TBD- 2 83" xfId="48910"/>
    <cellStyle name="Currency [0,000] TBD 2 84" xfId="48911"/>
    <cellStyle name="Currency [0,000] TBD- 2 84" xfId="48912"/>
    <cellStyle name="Currency [0,000] TBD 2 85" xfId="48913"/>
    <cellStyle name="Currency [0,000] TBD- 2 85" xfId="48914"/>
    <cellStyle name="Currency [0,000] TBD 2 86" xfId="48915"/>
    <cellStyle name="Currency [0,000] TBD- 2 86" xfId="48916"/>
    <cellStyle name="Currency [0,000] TBD 2 87" xfId="48917"/>
    <cellStyle name="Currency [0,000] TBD- 2 87" xfId="48918"/>
    <cellStyle name="Currency [0,000] TBD 2 88" xfId="48919"/>
    <cellStyle name="Currency [0,000] TBD- 2 88" xfId="48920"/>
    <cellStyle name="Currency [0,000] TBD 2 89" xfId="48921"/>
    <cellStyle name="Currency [0,000] TBD- 2 89" xfId="48922"/>
    <cellStyle name="Currency [0,000] TBD 2 9" xfId="48923"/>
    <cellStyle name="Currency [0,000] TBD- 2 9" xfId="48924"/>
    <cellStyle name="Currency [0,000] TBD 2 90" xfId="48925"/>
    <cellStyle name="Currency [0,000] TBD- 2 90" xfId="48926"/>
    <cellStyle name="Currency [0,000] TBD 2 91" xfId="48927"/>
    <cellStyle name="Currency [0,000] TBD- 2 91" xfId="48928"/>
    <cellStyle name="Currency [0,000] TBD 2 92" xfId="48929"/>
    <cellStyle name="Currency [0,000] TBD- 2 92" xfId="48930"/>
    <cellStyle name="Currency [0,000] TBD 2 93" xfId="48931"/>
    <cellStyle name="Currency [0,000] TBD- 2 93" xfId="48932"/>
    <cellStyle name="Currency [0,000] TBD 2 94" xfId="48933"/>
    <cellStyle name="Currency [0,000] TBD- 2 94" xfId="48934"/>
    <cellStyle name="Currency [0,000] TBD 2 95" xfId="48935"/>
    <cellStyle name="Currency [0,000] TBD- 2 95" xfId="48936"/>
    <cellStyle name="Currency [0,000] TBD 2 96" xfId="48937"/>
    <cellStyle name="Currency [0,000] TBD- 2 96" xfId="48938"/>
    <cellStyle name="Currency [0,000] TBD 2 97" xfId="48939"/>
    <cellStyle name="Currency [0,000] TBD- 2 97" xfId="48940"/>
    <cellStyle name="Currency [0,000] TBD 2 98" xfId="48941"/>
    <cellStyle name="Currency [0,000] TBD- 2 98" xfId="48942"/>
    <cellStyle name="Currency [0,000] TBD 2 99" xfId="48943"/>
    <cellStyle name="Currency [0,000] TBD- 2 99" xfId="48944"/>
    <cellStyle name="Currency [0,000] TBD 3" xfId="48945"/>
    <cellStyle name="Currency [0,000] TBD- 3" xfId="48946"/>
    <cellStyle name="Currency [0,000] TBD 3 10" xfId="48947"/>
    <cellStyle name="Currency [0,000] TBD- 3 10" xfId="48948"/>
    <cellStyle name="Currency [0,000] TBD 3 100" xfId="48949"/>
    <cellStyle name="Currency [0,000] TBD- 3 100" xfId="48950"/>
    <cellStyle name="Currency [0,000] TBD 3 101" xfId="48951"/>
    <cellStyle name="Currency [0,000] TBD- 3 101" xfId="48952"/>
    <cellStyle name="Currency [0,000] TBD 3 102" xfId="48953"/>
    <cellStyle name="Currency [0,000] TBD- 3 102" xfId="48954"/>
    <cellStyle name="Currency [0,000] TBD 3 103" xfId="48955"/>
    <cellStyle name="Currency [0,000] TBD- 3 103" xfId="48956"/>
    <cellStyle name="Currency [0,000] TBD 3 104" xfId="48957"/>
    <cellStyle name="Currency [0,000] TBD- 3 104" xfId="48958"/>
    <cellStyle name="Currency [0,000] TBD 3 105" xfId="48959"/>
    <cellStyle name="Currency [0,000] TBD- 3 105" xfId="48960"/>
    <cellStyle name="Currency [0,000] TBD 3 106" xfId="48961"/>
    <cellStyle name="Currency [0,000] TBD- 3 106" xfId="48962"/>
    <cellStyle name="Currency [0,000] TBD 3 107" xfId="48963"/>
    <cellStyle name="Currency [0,000] TBD- 3 107" xfId="48964"/>
    <cellStyle name="Currency [0,000] TBD 3 108" xfId="48965"/>
    <cellStyle name="Currency [0,000] TBD- 3 108" xfId="48966"/>
    <cellStyle name="Currency [0,000] TBD 3 109" xfId="48967"/>
    <cellStyle name="Currency [0,000] TBD- 3 109" xfId="48968"/>
    <cellStyle name="Currency [0,000] TBD 3 11" xfId="48969"/>
    <cellStyle name="Currency [0,000] TBD- 3 11" xfId="48970"/>
    <cellStyle name="Currency [0,000] TBD 3 110" xfId="48971"/>
    <cellStyle name="Currency [0,000] TBD- 3 110" xfId="48972"/>
    <cellStyle name="Currency [0,000] TBD 3 111" xfId="48973"/>
    <cellStyle name="Currency [0,000] TBD- 3 111" xfId="48974"/>
    <cellStyle name="Currency [0,000] TBD 3 112" xfId="48975"/>
    <cellStyle name="Currency [0,000] TBD- 3 112" xfId="48976"/>
    <cellStyle name="Currency [0,000] TBD 3 113" xfId="48977"/>
    <cellStyle name="Currency [0,000] TBD- 3 113" xfId="48978"/>
    <cellStyle name="Currency [0,000] TBD 3 114" xfId="48979"/>
    <cellStyle name="Currency [0,000] TBD- 3 114" xfId="48980"/>
    <cellStyle name="Currency [0,000] TBD 3 115" xfId="48981"/>
    <cellStyle name="Currency [0,000] TBD- 3 115" xfId="48982"/>
    <cellStyle name="Currency [0,000] TBD 3 116" xfId="48983"/>
    <cellStyle name="Currency [0,000] TBD- 3 116" xfId="48984"/>
    <cellStyle name="Currency [0,000] TBD 3 117" xfId="48985"/>
    <cellStyle name="Currency [0,000] TBD- 3 117" xfId="48986"/>
    <cellStyle name="Currency [0,000] TBD 3 118" xfId="48987"/>
    <cellStyle name="Currency [0,000] TBD- 3 118" xfId="48988"/>
    <cellStyle name="Currency [0,000] TBD 3 119" xfId="48989"/>
    <cellStyle name="Currency [0,000] TBD- 3 119" xfId="48990"/>
    <cellStyle name="Currency [0,000] TBD 3 12" xfId="48991"/>
    <cellStyle name="Currency [0,000] TBD- 3 12" xfId="48992"/>
    <cellStyle name="Currency [0,000] TBD 3 120" xfId="48993"/>
    <cellStyle name="Currency [0,000] TBD- 3 120" xfId="48994"/>
    <cellStyle name="Currency [0,000] TBD 3 121" xfId="48995"/>
    <cellStyle name="Currency [0,000] TBD- 3 121" xfId="48996"/>
    <cellStyle name="Currency [0,000] TBD 3 122" xfId="48997"/>
    <cellStyle name="Currency [0,000] TBD- 3 122" xfId="48998"/>
    <cellStyle name="Currency [0,000] TBD 3 123" xfId="48999"/>
    <cellStyle name="Currency [0,000] TBD- 3 123" xfId="49000"/>
    <cellStyle name="Currency [0,000] TBD 3 124" xfId="49001"/>
    <cellStyle name="Currency [0,000] TBD- 3 124" xfId="49002"/>
    <cellStyle name="Currency [0,000] TBD 3 125" xfId="49003"/>
    <cellStyle name="Currency [0,000] TBD- 3 125" xfId="49004"/>
    <cellStyle name="Currency [0,000] TBD 3 126" xfId="49005"/>
    <cellStyle name="Currency [0,000] TBD- 3 126" xfId="49006"/>
    <cellStyle name="Currency [0,000] TBD 3 127" xfId="49007"/>
    <cellStyle name="Currency [0,000] TBD- 3 127" xfId="49008"/>
    <cellStyle name="Currency [0,000] TBD 3 128" xfId="49009"/>
    <cellStyle name="Currency [0,000] TBD- 3 128" xfId="49010"/>
    <cellStyle name="Currency [0,000] TBD 3 129" xfId="49011"/>
    <cellStyle name="Currency [0,000] TBD- 3 129" xfId="49012"/>
    <cellStyle name="Currency [0,000] TBD 3 13" xfId="49013"/>
    <cellStyle name="Currency [0,000] TBD- 3 13" xfId="49014"/>
    <cellStyle name="Currency [0,000] TBD 3 130" xfId="49015"/>
    <cellStyle name="Currency [0,000] TBD- 3 130" xfId="49016"/>
    <cellStyle name="Currency [0,000] TBD 3 131" xfId="49017"/>
    <cellStyle name="Currency [0,000] TBD- 3 131" xfId="49018"/>
    <cellStyle name="Currency [0,000] TBD 3 132" xfId="49019"/>
    <cellStyle name="Currency [0,000] TBD- 3 132" xfId="49020"/>
    <cellStyle name="Currency [0,000] TBD 3 133" xfId="49021"/>
    <cellStyle name="Currency [0,000] TBD- 3 133" xfId="49022"/>
    <cellStyle name="Currency [0,000] TBD 3 134" xfId="49023"/>
    <cellStyle name="Currency [0,000] TBD- 3 134" xfId="49024"/>
    <cellStyle name="Currency [0,000] TBD 3 135" xfId="49025"/>
    <cellStyle name="Currency [0,000] TBD- 3 135" xfId="49026"/>
    <cellStyle name="Currency [0,000] TBD 3 136" xfId="49027"/>
    <cellStyle name="Currency [0,000] TBD- 3 136" xfId="49028"/>
    <cellStyle name="Currency [0,000] TBD 3 137" xfId="49029"/>
    <cellStyle name="Currency [0,000] TBD- 3 137" xfId="49030"/>
    <cellStyle name="Currency [0,000] TBD 3 138" xfId="49031"/>
    <cellStyle name="Currency [0,000] TBD- 3 138" xfId="49032"/>
    <cellStyle name="Currency [0,000] TBD 3 139" xfId="49033"/>
    <cellStyle name="Currency [0,000] TBD- 3 139" xfId="49034"/>
    <cellStyle name="Currency [0,000] TBD 3 14" xfId="49035"/>
    <cellStyle name="Currency [0,000] TBD- 3 14" xfId="49036"/>
    <cellStyle name="Currency [0,000] TBD 3 140" xfId="49037"/>
    <cellStyle name="Currency [0,000] TBD- 3 140" xfId="49038"/>
    <cellStyle name="Currency [0,000] TBD 3 141" xfId="49039"/>
    <cellStyle name="Currency [0,000] TBD- 3 141" xfId="49040"/>
    <cellStyle name="Currency [0,000] TBD 3 142" xfId="49041"/>
    <cellStyle name="Currency [0,000] TBD- 3 142" xfId="49042"/>
    <cellStyle name="Currency [0,000] TBD 3 143" xfId="49043"/>
    <cellStyle name="Currency [0,000] TBD- 3 143" xfId="49044"/>
    <cellStyle name="Currency [0,000] TBD 3 144" xfId="49045"/>
    <cellStyle name="Currency [0,000] TBD- 3 144" xfId="49046"/>
    <cellStyle name="Currency [0,000] TBD 3 145" xfId="49047"/>
    <cellStyle name="Currency [0,000] TBD- 3 145" xfId="49048"/>
    <cellStyle name="Currency [0,000] TBD 3 146" xfId="49049"/>
    <cellStyle name="Currency [0,000] TBD- 3 146" xfId="49050"/>
    <cellStyle name="Currency [0,000] TBD 3 147" xfId="49051"/>
    <cellStyle name="Currency [0,000] TBD- 3 147" xfId="49052"/>
    <cellStyle name="Currency [0,000] TBD 3 148" xfId="49053"/>
    <cellStyle name="Currency [0,000] TBD- 3 148" xfId="49054"/>
    <cellStyle name="Currency [0,000] TBD 3 149" xfId="49055"/>
    <cellStyle name="Currency [0,000] TBD- 3 149" xfId="49056"/>
    <cellStyle name="Currency [0,000] TBD 3 15" xfId="49057"/>
    <cellStyle name="Currency [0,000] TBD- 3 15" xfId="49058"/>
    <cellStyle name="Currency [0,000] TBD 3 150" xfId="49059"/>
    <cellStyle name="Currency [0,000] TBD- 3 150" xfId="49060"/>
    <cellStyle name="Currency [0,000] TBD 3 151" xfId="49061"/>
    <cellStyle name="Currency [0,000] TBD- 3 151" xfId="49062"/>
    <cellStyle name="Currency [0,000] TBD 3 152" xfId="49063"/>
    <cellStyle name="Currency [0,000] TBD- 3 152" xfId="49064"/>
    <cellStyle name="Currency [0,000] TBD 3 153" xfId="49065"/>
    <cellStyle name="Currency [0,000] TBD- 3 153" xfId="49066"/>
    <cellStyle name="Currency [0,000] TBD 3 154" xfId="49067"/>
    <cellStyle name="Currency [0,000] TBD- 3 154" xfId="49068"/>
    <cellStyle name="Currency [0,000] TBD 3 16" xfId="49069"/>
    <cellStyle name="Currency [0,000] TBD- 3 16" xfId="49070"/>
    <cellStyle name="Currency [0,000] TBD 3 17" xfId="49071"/>
    <cellStyle name="Currency [0,000] TBD- 3 17" xfId="49072"/>
    <cellStyle name="Currency [0,000] TBD 3 18" xfId="49073"/>
    <cellStyle name="Currency [0,000] TBD- 3 18" xfId="49074"/>
    <cellStyle name="Currency [0,000] TBD 3 19" xfId="49075"/>
    <cellStyle name="Currency [0,000] TBD- 3 19" xfId="49076"/>
    <cellStyle name="Currency [0,000] TBD 3 2" xfId="49077"/>
    <cellStyle name="Currency [0,000] TBD- 3 2" xfId="49078"/>
    <cellStyle name="Currency [0,000] TBD 3 2 2" xfId="49079"/>
    <cellStyle name="Currency [0,000] TBD- 3 2 2" xfId="49080"/>
    <cellStyle name="Currency [0,000] TBD 3 20" xfId="49081"/>
    <cellStyle name="Currency [0,000] TBD- 3 20" xfId="49082"/>
    <cellStyle name="Currency [0,000] TBD 3 21" xfId="49083"/>
    <cellStyle name="Currency [0,000] TBD- 3 21" xfId="49084"/>
    <cellStyle name="Currency [0,000] TBD 3 22" xfId="49085"/>
    <cellStyle name="Currency [0,000] TBD- 3 22" xfId="49086"/>
    <cellStyle name="Currency [0,000] TBD 3 23" xfId="49087"/>
    <cellStyle name="Currency [0,000] TBD- 3 23" xfId="49088"/>
    <cellStyle name="Currency [0,000] TBD 3 24" xfId="49089"/>
    <cellStyle name="Currency [0,000] TBD- 3 24" xfId="49090"/>
    <cellStyle name="Currency [0,000] TBD 3 25" xfId="49091"/>
    <cellStyle name="Currency [0,000] TBD- 3 25" xfId="49092"/>
    <cellStyle name="Currency [0,000] TBD 3 26" xfId="49093"/>
    <cellStyle name="Currency [0,000] TBD- 3 26" xfId="49094"/>
    <cellStyle name="Currency [0,000] TBD 3 27" xfId="49095"/>
    <cellStyle name="Currency [0,000] TBD- 3 27" xfId="49096"/>
    <cellStyle name="Currency [0,000] TBD 3 28" xfId="49097"/>
    <cellStyle name="Currency [0,000] TBD- 3 28" xfId="49098"/>
    <cellStyle name="Currency [0,000] TBD 3 29" xfId="49099"/>
    <cellStyle name="Currency [0,000] TBD- 3 29" xfId="49100"/>
    <cellStyle name="Currency [0,000] TBD 3 3" xfId="49101"/>
    <cellStyle name="Currency [0,000] TBD- 3 3" xfId="49102"/>
    <cellStyle name="Currency [0,000] TBD 3 30" xfId="49103"/>
    <cellStyle name="Currency [0,000] TBD- 3 30" xfId="49104"/>
    <cellStyle name="Currency [0,000] TBD 3 31" xfId="49105"/>
    <cellStyle name="Currency [0,000] TBD- 3 31" xfId="49106"/>
    <cellStyle name="Currency [0,000] TBD 3 32" xfId="49107"/>
    <cellStyle name="Currency [0,000] TBD- 3 32" xfId="49108"/>
    <cellStyle name="Currency [0,000] TBD 3 33" xfId="49109"/>
    <cellStyle name="Currency [0,000] TBD- 3 33" xfId="49110"/>
    <cellStyle name="Currency [0,000] TBD 3 34" xfId="49111"/>
    <cellStyle name="Currency [0,000] TBD- 3 34" xfId="49112"/>
    <cellStyle name="Currency [0,000] TBD 3 35" xfId="49113"/>
    <cellStyle name="Currency [0,000] TBD- 3 35" xfId="49114"/>
    <cellStyle name="Currency [0,000] TBD 3 36" xfId="49115"/>
    <cellStyle name="Currency [0,000] TBD- 3 36" xfId="49116"/>
    <cellStyle name="Currency [0,000] TBD 3 37" xfId="49117"/>
    <cellStyle name="Currency [0,000] TBD- 3 37" xfId="49118"/>
    <cellStyle name="Currency [0,000] TBD 3 38" xfId="49119"/>
    <cellStyle name="Currency [0,000] TBD- 3 38" xfId="49120"/>
    <cellStyle name="Currency [0,000] TBD 3 39" xfId="49121"/>
    <cellStyle name="Currency [0,000] TBD- 3 39" xfId="49122"/>
    <cellStyle name="Currency [0,000] TBD 3 4" xfId="49123"/>
    <cellStyle name="Currency [0,000] TBD- 3 4" xfId="49124"/>
    <cellStyle name="Currency [0,000] TBD 3 40" xfId="49125"/>
    <cellStyle name="Currency [0,000] TBD- 3 40" xfId="49126"/>
    <cellStyle name="Currency [0,000] TBD 3 41" xfId="49127"/>
    <cellStyle name="Currency [0,000] TBD- 3 41" xfId="49128"/>
    <cellStyle name="Currency [0,000] TBD 3 42" xfId="49129"/>
    <cellStyle name="Currency [0,000] TBD- 3 42" xfId="49130"/>
    <cellStyle name="Currency [0,000] TBD 3 43" xfId="49131"/>
    <cellStyle name="Currency [0,000] TBD- 3 43" xfId="49132"/>
    <cellStyle name="Currency [0,000] TBD 3 44" xfId="49133"/>
    <cellStyle name="Currency [0,000] TBD- 3 44" xfId="49134"/>
    <cellStyle name="Currency [0,000] TBD 3 45" xfId="49135"/>
    <cellStyle name="Currency [0,000] TBD- 3 45" xfId="49136"/>
    <cellStyle name="Currency [0,000] TBD 3 46" xfId="49137"/>
    <cellStyle name="Currency [0,000] TBD- 3 46" xfId="49138"/>
    <cellStyle name="Currency [0,000] TBD 3 47" xfId="49139"/>
    <cellStyle name="Currency [0,000] TBD- 3 47" xfId="49140"/>
    <cellStyle name="Currency [0,000] TBD 3 48" xfId="49141"/>
    <cellStyle name="Currency [0,000] TBD- 3 48" xfId="49142"/>
    <cellStyle name="Currency [0,000] TBD 3 49" xfId="49143"/>
    <cellStyle name="Currency [0,000] TBD- 3 49" xfId="49144"/>
    <cellStyle name="Currency [0,000] TBD 3 5" xfId="49145"/>
    <cellStyle name="Currency [0,000] TBD- 3 5" xfId="49146"/>
    <cellStyle name="Currency [0,000] TBD 3 50" xfId="49147"/>
    <cellStyle name="Currency [0,000] TBD- 3 50" xfId="49148"/>
    <cellStyle name="Currency [0,000] TBD 3 51" xfId="49149"/>
    <cellStyle name="Currency [0,000] TBD- 3 51" xfId="49150"/>
    <cellStyle name="Currency [0,000] TBD 3 52" xfId="49151"/>
    <cellStyle name="Currency [0,000] TBD- 3 52" xfId="49152"/>
    <cellStyle name="Currency [0,000] TBD 3 53" xfId="49153"/>
    <cellStyle name="Currency [0,000] TBD- 3 53" xfId="49154"/>
    <cellStyle name="Currency [0,000] TBD 3 54" xfId="49155"/>
    <cellStyle name="Currency [0,000] TBD- 3 54" xfId="49156"/>
    <cellStyle name="Currency [0,000] TBD 3 55" xfId="49157"/>
    <cellStyle name="Currency [0,000] TBD- 3 55" xfId="49158"/>
    <cellStyle name="Currency [0,000] TBD 3 56" xfId="49159"/>
    <cellStyle name="Currency [0,000] TBD- 3 56" xfId="49160"/>
    <cellStyle name="Currency [0,000] TBD 3 57" xfId="49161"/>
    <cellStyle name="Currency [0,000] TBD- 3 57" xfId="49162"/>
    <cellStyle name="Currency [0,000] TBD 3 58" xfId="49163"/>
    <cellStyle name="Currency [0,000] TBD- 3 58" xfId="49164"/>
    <cellStyle name="Currency [0,000] TBD 3 59" xfId="49165"/>
    <cellStyle name="Currency [0,000] TBD- 3 59" xfId="49166"/>
    <cellStyle name="Currency [0,000] TBD 3 6" xfId="49167"/>
    <cellStyle name="Currency [0,000] TBD- 3 6" xfId="49168"/>
    <cellStyle name="Currency [0,000] TBD 3 60" xfId="49169"/>
    <cellStyle name="Currency [0,000] TBD- 3 60" xfId="49170"/>
    <cellStyle name="Currency [0,000] TBD 3 61" xfId="49171"/>
    <cellStyle name="Currency [0,000] TBD- 3 61" xfId="49172"/>
    <cellStyle name="Currency [0,000] TBD 3 62" xfId="49173"/>
    <cellStyle name="Currency [0,000] TBD- 3 62" xfId="49174"/>
    <cellStyle name="Currency [0,000] TBD 3 63" xfId="49175"/>
    <cellStyle name="Currency [0,000] TBD- 3 63" xfId="49176"/>
    <cellStyle name="Currency [0,000] TBD 3 64" xfId="49177"/>
    <cellStyle name="Currency [0,000] TBD- 3 64" xfId="49178"/>
    <cellStyle name="Currency [0,000] TBD 3 65" xfId="49179"/>
    <cellStyle name="Currency [0,000] TBD- 3 65" xfId="49180"/>
    <cellStyle name="Currency [0,000] TBD 3 66" xfId="49181"/>
    <cellStyle name="Currency [0,000] TBD- 3 66" xfId="49182"/>
    <cellStyle name="Currency [0,000] TBD 3 67" xfId="49183"/>
    <cellStyle name="Currency [0,000] TBD- 3 67" xfId="49184"/>
    <cellStyle name="Currency [0,000] TBD 3 68" xfId="49185"/>
    <cellStyle name="Currency [0,000] TBD- 3 68" xfId="49186"/>
    <cellStyle name="Currency [0,000] TBD 3 69" xfId="49187"/>
    <cellStyle name="Currency [0,000] TBD- 3 69" xfId="49188"/>
    <cellStyle name="Currency [0,000] TBD 3 7" xfId="49189"/>
    <cellStyle name="Currency [0,000] TBD- 3 7" xfId="49190"/>
    <cellStyle name="Currency [0,000] TBD 3 70" xfId="49191"/>
    <cellStyle name="Currency [0,000] TBD- 3 70" xfId="49192"/>
    <cellStyle name="Currency [0,000] TBD 3 71" xfId="49193"/>
    <cellStyle name="Currency [0,000] TBD- 3 71" xfId="49194"/>
    <cellStyle name="Currency [0,000] TBD 3 72" xfId="49195"/>
    <cellStyle name="Currency [0,000] TBD- 3 72" xfId="49196"/>
    <cellStyle name="Currency [0,000] TBD 3 73" xfId="49197"/>
    <cellStyle name="Currency [0,000] TBD- 3 73" xfId="49198"/>
    <cellStyle name="Currency [0,000] TBD 3 74" xfId="49199"/>
    <cellStyle name="Currency [0,000] TBD- 3 74" xfId="49200"/>
    <cellStyle name="Currency [0,000] TBD 3 75" xfId="49201"/>
    <cellStyle name="Currency [0,000] TBD- 3 75" xfId="49202"/>
    <cellStyle name="Currency [0,000] TBD 3 76" xfId="49203"/>
    <cellStyle name="Currency [0,000] TBD- 3 76" xfId="49204"/>
    <cellStyle name="Currency [0,000] TBD 3 77" xfId="49205"/>
    <cellStyle name="Currency [0,000] TBD- 3 77" xfId="49206"/>
    <cellStyle name="Currency [0,000] TBD 3 78" xfId="49207"/>
    <cellStyle name="Currency [0,000] TBD- 3 78" xfId="49208"/>
    <cellStyle name="Currency [0,000] TBD 3 79" xfId="49209"/>
    <cellStyle name="Currency [0,000] TBD- 3 79" xfId="49210"/>
    <cellStyle name="Currency [0,000] TBD 3 8" xfId="49211"/>
    <cellStyle name="Currency [0,000] TBD- 3 8" xfId="49212"/>
    <cellStyle name="Currency [0,000] TBD 3 80" xfId="49213"/>
    <cellStyle name="Currency [0,000] TBD- 3 80" xfId="49214"/>
    <cellStyle name="Currency [0,000] TBD 3 81" xfId="49215"/>
    <cellStyle name="Currency [0,000] TBD- 3 81" xfId="49216"/>
    <cellStyle name="Currency [0,000] TBD 3 82" xfId="49217"/>
    <cellStyle name="Currency [0,000] TBD- 3 82" xfId="49218"/>
    <cellStyle name="Currency [0,000] TBD 3 83" xfId="49219"/>
    <cellStyle name="Currency [0,000] TBD- 3 83" xfId="49220"/>
    <cellStyle name="Currency [0,000] TBD 3 84" xfId="49221"/>
    <cellStyle name="Currency [0,000] TBD- 3 84" xfId="49222"/>
    <cellStyle name="Currency [0,000] TBD 3 85" xfId="49223"/>
    <cellStyle name="Currency [0,000] TBD- 3 85" xfId="49224"/>
    <cellStyle name="Currency [0,000] TBD 3 86" xfId="49225"/>
    <cellStyle name="Currency [0,000] TBD- 3 86" xfId="49226"/>
    <cellStyle name="Currency [0,000] TBD 3 87" xfId="49227"/>
    <cellStyle name="Currency [0,000] TBD- 3 87" xfId="49228"/>
    <cellStyle name="Currency [0,000] TBD 3 88" xfId="49229"/>
    <cellStyle name="Currency [0,000] TBD- 3 88" xfId="49230"/>
    <cellStyle name="Currency [0,000] TBD 3 89" xfId="49231"/>
    <cellStyle name="Currency [0,000] TBD- 3 89" xfId="49232"/>
    <cellStyle name="Currency [0,000] TBD 3 9" xfId="49233"/>
    <cellStyle name="Currency [0,000] TBD- 3 9" xfId="49234"/>
    <cellStyle name="Currency [0,000] TBD 3 90" xfId="49235"/>
    <cellStyle name="Currency [0,000] TBD- 3 90" xfId="49236"/>
    <cellStyle name="Currency [0,000] TBD 3 91" xfId="49237"/>
    <cellStyle name="Currency [0,000] TBD- 3 91" xfId="49238"/>
    <cellStyle name="Currency [0,000] TBD 3 92" xfId="49239"/>
    <cellStyle name="Currency [0,000] TBD- 3 92" xfId="49240"/>
    <cellStyle name="Currency [0,000] TBD 3 93" xfId="49241"/>
    <cellStyle name="Currency [0,000] TBD- 3 93" xfId="49242"/>
    <cellStyle name="Currency [0,000] TBD 3 94" xfId="49243"/>
    <cellStyle name="Currency [0,000] TBD- 3 94" xfId="49244"/>
    <cellStyle name="Currency [0,000] TBD 3 95" xfId="49245"/>
    <cellStyle name="Currency [0,000] TBD- 3 95" xfId="49246"/>
    <cellStyle name="Currency [0,000] TBD 3 96" xfId="49247"/>
    <cellStyle name="Currency [0,000] TBD- 3 96" xfId="49248"/>
    <cellStyle name="Currency [0,000] TBD 3 97" xfId="49249"/>
    <cellStyle name="Currency [0,000] TBD- 3 97" xfId="49250"/>
    <cellStyle name="Currency [0,000] TBD 3 98" xfId="49251"/>
    <cellStyle name="Currency [0,000] TBD- 3 98" xfId="49252"/>
    <cellStyle name="Currency [0,000] TBD 3 99" xfId="49253"/>
    <cellStyle name="Currency [0,000] TBD- 3 99" xfId="49254"/>
    <cellStyle name="Currency [0,000] TBD 4" xfId="49255"/>
    <cellStyle name="Currency [0,000] TBD- 4" xfId="49256"/>
    <cellStyle name="Currency [0,000] TBD 4 10" xfId="49257"/>
    <cellStyle name="Currency [0,000] TBD- 4 10" xfId="49258"/>
    <cellStyle name="Currency [0,000] TBD 4 100" xfId="49259"/>
    <cellStyle name="Currency [0,000] TBD- 4 100" xfId="49260"/>
    <cellStyle name="Currency [0,000] TBD 4 101" xfId="49261"/>
    <cellStyle name="Currency [0,000] TBD- 4 101" xfId="49262"/>
    <cellStyle name="Currency [0,000] TBD 4 102" xfId="49263"/>
    <cellStyle name="Currency [0,000] TBD- 4 102" xfId="49264"/>
    <cellStyle name="Currency [0,000] TBD 4 103" xfId="49265"/>
    <cellStyle name="Currency [0,000] TBD- 4 103" xfId="49266"/>
    <cellStyle name="Currency [0,000] TBD 4 104" xfId="49267"/>
    <cellStyle name="Currency [0,000] TBD- 4 104" xfId="49268"/>
    <cellStyle name="Currency [0,000] TBD 4 105" xfId="49269"/>
    <cellStyle name="Currency [0,000] TBD- 4 105" xfId="49270"/>
    <cellStyle name="Currency [0,000] TBD 4 106" xfId="49271"/>
    <cellStyle name="Currency [0,000] TBD- 4 106" xfId="49272"/>
    <cellStyle name="Currency [0,000] TBD 4 107" xfId="49273"/>
    <cellStyle name="Currency [0,000] TBD- 4 107" xfId="49274"/>
    <cellStyle name="Currency [0,000] TBD 4 108" xfId="49275"/>
    <cellStyle name="Currency [0,000] TBD- 4 108" xfId="49276"/>
    <cellStyle name="Currency [0,000] TBD 4 109" xfId="49277"/>
    <cellStyle name="Currency [0,000] TBD- 4 109" xfId="49278"/>
    <cellStyle name="Currency [0,000] TBD 4 11" xfId="49279"/>
    <cellStyle name="Currency [0,000] TBD- 4 11" xfId="49280"/>
    <cellStyle name="Currency [0,000] TBD 4 110" xfId="49281"/>
    <cellStyle name="Currency [0,000] TBD- 4 110" xfId="49282"/>
    <cellStyle name="Currency [0,000] TBD 4 111" xfId="49283"/>
    <cellStyle name="Currency [0,000] TBD- 4 111" xfId="49284"/>
    <cellStyle name="Currency [0,000] TBD 4 112" xfId="49285"/>
    <cellStyle name="Currency [0,000] TBD- 4 112" xfId="49286"/>
    <cellStyle name="Currency [0,000] TBD 4 113" xfId="49287"/>
    <cellStyle name="Currency [0,000] TBD- 4 113" xfId="49288"/>
    <cellStyle name="Currency [0,000] TBD 4 114" xfId="49289"/>
    <cellStyle name="Currency [0,000] TBD- 4 114" xfId="49290"/>
    <cellStyle name="Currency [0,000] TBD 4 115" xfId="49291"/>
    <cellStyle name="Currency [0,000] TBD- 4 115" xfId="49292"/>
    <cellStyle name="Currency [0,000] TBD 4 116" xfId="49293"/>
    <cellStyle name="Currency [0,000] TBD- 4 116" xfId="49294"/>
    <cellStyle name="Currency [0,000] TBD 4 117" xfId="49295"/>
    <cellStyle name="Currency [0,000] TBD- 4 117" xfId="49296"/>
    <cellStyle name="Currency [0,000] TBD 4 118" xfId="49297"/>
    <cellStyle name="Currency [0,000] TBD- 4 118" xfId="49298"/>
    <cellStyle name="Currency [0,000] TBD 4 119" xfId="49299"/>
    <cellStyle name="Currency [0,000] TBD- 4 119" xfId="49300"/>
    <cellStyle name="Currency [0,000] TBD 4 12" xfId="49301"/>
    <cellStyle name="Currency [0,000] TBD- 4 12" xfId="49302"/>
    <cellStyle name="Currency [0,000] TBD 4 120" xfId="49303"/>
    <cellStyle name="Currency [0,000] TBD- 4 120" xfId="49304"/>
    <cellStyle name="Currency [0,000] TBD 4 121" xfId="49305"/>
    <cellStyle name="Currency [0,000] TBD- 4 121" xfId="49306"/>
    <cellStyle name="Currency [0,000] TBD 4 122" xfId="49307"/>
    <cellStyle name="Currency [0,000] TBD- 4 122" xfId="49308"/>
    <cellStyle name="Currency [0,000] TBD 4 123" xfId="49309"/>
    <cellStyle name="Currency [0,000] TBD- 4 123" xfId="49310"/>
    <cellStyle name="Currency [0,000] TBD 4 124" xfId="49311"/>
    <cellStyle name="Currency [0,000] TBD- 4 124" xfId="49312"/>
    <cellStyle name="Currency [0,000] TBD 4 125" xfId="49313"/>
    <cellStyle name="Currency [0,000] TBD- 4 125" xfId="49314"/>
    <cellStyle name="Currency [0,000] TBD 4 126" xfId="49315"/>
    <cellStyle name="Currency [0,000] TBD- 4 126" xfId="49316"/>
    <cellStyle name="Currency [0,000] TBD 4 127" xfId="49317"/>
    <cellStyle name="Currency [0,000] TBD- 4 127" xfId="49318"/>
    <cellStyle name="Currency [0,000] TBD 4 128" xfId="49319"/>
    <cellStyle name="Currency [0,000] TBD- 4 128" xfId="49320"/>
    <cellStyle name="Currency [0,000] TBD 4 129" xfId="49321"/>
    <cellStyle name="Currency [0,000] TBD- 4 129" xfId="49322"/>
    <cellStyle name="Currency [0,000] TBD 4 13" xfId="49323"/>
    <cellStyle name="Currency [0,000] TBD- 4 13" xfId="49324"/>
    <cellStyle name="Currency [0,000] TBD 4 130" xfId="49325"/>
    <cellStyle name="Currency [0,000] TBD- 4 130" xfId="49326"/>
    <cellStyle name="Currency [0,000] TBD 4 131" xfId="49327"/>
    <cellStyle name="Currency [0,000] TBD- 4 131" xfId="49328"/>
    <cellStyle name="Currency [0,000] TBD 4 132" xfId="49329"/>
    <cellStyle name="Currency [0,000] TBD- 4 132" xfId="49330"/>
    <cellStyle name="Currency [0,000] TBD 4 133" xfId="49331"/>
    <cellStyle name="Currency [0,000] TBD- 4 133" xfId="49332"/>
    <cellStyle name="Currency [0,000] TBD 4 134" xfId="49333"/>
    <cellStyle name="Currency [0,000] TBD- 4 134" xfId="49334"/>
    <cellStyle name="Currency [0,000] TBD 4 135" xfId="49335"/>
    <cellStyle name="Currency [0,000] TBD- 4 135" xfId="49336"/>
    <cellStyle name="Currency [0,000] TBD 4 136" xfId="49337"/>
    <cellStyle name="Currency [0,000] TBD- 4 136" xfId="49338"/>
    <cellStyle name="Currency [0,000] TBD 4 137" xfId="49339"/>
    <cellStyle name="Currency [0,000] TBD- 4 137" xfId="49340"/>
    <cellStyle name="Currency [0,000] TBD 4 138" xfId="49341"/>
    <cellStyle name="Currency [0,000] TBD- 4 138" xfId="49342"/>
    <cellStyle name="Currency [0,000] TBD 4 139" xfId="49343"/>
    <cellStyle name="Currency [0,000] TBD- 4 139" xfId="49344"/>
    <cellStyle name="Currency [0,000] TBD 4 14" xfId="49345"/>
    <cellStyle name="Currency [0,000] TBD- 4 14" xfId="49346"/>
    <cellStyle name="Currency [0,000] TBD 4 140" xfId="49347"/>
    <cellStyle name="Currency [0,000] TBD- 4 140" xfId="49348"/>
    <cellStyle name="Currency [0,000] TBD 4 141" xfId="49349"/>
    <cellStyle name="Currency [0,000] TBD- 4 141" xfId="49350"/>
    <cellStyle name="Currency [0,000] TBD 4 142" xfId="49351"/>
    <cellStyle name="Currency [0,000] TBD- 4 142" xfId="49352"/>
    <cellStyle name="Currency [0,000] TBD 4 143" xfId="49353"/>
    <cellStyle name="Currency [0,000] TBD- 4 143" xfId="49354"/>
    <cellStyle name="Currency [0,000] TBD 4 144" xfId="49355"/>
    <cellStyle name="Currency [0,000] TBD- 4 144" xfId="49356"/>
    <cellStyle name="Currency [0,000] TBD 4 145" xfId="49357"/>
    <cellStyle name="Currency [0,000] TBD- 4 145" xfId="49358"/>
    <cellStyle name="Currency [0,000] TBD 4 146" xfId="49359"/>
    <cellStyle name="Currency [0,000] TBD- 4 146" xfId="49360"/>
    <cellStyle name="Currency [0,000] TBD 4 147" xfId="49361"/>
    <cellStyle name="Currency [0,000] TBD- 4 147" xfId="49362"/>
    <cellStyle name="Currency [0,000] TBD 4 148" xfId="49363"/>
    <cellStyle name="Currency [0,000] TBD- 4 148" xfId="49364"/>
    <cellStyle name="Currency [0,000] TBD 4 149" xfId="49365"/>
    <cellStyle name="Currency [0,000] TBD- 4 149" xfId="49366"/>
    <cellStyle name="Currency [0,000] TBD 4 15" xfId="49367"/>
    <cellStyle name="Currency [0,000] TBD- 4 15" xfId="49368"/>
    <cellStyle name="Currency [0,000] TBD 4 150" xfId="49369"/>
    <cellStyle name="Currency [0,000] TBD- 4 150" xfId="49370"/>
    <cellStyle name="Currency [0,000] TBD 4 151" xfId="49371"/>
    <cellStyle name="Currency [0,000] TBD- 4 151" xfId="49372"/>
    <cellStyle name="Currency [0,000] TBD 4 152" xfId="49373"/>
    <cellStyle name="Currency [0,000] TBD- 4 152" xfId="49374"/>
    <cellStyle name="Currency [0,000] TBD 4 153" xfId="49375"/>
    <cellStyle name="Currency [0,000] TBD- 4 153" xfId="49376"/>
    <cellStyle name="Currency [0,000] TBD 4 154" xfId="49377"/>
    <cellStyle name="Currency [0,000] TBD- 4 154" xfId="49378"/>
    <cellStyle name="Currency [0,000] TBD 4 16" xfId="49379"/>
    <cellStyle name="Currency [0,000] TBD- 4 16" xfId="49380"/>
    <cellStyle name="Currency [0,000] TBD 4 17" xfId="49381"/>
    <cellStyle name="Currency [0,000] TBD- 4 17" xfId="49382"/>
    <cellStyle name="Currency [0,000] TBD 4 18" xfId="49383"/>
    <cellStyle name="Currency [0,000] TBD- 4 18" xfId="49384"/>
    <cellStyle name="Currency [0,000] TBD 4 19" xfId="49385"/>
    <cellStyle name="Currency [0,000] TBD- 4 19" xfId="49386"/>
    <cellStyle name="Currency [0,000] TBD 4 2" xfId="49387"/>
    <cellStyle name="Currency [0,000] TBD- 4 2" xfId="49388"/>
    <cellStyle name="Currency [0,000] TBD 4 20" xfId="49389"/>
    <cellStyle name="Currency [0,000] TBD- 4 20" xfId="49390"/>
    <cellStyle name="Currency [0,000] TBD 4 21" xfId="49391"/>
    <cellStyle name="Currency [0,000] TBD- 4 21" xfId="49392"/>
    <cellStyle name="Currency [0,000] TBD 4 22" xfId="49393"/>
    <cellStyle name="Currency [0,000] TBD- 4 22" xfId="49394"/>
    <cellStyle name="Currency [0,000] TBD 4 23" xfId="49395"/>
    <cellStyle name="Currency [0,000] TBD- 4 23" xfId="49396"/>
    <cellStyle name="Currency [0,000] TBD 4 24" xfId="49397"/>
    <cellStyle name="Currency [0,000] TBD- 4 24" xfId="49398"/>
    <cellStyle name="Currency [0,000] TBD 4 25" xfId="49399"/>
    <cellStyle name="Currency [0,000] TBD- 4 25" xfId="49400"/>
    <cellStyle name="Currency [0,000] TBD 4 26" xfId="49401"/>
    <cellStyle name="Currency [0,000] TBD- 4 26" xfId="49402"/>
    <cellStyle name="Currency [0,000] TBD 4 27" xfId="49403"/>
    <cellStyle name="Currency [0,000] TBD- 4 27" xfId="49404"/>
    <cellStyle name="Currency [0,000] TBD 4 28" xfId="49405"/>
    <cellStyle name="Currency [0,000] TBD- 4 28" xfId="49406"/>
    <cellStyle name="Currency [0,000] TBD 4 29" xfId="49407"/>
    <cellStyle name="Currency [0,000] TBD- 4 29" xfId="49408"/>
    <cellStyle name="Currency [0,000] TBD 4 3" xfId="49409"/>
    <cellStyle name="Currency [0,000] TBD- 4 3" xfId="49410"/>
    <cellStyle name="Currency [0,000] TBD 4 30" xfId="49411"/>
    <cellStyle name="Currency [0,000] TBD- 4 30" xfId="49412"/>
    <cellStyle name="Currency [0,000] TBD 4 31" xfId="49413"/>
    <cellStyle name="Currency [0,000] TBD- 4 31" xfId="49414"/>
    <cellStyle name="Currency [0,000] TBD 4 32" xfId="49415"/>
    <cellStyle name="Currency [0,000] TBD- 4 32" xfId="49416"/>
    <cellStyle name="Currency [0,000] TBD 4 33" xfId="49417"/>
    <cellStyle name="Currency [0,000] TBD- 4 33" xfId="49418"/>
    <cellStyle name="Currency [0,000] TBD 4 34" xfId="49419"/>
    <cellStyle name="Currency [0,000] TBD- 4 34" xfId="49420"/>
    <cellStyle name="Currency [0,000] TBD 4 35" xfId="49421"/>
    <cellStyle name="Currency [0,000] TBD- 4 35" xfId="49422"/>
    <cellStyle name="Currency [0,000] TBD 4 36" xfId="49423"/>
    <cellStyle name="Currency [0,000] TBD- 4 36" xfId="49424"/>
    <cellStyle name="Currency [0,000] TBD 4 37" xfId="49425"/>
    <cellStyle name="Currency [0,000] TBD- 4 37" xfId="49426"/>
    <cellStyle name="Currency [0,000] TBD 4 38" xfId="49427"/>
    <cellStyle name="Currency [0,000] TBD- 4 38" xfId="49428"/>
    <cellStyle name="Currency [0,000] TBD 4 39" xfId="49429"/>
    <cellStyle name="Currency [0,000] TBD- 4 39" xfId="49430"/>
    <cellStyle name="Currency [0,000] TBD 4 4" xfId="49431"/>
    <cellStyle name="Currency [0,000] TBD- 4 4" xfId="49432"/>
    <cellStyle name="Currency [0,000] TBD 4 40" xfId="49433"/>
    <cellStyle name="Currency [0,000] TBD- 4 40" xfId="49434"/>
    <cellStyle name="Currency [0,000] TBD 4 41" xfId="49435"/>
    <cellStyle name="Currency [0,000] TBD- 4 41" xfId="49436"/>
    <cellStyle name="Currency [0,000] TBD 4 42" xfId="49437"/>
    <cellStyle name="Currency [0,000] TBD- 4 42" xfId="49438"/>
    <cellStyle name="Currency [0,000] TBD 4 43" xfId="49439"/>
    <cellStyle name="Currency [0,000] TBD- 4 43" xfId="49440"/>
    <cellStyle name="Currency [0,000] TBD 4 44" xfId="49441"/>
    <cellStyle name="Currency [0,000] TBD- 4 44" xfId="49442"/>
    <cellStyle name="Currency [0,000] TBD 4 45" xfId="49443"/>
    <cellStyle name="Currency [0,000] TBD- 4 45" xfId="49444"/>
    <cellStyle name="Currency [0,000] TBD 4 46" xfId="49445"/>
    <cellStyle name="Currency [0,000] TBD- 4 46" xfId="49446"/>
    <cellStyle name="Currency [0,000] TBD 4 47" xfId="49447"/>
    <cellStyle name="Currency [0,000] TBD- 4 47" xfId="49448"/>
    <cellStyle name="Currency [0,000] TBD 4 48" xfId="49449"/>
    <cellStyle name="Currency [0,000] TBD- 4 48" xfId="49450"/>
    <cellStyle name="Currency [0,000] TBD 4 49" xfId="49451"/>
    <cellStyle name="Currency [0,000] TBD- 4 49" xfId="49452"/>
    <cellStyle name="Currency [0,000] TBD 4 5" xfId="49453"/>
    <cellStyle name="Currency [0,000] TBD- 4 5" xfId="49454"/>
    <cellStyle name="Currency [0,000] TBD 4 50" xfId="49455"/>
    <cellStyle name="Currency [0,000] TBD- 4 50" xfId="49456"/>
    <cellStyle name="Currency [0,000] TBD 4 51" xfId="49457"/>
    <cellStyle name="Currency [0,000] TBD- 4 51" xfId="49458"/>
    <cellStyle name="Currency [0,000] TBD 4 52" xfId="49459"/>
    <cellStyle name="Currency [0,000] TBD- 4 52" xfId="49460"/>
    <cellStyle name="Currency [0,000] TBD 4 53" xfId="49461"/>
    <cellStyle name="Currency [0,000] TBD- 4 53" xfId="49462"/>
    <cellStyle name="Currency [0,000] TBD 4 54" xfId="49463"/>
    <cellStyle name="Currency [0,000] TBD- 4 54" xfId="49464"/>
    <cellStyle name="Currency [0,000] TBD 4 55" xfId="49465"/>
    <cellStyle name="Currency [0,000] TBD- 4 55" xfId="49466"/>
    <cellStyle name="Currency [0,000] TBD 4 56" xfId="49467"/>
    <cellStyle name="Currency [0,000] TBD- 4 56" xfId="49468"/>
    <cellStyle name="Currency [0,000] TBD 4 57" xfId="49469"/>
    <cellStyle name="Currency [0,000] TBD- 4 57" xfId="49470"/>
    <cellStyle name="Currency [0,000] TBD 4 58" xfId="49471"/>
    <cellStyle name="Currency [0,000] TBD- 4 58" xfId="49472"/>
    <cellStyle name="Currency [0,000] TBD 4 59" xfId="49473"/>
    <cellStyle name="Currency [0,000] TBD- 4 59" xfId="49474"/>
    <cellStyle name="Currency [0,000] TBD 4 6" xfId="49475"/>
    <cellStyle name="Currency [0,000] TBD- 4 6" xfId="49476"/>
    <cellStyle name="Currency [0,000] TBD 4 60" xfId="49477"/>
    <cellStyle name="Currency [0,000] TBD- 4 60" xfId="49478"/>
    <cellStyle name="Currency [0,000] TBD 4 61" xfId="49479"/>
    <cellStyle name="Currency [0,000] TBD- 4 61" xfId="49480"/>
    <cellStyle name="Currency [0,000] TBD 4 62" xfId="49481"/>
    <cellStyle name="Currency [0,000] TBD- 4 62" xfId="49482"/>
    <cellStyle name="Currency [0,000] TBD 4 63" xfId="49483"/>
    <cellStyle name="Currency [0,000] TBD- 4 63" xfId="49484"/>
    <cellStyle name="Currency [0,000] TBD 4 64" xfId="49485"/>
    <cellStyle name="Currency [0,000] TBD- 4 64" xfId="49486"/>
    <cellStyle name="Currency [0,000] TBD 4 65" xfId="49487"/>
    <cellStyle name="Currency [0,000] TBD- 4 65" xfId="49488"/>
    <cellStyle name="Currency [0,000] TBD 4 66" xfId="49489"/>
    <cellStyle name="Currency [0,000] TBD- 4 66" xfId="49490"/>
    <cellStyle name="Currency [0,000] TBD 4 67" xfId="49491"/>
    <cellStyle name="Currency [0,000] TBD- 4 67" xfId="49492"/>
    <cellStyle name="Currency [0,000] TBD 4 68" xfId="49493"/>
    <cellStyle name="Currency [0,000] TBD- 4 68" xfId="49494"/>
    <cellStyle name="Currency [0,000] TBD 4 69" xfId="49495"/>
    <cellStyle name="Currency [0,000] TBD- 4 69" xfId="49496"/>
    <cellStyle name="Currency [0,000] TBD 4 7" xfId="49497"/>
    <cellStyle name="Currency [0,000] TBD- 4 7" xfId="49498"/>
    <cellStyle name="Currency [0,000] TBD 4 70" xfId="49499"/>
    <cellStyle name="Currency [0,000] TBD- 4 70" xfId="49500"/>
    <cellStyle name="Currency [0,000] TBD 4 71" xfId="49501"/>
    <cellStyle name="Currency [0,000] TBD- 4 71" xfId="49502"/>
    <cellStyle name="Currency [0,000] TBD 4 72" xfId="49503"/>
    <cellStyle name="Currency [0,000] TBD- 4 72" xfId="49504"/>
    <cellStyle name="Currency [0,000] TBD 4 73" xfId="49505"/>
    <cellStyle name="Currency [0,000] TBD- 4 73" xfId="49506"/>
    <cellStyle name="Currency [0,000] TBD 4 74" xfId="49507"/>
    <cellStyle name="Currency [0,000] TBD- 4 74" xfId="49508"/>
    <cellStyle name="Currency [0,000] TBD 4 75" xfId="49509"/>
    <cellStyle name="Currency [0,000] TBD- 4 75" xfId="49510"/>
    <cellStyle name="Currency [0,000] TBD 4 76" xfId="49511"/>
    <cellStyle name="Currency [0,000] TBD- 4 76" xfId="49512"/>
    <cellStyle name="Currency [0,000] TBD 4 77" xfId="49513"/>
    <cellStyle name="Currency [0,000] TBD- 4 77" xfId="49514"/>
    <cellStyle name="Currency [0,000] TBD 4 78" xfId="49515"/>
    <cellStyle name="Currency [0,000] TBD- 4 78" xfId="49516"/>
    <cellStyle name="Currency [0,000] TBD 4 79" xfId="49517"/>
    <cellStyle name="Currency [0,000] TBD- 4 79" xfId="49518"/>
    <cellStyle name="Currency [0,000] TBD 4 8" xfId="49519"/>
    <cellStyle name="Currency [0,000] TBD- 4 8" xfId="49520"/>
    <cellStyle name="Currency [0,000] TBD 4 80" xfId="49521"/>
    <cellStyle name="Currency [0,000] TBD- 4 80" xfId="49522"/>
    <cellStyle name="Currency [0,000] TBD 4 81" xfId="49523"/>
    <cellStyle name="Currency [0,000] TBD- 4 81" xfId="49524"/>
    <cellStyle name="Currency [0,000] TBD 4 82" xfId="49525"/>
    <cellStyle name="Currency [0,000] TBD- 4 82" xfId="49526"/>
    <cellStyle name="Currency [0,000] TBD 4 83" xfId="49527"/>
    <cellStyle name="Currency [0,000] TBD- 4 83" xfId="49528"/>
    <cellStyle name="Currency [0,000] TBD 4 84" xfId="49529"/>
    <cellStyle name="Currency [0,000] TBD- 4 84" xfId="49530"/>
    <cellStyle name="Currency [0,000] TBD 4 85" xfId="49531"/>
    <cellStyle name="Currency [0,000] TBD- 4 85" xfId="49532"/>
    <cellStyle name="Currency [0,000] TBD 4 86" xfId="49533"/>
    <cellStyle name="Currency [0,000] TBD- 4 86" xfId="49534"/>
    <cellStyle name="Currency [0,000] TBD 4 87" xfId="49535"/>
    <cellStyle name="Currency [0,000] TBD- 4 87" xfId="49536"/>
    <cellStyle name="Currency [0,000] TBD 4 88" xfId="49537"/>
    <cellStyle name="Currency [0,000] TBD- 4 88" xfId="49538"/>
    <cellStyle name="Currency [0,000] TBD 4 89" xfId="49539"/>
    <cellStyle name="Currency [0,000] TBD- 4 89" xfId="49540"/>
    <cellStyle name="Currency [0,000] TBD 4 9" xfId="49541"/>
    <cellStyle name="Currency [0,000] TBD- 4 9" xfId="49542"/>
    <cellStyle name="Currency [0,000] TBD 4 90" xfId="49543"/>
    <cellStyle name="Currency [0,000] TBD- 4 90" xfId="49544"/>
    <cellStyle name="Currency [0,000] TBD 4 91" xfId="49545"/>
    <cellStyle name="Currency [0,000] TBD- 4 91" xfId="49546"/>
    <cellStyle name="Currency [0,000] TBD 4 92" xfId="49547"/>
    <cellStyle name="Currency [0,000] TBD- 4 92" xfId="49548"/>
    <cellStyle name="Currency [0,000] TBD 4 93" xfId="49549"/>
    <cellStyle name="Currency [0,000] TBD- 4 93" xfId="49550"/>
    <cellStyle name="Currency [0,000] TBD 4 94" xfId="49551"/>
    <cellStyle name="Currency [0,000] TBD- 4 94" xfId="49552"/>
    <cellStyle name="Currency [0,000] TBD 4 95" xfId="49553"/>
    <cellStyle name="Currency [0,000] TBD- 4 95" xfId="49554"/>
    <cellStyle name="Currency [0,000] TBD 4 96" xfId="49555"/>
    <cellStyle name="Currency [0,000] TBD- 4 96" xfId="49556"/>
    <cellStyle name="Currency [0,000] TBD 4 97" xfId="49557"/>
    <cellStyle name="Currency [0,000] TBD- 4 97" xfId="49558"/>
    <cellStyle name="Currency [0,000] TBD 4 98" xfId="49559"/>
    <cellStyle name="Currency [0,000] TBD- 4 98" xfId="49560"/>
    <cellStyle name="Currency [0,000] TBD 4 99" xfId="49561"/>
    <cellStyle name="Currency [0,000] TBD- 4 99" xfId="49562"/>
    <cellStyle name="Currency [0,000] TBD 5" xfId="49563"/>
    <cellStyle name="Currency [0,000] TBD- 5" xfId="49564"/>
    <cellStyle name="Currency [0,000] TBD 5 10" xfId="49565"/>
    <cellStyle name="Currency [0,000] TBD- 5 10" xfId="49566"/>
    <cellStyle name="Currency [0,000] TBD 5 100" xfId="49567"/>
    <cellStyle name="Currency [0,000] TBD- 5 100" xfId="49568"/>
    <cellStyle name="Currency [0,000] TBD 5 101" xfId="49569"/>
    <cellStyle name="Currency [0,000] TBD- 5 101" xfId="49570"/>
    <cellStyle name="Currency [0,000] TBD 5 102" xfId="49571"/>
    <cellStyle name="Currency [0,000] TBD- 5 102" xfId="49572"/>
    <cellStyle name="Currency [0,000] TBD 5 103" xfId="49573"/>
    <cellStyle name="Currency [0,000] TBD- 5 103" xfId="49574"/>
    <cellStyle name="Currency [0,000] TBD 5 104" xfId="49575"/>
    <cellStyle name="Currency [0,000] TBD- 5 104" xfId="49576"/>
    <cellStyle name="Currency [0,000] TBD 5 105" xfId="49577"/>
    <cellStyle name="Currency [0,000] TBD- 5 105" xfId="49578"/>
    <cellStyle name="Currency [0,000] TBD 5 106" xfId="49579"/>
    <cellStyle name="Currency [0,000] TBD- 5 106" xfId="49580"/>
    <cellStyle name="Currency [0,000] TBD 5 107" xfId="49581"/>
    <cellStyle name="Currency [0,000] TBD- 5 107" xfId="49582"/>
    <cellStyle name="Currency [0,000] TBD 5 108" xfId="49583"/>
    <cellStyle name="Currency [0,000] TBD- 5 108" xfId="49584"/>
    <cellStyle name="Currency [0,000] TBD 5 109" xfId="49585"/>
    <cellStyle name="Currency [0,000] TBD- 5 109" xfId="49586"/>
    <cellStyle name="Currency [0,000] TBD 5 11" xfId="49587"/>
    <cellStyle name="Currency [0,000] TBD- 5 11" xfId="49588"/>
    <cellStyle name="Currency [0,000] TBD 5 110" xfId="49589"/>
    <cellStyle name="Currency [0,000] TBD- 5 110" xfId="49590"/>
    <cellStyle name="Currency [0,000] TBD 5 111" xfId="49591"/>
    <cellStyle name="Currency [0,000] TBD- 5 111" xfId="49592"/>
    <cellStyle name="Currency [0,000] TBD 5 112" xfId="49593"/>
    <cellStyle name="Currency [0,000] TBD- 5 112" xfId="49594"/>
    <cellStyle name="Currency [0,000] TBD 5 113" xfId="49595"/>
    <cellStyle name="Currency [0,000] TBD- 5 113" xfId="49596"/>
    <cellStyle name="Currency [0,000] TBD 5 114" xfId="49597"/>
    <cellStyle name="Currency [0,000] TBD- 5 114" xfId="49598"/>
    <cellStyle name="Currency [0,000] TBD 5 115" xfId="49599"/>
    <cellStyle name="Currency [0,000] TBD- 5 115" xfId="49600"/>
    <cellStyle name="Currency [0,000] TBD 5 116" xfId="49601"/>
    <cellStyle name="Currency [0,000] TBD- 5 116" xfId="49602"/>
    <cellStyle name="Currency [0,000] TBD 5 117" xfId="49603"/>
    <cellStyle name="Currency [0,000] TBD- 5 117" xfId="49604"/>
    <cellStyle name="Currency [0,000] TBD 5 118" xfId="49605"/>
    <cellStyle name="Currency [0,000] TBD- 5 118" xfId="49606"/>
    <cellStyle name="Currency [0,000] TBD 5 119" xfId="49607"/>
    <cellStyle name="Currency [0,000] TBD- 5 119" xfId="49608"/>
    <cellStyle name="Currency [0,000] TBD 5 12" xfId="49609"/>
    <cellStyle name="Currency [0,000] TBD- 5 12" xfId="49610"/>
    <cellStyle name="Currency [0,000] TBD 5 120" xfId="49611"/>
    <cellStyle name="Currency [0,000] TBD- 5 120" xfId="49612"/>
    <cellStyle name="Currency [0,000] TBD 5 121" xfId="49613"/>
    <cellStyle name="Currency [0,000] TBD- 5 121" xfId="49614"/>
    <cellStyle name="Currency [0,000] TBD 5 122" xfId="49615"/>
    <cellStyle name="Currency [0,000] TBD- 5 122" xfId="49616"/>
    <cellStyle name="Currency [0,000] TBD 5 123" xfId="49617"/>
    <cellStyle name="Currency [0,000] TBD- 5 123" xfId="49618"/>
    <cellStyle name="Currency [0,000] TBD 5 124" xfId="49619"/>
    <cellStyle name="Currency [0,000] TBD- 5 124" xfId="49620"/>
    <cellStyle name="Currency [0,000] TBD 5 125" xfId="49621"/>
    <cellStyle name="Currency [0,000] TBD- 5 125" xfId="49622"/>
    <cellStyle name="Currency [0,000] TBD 5 126" xfId="49623"/>
    <cellStyle name="Currency [0,000] TBD- 5 126" xfId="49624"/>
    <cellStyle name="Currency [0,000] TBD 5 127" xfId="49625"/>
    <cellStyle name="Currency [0,000] TBD- 5 127" xfId="49626"/>
    <cellStyle name="Currency [0,000] TBD 5 128" xfId="49627"/>
    <cellStyle name="Currency [0,000] TBD- 5 128" xfId="49628"/>
    <cellStyle name="Currency [0,000] TBD 5 129" xfId="49629"/>
    <cellStyle name="Currency [0,000] TBD- 5 129" xfId="49630"/>
    <cellStyle name="Currency [0,000] TBD 5 13" xfId="49631"/>
    <cellStyle name="Currency [0,000] TBD- 5 13" xfId="49632"/>
    <cellStyle name="Currency [0,000] TBD 5 130" xfId="49633"/>
    <cellStyle name="Currency [0,000] TBD- 5 130" xfId="49634"/>
    <cellStyle name="Currency [0,000] TBD 5 131" xfId="49635"/>
    <cellStyle name="Currency [0,000] TBD- 5 131" xfId="49636"/>
    <cellStyle name="Currency [0,000] TBD 5 132" xfId="49637"/>
    <cellStyle name="Currency [0,000] TBD- 5 132" xfId="49638"/>
    <cellStyle name="Currency [0,000] TBD 5 133" xfId="49639"/>
    <cellStyle name="Currency [0,000] TBD- 5 133" xfId="49640"/>
    <cellStyle name="Currency [0,000] TBD 5 134" xfId="49641"/>
    <cellStyle name="Currency [0,000] TBD- 5 134" xfId="49642"/>
    <cellStyle name="Currency [0,000] TBD 5 135" xfId="49643"/>
    <cellStyle name="Currency [0,000] TBD- 5 135" xfId="49644"/>
    <cellStyle name="Currency [0,000] TBD 5 136" xfId="49645"/>
    <cellStyle name="Currency [0,000] TBD- 5 136" xfId="49646"/>
    <cellStyle name="Currency [0,000] TBD 5 137" xfId="49647"/>
    <cellStyle name="Currency [0,000] TBD- 5 137" xfId="49648"/>
    <cellStyle name="Currency [0,000] TBD 5 138" xfId="49649"/>
    <cellStyle name="Currency [0,000] TBD- 5 138" xfId="49650"/>
    <cellStyle name="Currency [0,000] TBD 5 139" xfId="49651"/>
    <cellStyle name="Currency [0,000] TBD- 5 139" xfId="49652"/>
    <cellStyle name="Currency [0,000] TBD 5 14" xfId="49653"/>
    <cellStyle name="Currency [0,000] TBD- 5 14" xfId="49654"/>
    <cellStyle name="Currency [0,000] TBD 5 140" xfId="49655"/>
    <cellStyle name="Currency [0,000] TBD- 5 140" xfId="49656"/>
    <cellStyle name="Currency [0,000] TBD 5 141" xfId="49657"/>
    <cellStyle name="Currency [0,000] TBD- 5 141" xfId="49658"/>
    <cellStyle name="Currency [0,000] TBD 5 142" xfId="49659"/>
    <cellStyle name="Currency [0,000] TBD- 5 142" xfId="49660"/>
    <cellStyle name="Currency [0,000] TBD 5 143" xfId="49661"/>
    <cellStyle name="Currency [0,000] TBD- 5 143" xfId="49662"/>
    <cellStyle name="Currency [0,000] TBD 5 144" xfId="49663"/>
    <cellStyle name="Currency [0,000] TBD- 5 144" xfId="49664"/>
    <cellStyle name="Currency [0,000] TBD 5 145" xfId="49665"/>
    <cellStyle name="Currency [0,000] TBD- 5 145" xfId="49666"/>
    <cellStyle name="Currency [0,000] TBD 5 146" xfId="49667"/>
    <cellStyle name="Currency [0,000] TBD- 5 146" xfId="49668"/>
    <cellStyle name="Currency [0,000] TBD 5 147" xfId="49669"/>
    <cellStyle name="Currency [0,000] TBD- 5 147" xfId="49670"/>
    <cellStyle name="Currency [0,000] TBD 5 148" xfId="49671"/>
    <cellStyle name="Currency [0,000] TBD- 5 148" xfId="49672"/>
    <cellStyle name="Currency [0,000] TBD 5 149" xfId="49673"/>
    <cellStyle name="Currency [0,000] TBD- 5 149" xfId="49674"/>
    <cellStyle name="Currency [0,000] TBD 5 15" xfId="49675"/>
    <cellStyle name="Currency [0,000] TBD- 5 15" xfId="49676"/>
    <cellStyle name="Currency [0,000] TBD 5 150" xfId="49677"/>
    <cellStyle name="Currency [0,000] TBD- 5 150" xfId="49678"/>
    <cellStyle name="Currency [0,000] TBD 5 151" xfId="49679"/>
    <cellStyle name="Currency [0,000] TBD- 5 151" xfId="49680"/>
    <cellStyle name="Currency [0,000] TBD 5 152" xfId="49681"/>
    <cellStyle name="Currency [0,000] TBD- 5 152" xfId="49682"/>
    <cellStyle name="Currency [0,000] TBD 5 153" xfId="49683"/>
    <cellStyle name="Currency [0,000] TBD- 5 153" xfId="49684"/>
    <cellStyle name="Currency [0,000] TBD 5 16" xfId="49685"/>
    <cellStyle name="Currency [0,000] TBD- 5 16" xfId="49686"/>
    <cellStyle name="Currency [0,000] TBD 5 17" xfId="49687"/>
    <cellStyle name="Currency [0,000] TBD- 5 17" xfId="49688"/>
    <cellStyle name="Currency [0,000] TBD 5 18" xfId="49689"/>
    <cellStyle name="Currency [0,000] TBD- 5 18" xfId="49690"/>
    <cellStyle name="Currency [0,000] TBD 5 19" xfId="49691"/>
    <cellStyle name="Currency [0,000] TBD- 5 19" xfId="49692"/>
    <cellStyle name="Currency [0,000] TBD 5 2" xfId="49693"/>
    <cellStyle name="Currency [0,000] TBD- 5 2" xfId="49694"/>
    <cellStyle name="Currency [0,000] TBD 5 20" xfId="49695"/>
    <cellStyle name="Currency [0,000] TBD- 5 20" xfId="49696"/>
    <cellStyle name="Currency [0,000] TBD 5 21" xfId="49697"/>
    <cellStyle name="Currency [0,000] TBD- 5 21" xfId="49698"/>
    <cellStyle name="Currency [0,000] TBD 5 22" xfId="49699"/>
    <cellStyle name="Currency [0,000] TBD- 5 22" xfId="49700"/>
    <cellStyle name="Currency [0,000] TBD 5 23" xfId="49701"/>
    <cellStyle name="Currency [0,000] TBD- 5 23" xfId="49702"/>
    <cellStyle name="Currency [0,000] TBD 5 24" xfId="49703"/>
    <cellStyle name="Currency [0,000] TBD- 5 24" xfId="49704"/>
    <cellStyle name="Currency [0,000] TBD 5 25" xfId="49705"/>
    <cellStyle name="Currency [0,000] TBD- 5 25" xfId="49706"/>
    <cellStyle name="Currency [0,000] TBD 5 26" xfId="49707"/>
    <cellStyle name="Currency [0,000] TBD- 5 26" xfId="49708"/>
    <cellStyle name="Currency [0,000] TBD 5 27" xfId="49709"/>
    <cellStyle name="Currency [0,000] TBD- 5 27" xfId="49710"/>
    <cellStyle name="Currency [0,000] TBD 5 28" xfId="49711"/>
    <cellStyle name="Currency [0,000] TBD- 5 28" xfId="49712"/>
    <cellStyle name="Currency [0,000] TBD 5 29" xfId="49713"/>
    <cellStyle name="Currency [0,000] TBD- 5 29" xfId="49714"/>
    <cellStyle name="Currency [0,000] TBD 5 3" xfId="49715"/>
    <cellStyle name="Currency [0,000] TBD- 5 3" xfId="49716"/>
    <cellStyle name="Currency [0,000] TBD 5 30" xfId="49717"/>
    <cellStyle name="Currency [0,000] TBD- 5 30" xfId="49718"/>
    <cellStyle name="Currency [0,000] TBD 5 31" xfId="49719"/>
    <cellStyle name="Currency [0,000] TBD- 5 31" xfId="49720"/>
    <cellStyle name="Currency [0,000] TBD 5 32" xfId="49721"/>
    <cellStyle name="Currency [0,000] TBD- 5 32" xfId="49722"/>
    <cellStyle name="Currency [0,000] TBD 5 33" xfId="49723"/>
    <cellStyle name="Currency [0,000] TBD- 5 33" xfId="49724"/>
    <cellStyle name="Currency [0,000] TBD 5 34" xfId="49725"/>
    <cellStyle name="Currency [0,000] TBD- 5 34" xfId="49726"/>
    <cellStyle name="Currency [0,000] TBD 5 35" xfId="49727"/>
    <cellStyle name="Currency [0,000] TBD- 5 35" xfId="49728"/>
    <cellStyle name="Currency [0,000] TBD 5 36" xfId="49729"/>
    <cellStyle name="Currency [0,000] TBD- 5 36" xfId="49730"/>
    <cellStyle name="Currency [0,000] TBD 5 37" xfId="49731"/>
    <cellStyle name="Currency [0,000] TBD- 5 37" xfId="49732"/>
    <cellStyle name="Currency [0,000] TBD 5 38" xfId="49733"/>
    <cellStyle name="Currency [0,000] TBD- 5 38" xfId="49734"/>
    <cellStyle name="Currency [0,000] TBD 5 39" xfId="49735"/>
    <cellStyle name="Currency [0,000] TBD- 5 39" xfId="49736"/>
    <cellStyle name="Currency [0,000] TBD 5 4" xfId="49737"/>
    <cellStyle name="Currency [0,000] TBD- 5 4" xfId="49738"/>
    <cellStyle name="Currency [0,000] TBD 5 40" xfId="49739"/>
    <cellStyle name="Currency [0,000] TBD- 5 40" xfId="49740"/>
    <cellStyle name="Currency [0,000] TBD 5 41" xfId="49741"/>
    <cellStyle name="Currency [0,000] TBD- 5 41" xfId="49742"/>
    <cellStyle name="Currency [0,000] TBD 5 42" xfId="49743"/>
    <cellStyle name="Currency [0,000] TBD- 5 42" xfId="49744"/>
    <cellStyle name="Currency [0,000] TBD 5 43" xfId="49745"/>
    <cellStyle name="Currency [0,000] TBD- 5 43" xfId="49746"/>
    <cellStyle name="Currency [0,000] TBD 5 44" xfId="49747"/>
    <cellStyle name="Currency [0,000] TBD- 5 44" xfId="49748"/>
    <cellStyle name="Currency [0,000] TBD 5 45" xfId="49749"/>
    <cellStyle name="Currency [0,000] TBD- 5 45" xfId="49750"/>
    <cellStyle name="Currency [0,000] TBD 5 46" xfId="49751"/>
    <cellStyle name="Currency [0,000] TBD- 5 46" xfId="49752"/>
    <cellStyle name="Currency [0,000] TBD 5 47" xfId="49753"/>
    <cellStyle name="Currency [0,000] TBD- 5 47" xfId="49754"/>
    <cellStyle name="Currency [0,000] TBD 5 48" xfId="49755"/>
    <cellStyle name="Currency [0,000] TBD- 5 48" xfId="49756"/>
    <cellStyle name="Currency [0,000] TBD 5 49" xfId="49757"/>
    <cellStyle name="Currency [0,000] TBD- 5 49" xfId="49758"/>
    <cellStyle name="Currency [0,000] TBD 5 5" xfId="49759"/>
    <cellStyle name="Currency [0,000] TBD- 5 5" xfId="49760"/>
    <cellStyle name="Currency [0,000] TBD 5 50" xfId="49761"/>
    <cellStyle name="Currency [0,000] TBD- 5 50" xfId="49762"/>
    <cellStyle name="Currency [0,000] TBD 5 51" xfId="49763"/>
    <cellStyle name="Currency [0,000] TBD- 5 51" xfId="49764"/>
    <cellStyle name="Currency [0,000] TBD 5 52" xfId="49765"/>
    <cellStyle name="Currency [0,000] TBD- 5 52" xfId="49766"/>
    <cellStyle name="Currency [0,000] TBD 5 53" xfId="49767"/>
    <cellStyle name="Currency [0,000] TBD- 5 53" xfId="49768"/>
    <cellStyle name="Currency [0,000] TBD 5 54" xfId="49769"/>
    <cellStyle name="Currency [0,000] TBD- 5 54" xfId="49770"/>
    <cellStyle name="Currency [0,000] TBD 5 55" xfId="49771"/>
    <cellStyle name="Currency [0,000] TBD- 5 55" xfId="49772"/>
    <cellStyle name="Currency [0,000] TBD 5 56" xfId="49773"/>
    <cellStyle name="Currency [0,000] TBD- 5 56" xfId="49774"/>
    <cellStyle name="Currency [0,000] TBD 5 57" xfId="49775"/>
    <cellStyle name="Currency [0,000] TBD- 5 57" xfId="49776"/>
    <cellStyle name="Currency [0,000] TBD 5 58" xfId="49777"/>
    <cellStyle name="Currency [0,000] TBD- 5 58" xfId="49778"/>
    <cellStyle name="Currency [0,000] TBD 5 59" xfId="49779"/>
    <cellStyle name="Currency [0,000] TBD- 5 59" xfId="49780"/>
    <cellStyle name="Currency [0,000] TBD 5 6" xfId="49781"/>
    <cellStyle name="Currency [0,000] TBD- 5 6" xfId="49782"/>
    <cellStyle name="Currency [0,000] TBD 5 60" xfId="49783"/>
    <cellStyle name="Currency [0,000] TBD- 5 60" xfId="49784"/>
    <cellStyle name="Currency [0,000] TBD 5 61" xfId="49785"/>
    <cellStyle name="Currency [0,000] TBD- 5 61" xfId="49786"/>
    <cellStyle name="Currency [0,000] TBD 5 62" xfId="49787"/>
    <cellStyle name="Currency [0,000] TBD- 5 62" xfId="49788"/>
    <cellStyle name="Currency [0,000] TBD 5 63" xfId="49789"/>
    <cellStyle name="Currency [0,000] TBD- 5 63" xfId="49790"/>
    <cellStyle name="Currency [0,000] TBD 5 64" xfId="49791"/>
    <cellStyle name="Currency [0,000] TBD- 5 64" xfId="49792"/>
    <cellStyle name="Currency [0,000] TBD 5 65" xfId="49793"/>
    <cellStyle name="Currency [0,000] TBD- 5 65" xfId="49794"/>
    <cellStyle name="Currency [0,000] TBD 5 66" xfId="49795"/>
    <cellStyle name="Currency [0,000] TBD- 5 66" xfId="49796"/>
    <cellStyle name="Currency [0,000] TBD 5 67" xfId="49797"/>
    <cellStyle name="Currency [0,000] TBD- 5 67" xfId="49798"/>
    <cellStyle name="Currency [0,000] TBD 5 68" xfId="49799"/>
    <cellStyle name="Currency [0,000] TBD- 5 68" xfId="49800"/>
    <cellStyle name="Currency [0,000] TBD 5 69" xfId="49801"/>
    <cellStyle name="Currency [0,000] TBD- 5 69" xfId="49802"/>
    <cellStyle name="Currency [0,000] TBD 5 7" xfId="49803"/>
    <cellStyle name="Currency [0,000] TBD- 5 7" xfId="49804"/>
    <cellStyle name="Currency [0,000] TBD 5 70" xfId="49805"/>
    <cellStyle name="Currency [0,000] TBD- 5 70" xfId="49806"/>
    <cellStyle name="Currency [0,000] TBD 5 71" xfId="49807"/>
    <cellStyle name="Currency [0,000] TBD- 5 71" xfId="49808"/>
    <cellStyle name="Currency [0,000] TBD 5 72" xfId="49809"/>
    <cellStyle name="Currency [0,000] TBD- 5 72" xfId="49810"/>
    <cellStyle name="Currency [0,000] TBD 5 73" xfId="49811"/>
    <cellStyle name="Currency [0,000] TBD- 5 73" xfId="49812"/>
    <cellStyle name="Currency [0,000] TBD 5 74" xfId="49813"/>
    <cellStyle name="Currency [0,000] TBD- 5 74" xfId="49814"/>
    <cellStyle name="Currency [0,000] TBD 5 75" xfId="49815"/>
    <cellStyle name="Currency [0,000] TBD- 5 75" xfId="49816"/>
    <cellStyle name="Currency [0,000] TBD 5 76" xfId="49817"/>
    <cellStyle name="Currency [0,000] TBD- 5 76" xfId="49818"/>
    <cellStyle name="Currency [0,000] TBD 5 77" xfId="49819"/>
    <cellStyle name="Currency [0,000] TBD- 5 77" xfId="49820"/>
    <cellStyle name="Currency [0,000] TBD 5 78" xfId="49821"/>
    <cellStyle name="Currency [0,000] TBD- 5 78" xfId="49822"/>
    <cellStyle name="Currency [0,000] TBD 5 79" xfId="49823"/>
    <cellStyle name="Currency [0,000] TBD- 5 79" xfId="49824"/>
    <cellStyle name="Currency [0,000] TBD 5 8" xfId="49825"/>
    <cellStyle name="Currency [0,000] TBD- 5 8" xfId="49826"/>
    <cellStyle name="Currency [0,000] TBD 5 80" xfId="49827"/>
    <cellStyle name="Currency [0,000] TBD- 5 80" xfId="49828"/>
    <cellStyle name="Currency [0,000] TBD 5 81" xfId="49829"/>
    <cellStyle name="Currency [0,000] TBD- 5 81" xfId="49830"/>
    <cellStyle name="Currency [0,000] TBD 5 82" xfId="49831"/>
    <cellStyle name="Currency [0,000] TBD- 5 82" xfId="49832"/>
    <cellStyle name="Currency [0,000] TBD 5 83" xfId="49833"/>
    <cellStyle name="Currency [0,000] TBD- 5 83" xfId="49834"/>
    <cellStyle name="Currency [0,000] TBD 5 84" xfId="49835"/>
    <cellStyle name="Currency [0,000] TBD- 5 84" xfId="49836"/>
    <cellStyle name="Currency [0,000] TBD 5 85" xfId="49837"/>
    <cellStyle name="Currency [0,000] TBD- 5 85" xfId="49838"/>
    <cellStyle name="Currency [0,000] TBD 5 86" xfId="49839"/>
    <cellStyle name="Currency [0,000] TBD- 5 86" xfId="49840"/>
    <cellStyle name="Currency [0,000] TBD 5 87" xfId="49841"/>
    <cellStyle name="Currency [0,000] TBD- 5 87" xfId="49842"/>
    <cellStyle name="Currency [0,000] TBD 5 88" xfId="49843"/>
    <cellStyle name="Currency [0,000] TBD- 5 88" xfId="49844"/>
    <cellStyle name="Currency [0,000] TBD 5 89" xfId="49845"/>
    <cellStyle name="Currency [0,000] TBD- 5 89" xfId="49846"/>
    <cellStyle name="Currency [0,000] TBD 5 9" xfId="49847"/>
    <cellStyle name="Currency [0,000] TBD- 5 9" xfId="49848"/>
    <cellStyle name="Currency [0,000] TBD 5 90" xfId="49849"/>
    <cellStyle name="Currency [0,000] TBD- 5 90" xfId="49850"/>
    <cellStyle name="Currency [0,000] TBD 5 91" xfId="49851"/>
    <cellStyle name="Currency [0,000] TBD- 5 91" xfId="49852"/>
    <cellStyle name="Currency [0,000] TBD 5 92" xfId="49853"/>
    <cellStyle name="Currency [0,000] TBD- 5 92" xfId="49854"/>
    <cellStyle name="Currency [0,000] TBD 5 93" xfId="49855"/>
    <cellStyle name="Currency [0,000] TBD- 5 93" xfId="49856"/>
    <cellStyle name="Currency [0,000] TBD 5 94" xfId="49857"/>
    <cellStyle name="Currency [0,000] TBD- 5 94" xfId="49858"/>
    <cellStyle name="Currency [0,000] TBD 5 95" xfId="49859"/>
    <cellStyle name="Currency [0,000] TBD- 5 95" xfId="49860"/>
    <cellStyle name="Currency [0,000] TBD 5 96" xfId="49861"/>
    <cellStyle name="Currency [0,000] TBD- 5 96" xfId="49862"/>
    <cellStyle name="Currency [0,000] TBD 5 97" xfId="49863"/>
    <cellStyle name="Currency [0,000] TBD- 5 97" xfId="49864"/>
    <cellStyle name="Currency [0,000] TBD 5 98" xfId="49865"/>
    <cellStyle name="Currency [0,000] TBD- 5 98" xfId="49866"/>
    <cellStyle name="Currency [0,000] TBD 5 99" xfId="49867"/>
    <cellStyle name="Currency [0,000] TBD- 5 99" xfId="49868"/>
    <cellStyle name="Currency [0,000] TBD 6" xfId="49869"/>
    <cellStyle name="Currency [0,000] TBD- 6" xfId="49870"/>
    <cellStyle name="Currency [0,000] TBD 6 10" xfId="49871"/>
    <cellStyle name="Currency [0,000] TBD- 6 10" xfId="49872"/>
    <cellStyle name="Currency [0,000] TBD 6 100" xfId="49873"/>
    <cellStyle name="Currency [0,000] TBD- 6 100" xfId="49874"/>
    <cellStyle name="Currency [0,000] TBD 6 101" xfId="49875"/>
    <cellStyle name="Currency [0,000] TBD- 6 101" xfId="49876"/>
    <cellStyle name="Currency [0,000] TBD 6 102" xfId="49877"/>
    <cellStyle name="Currency [0,000] TBD- 6 102" xfId="49878"/>
    <cellStyle name="Currency [0,000] TBD 6 103" xfId="49879"/>
    <cellStyle name="Currency [0,000] TBD- 6 103" xfId="49880"/>
    <cellStyle name="Currency [0,000] TBD 6 104" xfId="49881"/>
    <cellStyle name="Currency [0,000] TBD- 6 104" xfId="49882"/>
    <cellStyle name="Currency [0,000] TBD 6 105" xfId="49883"/>
    <cellStyle name="Currency [0,000] TBD- 6 105" xfId="49884"/>
    <cellStyle name="Currency [0,000] TBD 6 106" xfId="49885"/>
    <cellStyle name="Currency [0,000] TBD- 6 106" xfId="49886"/>
    <cellStyle name="Currency [0,000] TBD 6 107" xfId="49887"/>
    <cellStyle name="Currency [0,000] TBD- 6 107" xfId="49888"/>
    <cellStyle name="Currency [0,000] TBD 6 108" xfId="49889"/>
    <cellStyle name="Currency [0,000] TBD- 6 108" xfId="49890"/>
    <cellStyle name="Currency [0,000] TBD 6 109" xfId="49891"/>
    <cellStyle name="Currency [0,000] TBD- 6 109" xfId="49892"/>
    <cellStyle name="Currency [0,000] TBD 6 11" xfId="49893"/>
    <cellStyle name="Currency [0,000] TBD- 6 11" xfId="49894"/>
    <cellStyle name="Currency [0,000] TBD 6 110" xfId="49895"/>
    <cellStyle name="Currency [0,000] TBD- 6 110" xfId="49896"/>
    <cellStyle name="Currency [0,000] TBD 6 111" xfId="49897"/>
    <cellStyle name="Currency [0,000] TBD- 6 111" xfId="49898"/>
    <cellStyle name="Currency [0,000] TBD 6 112" xfId="49899"/>
    <cellStyle name="Currency [0,000] TBD- 6 112" xfId="49900"/>
    <cellStyle name="Currency [0,000] TBD 6 113" xfId="49901"/>
    <cellStyle name="Currency [0,000] TBD- 6 113" xfId="49902"/>
    <cellStyle name="Currency [0,000] TBD 6 114" xfId="49903"/>
    <cellStyle name="Currency [0,000] TBD- 6 114" xfId="49904"/>
    <cellStyle name="Currency [0,000] TBD 6 115" xfId="49905"/>
    <cellStyle name="Currency [0,000] TBD- 6 115" xfId="49906"/>
    <cellStyle name="Currency [0,000] TBD 6 116" xfId="49907"/>
    <cellStyle name="Currency [0,000] TBD- 6 116" xfId="49908"/>
    <cellStyle name="Currency [0,000] TBD 6 117" xfId="49909"/>
    <cellStyle name="Currency [0,000] TBD- 6 117" xfId="49910"/>
    <cellStyle name="Currency [0,000] TBD 6 118" xfId="49911"/>
    <cellStyle name="Currency [0,000] TBD- 6 118" xfId="49912"/>
    <cellStyle name="Currency [0,000] TBD 6 119" xfId="49913"/>
    <cellStyle name="Currency [0,000] TBD- 6 119" xfId="49914"/>
    <cellStyle name="Currency [0,000] TBD 6 12" xfId="49915"/>
    <cellStyle name="Currency [0,000] TBD- 6 12" xfId="49916"/>
    <cellStyle name="Currency [0,000] TBD 6 120" xfId="49917"/>
    <cellStyle name="Currency [0,000] TBD- 6 120" xfId="49918"/>
    <cellStyle name="Currency [0,000] TBD 6 121" xfId="49919"/>
    <cellStyle name="Currency [0,000] TBD- 6 121" xfId="49920"/>
    <cellStyle name="Currency [0,000] TBD 6 122" xfId="49921"/>
    <cellStyle name="Currency [0,000] TBD- 6 122" xfId="49922"/>
    <cellStyle name="Currency [0,000] TBD 6 123" xfId="49923"/>
    <cellStyle name="Currency [0,000] TBD- 6 123" xfId="49924"/>
    <cellStyle name="Currency [0,000] TBD 6 124" xfId="49925"/>
    <cellStyle name="Currency [0,000] TBD- 6 124" xfId="49926"/>
    <cellStyle name="Currency [0,000] TBD 6 125" xfId="49927"/>
    <cellStyle name="Currency [0,000] TBD- 6 125" xfId="49928"/>
    <cellStyle name="Currency [0,000] TBD 6 126" xfId="49929"/>
    <cellStyle name="Currency [0,000] TBD- 6 126" xfId="49930"/>
    <cellStyle name="Currency [0,000] TBD 6 127" xfId="49931"/>
    <cellStyle name="Currency [0,000] TBD- 6 127" xfId="49932"/>
    <cellStyle name="Currency [0,000] TBD 6 128" xfId="49933"/>
    <cellStyle name="Currency [0,000] TBD- 6 128" xfId="49934"/>
    <cellStyle name="Currency [0,000] TBD 6 129" xfId="49935"/>
    <cellStyle name="Currency [0,000] TBD- 6 129" xfId="49936"/>
    <cellStyle name="Currency [0,000] TBD 6 13" xfId="49937"/>
    <cellStyle name="Currency [0,000] TBD- 6 13" xfId="49938"/>
    <cellStyle name="Currency [0,000] TBD 6 130" xfId="49939"/>
    <cellStyle name="Currency [0,000] TBD- 6 130" xfId="49940"/>
    <cellStyle name="Currency [0,000] TBD 6 131" xfId="49941"/>
    <cellStyle name="Currency [0,000] TBD- 6 131" xfId="49942"/>
    <cellStyle name="Currency [0,000] TBD 6 132" xfId="49943"/>
    <cellStyle name="Currency [0,000] TBD- 6 132" xfId="49944"/>
    <cellStyle name="Currency [0,000] TBD 6 133" xfId="49945"/>
    <cellStyle name="Currency [0,000] TBD- 6 133" xfId="49946"/>
    <cellStyle name="Currency [0,000] TBD 6 134" xfId="49947"/>
    <cellStyle name="Currency [0,000] TBD- 6 134" xfId="49948"/>
    <cellStyle name="Currency [0,000] TBD 6 135" xfId="49949"/>
    <cellStyle name="Currency [0,000] TBD- 6 135" xfId="49950"/>
    <cellStyle name="Currency [0,000] TBD 6 136" xfId="49951"/>
    <cellStyle name="Currency [0,000] TBD- 6 136" xfId="49952"/>
    <cellStyle name="Currency [0,000] TBD 6 137" xfId="49953"/>
    <cellStyle name="Currency [0,000] TBD- 6 137" xfId="49954"/>
    <cellStyle name="Currency [0,000] TBD 6 138" xfId="49955"/>
    <cellStyle name="Currency [0,000] TBD- 6 138" xfId="49956"/>
    <cellStyle name="Currency [0,000] TBD 6 139" xfId="49957"/>
    <cellStyle name="Currency [0,000] TBD- 6 139" xfId="49958"/>
    <cellStyle name="Currency [0,000] TBD 6 14" xfId="49959"/>
    <cellStyle name="Currency [0,000] TBD- 6 14" xfId="49960"/>
    <cellStyle name="Currency [0,000] TBD 6 140" xfId="49961"/>
    <cellStyle name="Currency [0,000] TBD- 6 140" xfId="49962"/>
    <cellStyle name="Currency [0,000] TBD 6 141" xfId="49963"/>
    <cellStyle name="Currency [0,000] TBD- 6 141" xfId="49964"/>
    <cellStyle name="Currency [0,000] TBD 6 142" xfId="49965"/>
    <cellStyle name="Currency [0,000] TBD- 6 142" xfId="49966"/>
    <cellStyle name="Currency [0,000] TBD 6 143" xfId="49967"/>
    <cellStyle name="Currency [0,000] TBD- 6 143" xfId="49968"/>
    <cellStyle name="Currency [0,000] TBD 6 144" xfId="49969"/>
    <cellStyle name="Currency [0,000] TBD- 6 144" xfId="49970"/>
    <cellStyle name="Currency [0,000] TBD 6 145" xfId="49971"/>
    <cellStyle name="Currency [0,000] TBD- 6 145" xfId="49972"/>
    <cellStyle name="Currency [0,000] TBD 6 146" xfId="49973"/>
    <cellStyle name="Currency [0,000] TBD- 6 146" xfId="49974"/>
    <cellStyle name="Currency [0,000] TBD 6 147" xfId="49975"/>
    <cellStyle name="Currency [0,000] TBD- 6 147" xfId="49976"/>
    <cellStyle name="Currency [0,000] TBD 6 148" xfId="49977"/>
    <cellStyle name="Currency [0,000] TBD- 6 148" xfId="49978"/>
    <cellStyle name="Currency [0,000] TBD 6 149" xfId="49979"/>
    <cellStyle name="Currency [0,000] TBD- 6 149" xfId="49980"/>
    <cellStyle name="Currency [0,000] TBD 6 15" xfId="49981"/>
    <cellStyle name="Currency [0,000] TBD- 6 15" xfId="49982"/>
    <cellStyle name="Currency [0,000] TBD 6 150" xfId="49983"/>
    <cellStyle name="Currency [0,000] TBD- 6 150" xfId="49984"/>
    <cellStyle name="Currency [0,000] TBD 6 151" xfId="49985"/>
    <cellStyle name="Currency [0,000] TBD- 6 151" xfId="49986"/>
    <cellStyle name="Currency [0,000] TBD 6 152" xfId="49987"/>
    <cellStyle name="Currency [0,000] TBD- 6 152" xfId="49988"/>
    <cellStyle name="Currency [0,000] TBD 6 153" xfId="49989"/>
    <cellStyle name="Currency [0,000] TBD- 6 153" xfId="49990"/>
    <cellStyle name="Currency [0,000] TBD 6 16" xfId="49991"/>
    <cellStyle name="Currency [0,000] TBD- 6 16" xfId="49992"/>
    <cellStyle name="Currency [0,000] TBD 6 17" xfId="49993"/>
    <cellStyle name="Currency [0,000] TBD- 6 17" xfId="49994"/>
    <cellStyle name="Currency [0,000] TBD 6 18" xfId="49995"/>
    <cellStyle name="Currency [0,000] TBD- 6 18" xfId="49996"/>
    <cellStyle name="Currency [0,000] TBD 6 19" xfId="49997"/>
    <cellStyle name="Currency [0,000] TBD- 6 19" xfId="49998"/>
    <cellStyle name="Currency [0,000] TBD 6 2" xfId="49999"/>
    <cellStyle name="Currency [0,000] TBD- 6 2" xfId="50000"/>
    <cellStyle name="Currency [0,000] TBD 6 20" xfId="50001"/>
    <cellStyle name="Currency [0,000] TBD- 6 20" xfId="50002"/>
    <cellStyle name="Currency [0,000] TBD 6 21" xfId="50003"/>
    <cellStyle name="Currency [0,000] TBD- 6 21" xfId="50004"/>
    <cellStyle name="Currency [0,000] TBD 6 22" xfId="50005"/>
    <cellStyle name="Currency [0,000] TBD- 6 22" xfId="50006"/>
    <cellStyle name="Currency [0,000] TBD 6 23" xfId="50007"/>
    <cellStyle name="Currency [0,000] TBD- 6 23" xfId="50008"/>
    <cellStyle name="Currency [0,000] TBD 6 24" xfId="50009"/>
    <cellStyle name="Currency [0,000] TBD- 6 24" xfId="50010"/>
    <cellStyle name="Currency [0,000] TBD 6 25" xfId="50011"/>
    <cellStyle name="Currency [0,000] TBD- 6 25" xfId="50012"/>
    <cellStyle name="Currency [0,000] TBD 6 26" xfId="50013"/>
    <cellStyle name="Currency [0,000] TBD- 6 26" xfId="50014"/>
    <cellStyle name="Currency [0,000] TBD 6 27" xfId="50015"/>
    <cellStyle name="Currency [0,000] TBD- 6 27" xfId="50016"/>
    <cellStyle name="Currency [0,000] TBD 6 28" xfId="50017"/>
    <cellStyle name="Currency [0,000] TBD- 6 28" xfId="50018"/>
    <cellStyle name="Currency [0,000] TBD 6 29" xfId="50019"/>
    <cellStyle name="Currency [0,000] TBD- 6 29" xfId="50020"/>
    <cellStyle name="Currency [0,000] TBD 6 3" xfId="50021"/>
    <cellStyle name="Currency [0,000] TBD- 6 3" xfId="50022"/>
    <cellStyle name="Currency [0,000] TBD 6 30" xfId="50023"/>
    <cellStyle name="Currency [0,000] TBD- 6 30" xfId="50024"/>
    <cellStyle name="Currency [0,000] TBD 6 31" xfId="50025"/>
    <cellStyle name="Currency [0,000] TBD- 6 31" xfId="50026"/>
    <cellStyle name="Currency [0,000] TBD 6 32" xfId="50027"/>
    <cellStyle name="Currency [0,000] TBD- 6 32" xfId="50028"/>
    <cellStyle name="Currency [0,000] TBD 6 33" xfId="50029"/>
    <cellStyle name="Currency [0,000] TBD- 6 33" xfId="50030"/>
    <cellStyle name="Currency [0,000] TBD 6 34" xfId="50031"/>
    <cellStyle name="Currency [0,000] TBD- 6 34" xfId="50032"/>
    <cellStyle name="Currency [0,000] TBD 6 35" xfId="50033"/>
    <cellStyle name="Currency [0,000] TBD- 6 35" xfId="50034"/>
    <cellStyle name="Currency [0,000] TBD 6 36" xfId="50035"/>
    <cellStyle name="Currency [0,000] TBD- 6 36" xfId="50036"/>
    <cellStyle name="Currency [0,000] TBD 6 37" xfId="50037"/>
    <cellStyle name="Currency [0,000] TBD- 6 37" xfId="50038"/>
    <cellStyle name="Currency [0,000] TBD 6 38" xfId="50039"/>
    <cellStyle name="Currency [0,000] TBD- 6 38" xfId="50040"/>
    <cellStyle name="Currency [0,000] TBD 6 39" xfId="50041"/>
    <cellStyle name="Currency [0,000] TBD- 6 39" xfId="50042"/>
    <cellStyle name="Currency [0,000] TBD 6 4" xfId="50043"/>
    <cellStyle name="Currency [0,000] TBD- 6 4" xfId="50044"/>
    <cellStyle name="Currency [0,000] TBD 6 40" xfId="50045"/>
    <cellStyle name="Currency [0,000] TBD- 6 40" xfId="50046"/>
    <cellStyle name="Currency [0,000] TBD 6 41" xfId="50047"/>
    <cellStyle name="Currency [0,000] TBD- 6 41" xfId="50048"/>
    <cellStyle name="Currency [0,000] TBD 6 42" xfId="50049"/>
    <cellStyle name="Currency [0,000] TBD- 6 42" xfId="50050"/>
    <cellStyle name="Currency [0,000] TBD 6 43" xfId="50051"/>
    <cellStyle name="Currency [0,000] TBD- 6 43" xfId="50052"/>
    <cellStyle name="Currency [0,000] TBD 6 44" xfId="50053"/>
    <cellStyle name="Currency [0,000] TBD- 6 44" xfId="50054"/>
    <cellStyle name="Currency [0,000] TBD 6 45" xfId="50055"/>
    <cellStyle name="Currency [0,000] TBD- 6 45" xfId="50056"/>
    <cellStyle name="Currency [0,000] TBD 6 46" xfId="50057"/>
    <cellStyle name="Currency [0,000] TBD- 6 46" xfId="50058"/>
    <cellStyle name="Currency [0,000] TBD 6 47" xfId="50059"/>
    <cellStyle name="Currency [0,000] TBD- 6 47" xfId="50060"/>
    <cellStyle name="Currency [0,000] TBD 6 48" xfId="50061"/>
    <cellStyle name="Currency [0,000] TBD- 6 48" xfId="50062"/>
    <cellStyle name="Currency [0,000] TBD 6 49" xfId="50063"/>
    <cellStyle name="Currency [0,000] TBD- 6 49" xfId="50064"/>
    <cellStyle name="Currency [0,000] TBD 6 5" xfId="50065"/>
    <cellStyle name="Currency [0,000] TBD- 6 5" xfId="50066"/>
    <cellStyle name="Currency [0,000] TBD 6 50" xfId="50067"/>
    <cellStyle name="Currency [0,000] TBD- 6 50" xfId="50068"/>
    <cellStyle name="Currency [0,000] TBD 6 51" xfId="50069"/>
    <cellStyle name="Currency [0,000] TBD- 6 51" xfId="50070"/>
    <cellStyle name="Currency [0,000] TBD 6 52" xfId="50071"/>
    <cellStyle name="Currency [0,000] TBD- 6 52" xfId="50072"/>
    <cellStyle name="Currency [0,000] TBD 6 53" xfId="50073"/>
    <cellStyle name="Currency [0,000] TBD- 6 53" xfId="50074"/>
    <cellStyle name="Currency [0,000] TBD 6 54" xfId="50075"/>
    <cellStyle name="Currency [0,000] TBD- 6 54" xfId="50076"/>
    <cellStyle name="Currency [0,000] TBD 6 55" xfId="50077"/>
    <cellStyle name="Currency [0,000] TBD- 6 55" xfId="50078"/>
    <cellStyle name="Currency [0,000] TBD 6 56" xfId="50079"/>
    <cellStyle name="Currency [0,000] TBD- 6 56" xfId="50080"/>
    <cellStyle name="Currency [0,000] TBD 6 57" xfId="50081"/>
    <cellStyle name="Currency [0,000] TBD- 6 57" xfId="50082"/>
    <cellStyle name="Currency [0,000] TBD 6 58" xfId="50083"/>
    <cellStyle name="Currency [0,000] TBD- 6 58" xfId="50084"/>
    <cellStyle name="Currency [0,000] TBD 6 59" xfId="50085"/>
    <cellStyle name="Currency [0,000] TBD- 6 59" xfId="50086"/>
    <cellStyle name="Currency [0,000] TBD 6 6" xfId="50087"/>
    <cellStyle name="Currency [0,000] TBD- 6 6" xfId="50088"/>
    <cellStyle name="Currency [0,000] TBD 6 60" xfId="50089"/>
    <cellStyle name="Currency [0,000] TBD- 6 60" xfId="50090"/>
    <cellStyle name="Currency [0,000] TBD 6 61" xfId="50091"/>
    <cellStyle name="Currency [0,000] TBD- 6 61" xfId="50092"/>
    <cellStyle name="Currency [0,000] TBD 6 62" xfId="50093"/>
    <cellStyle name="Currency [0,000] TBD- 6 62" xfId="50094"/>
    <cellStyle name="Currency [0,000] TBD 6 63" xfId="50095"/>
    <cellStyle name="Currency [0,000] TBD- 6 63" xfId="50096"/>
    <cellStyle name="Currency [0,000] TBD 6 64" xfId="50097"/>
    <cellStyle name="Currency [0,000] TBD- 6 64" xfId="50098"/>
    <cellStyle name="Currency [0,000] TBD 6 65" xfId="50099"/>
    <cellStyle name="Currency [0,000] TBD- 6 65" xfId="50100"/>
    <cellStyle name="Currency [0,000] TBD 6 66" xfId="50101"/>
    <cellStyle name="Currency [0,000] TBD- 6 66" xfId="50102"/>
    <cellStyle name="Currency [0,000] TBD 6 67" xfId="50103"/>
    <cellStyle name="Currency [0,000] TBD- 6 67" xfId="50104"/>
    <cellStyle name="Currency [0,000] TBD 6 68" xfId="50105"/>
    <cellStyle name="Currency [0,000] TBD- 6 68" xfId="50106"/>
    <cellStyle name="Currency [0,000] TBD 6 69" xfId="50107"/>
    <cellStyle name="Currency [0,000] TBD- 6 69" xfId="50108"/>
    <cellStyle name="Currency [0,000] TBD 6 7" xfId="50109"/>
    <cellStyle name="Currency [0,000] TBD- 6 7" xfId="50110"/>
    <cellStyle name="Currency [0,000] TBD 6 70" xfId="50111"/>
    <cellStyle name="Currency [0,000] TBD- 6 70" xfId="50112"/>
    <cellStyle name="Currency [0,000] TBD 6 71" xfId="50113"/>
    <cellStyle name="Currency [0,000] TBD- 6 71" xfId="50114"/>
    <cellStyle name="Currency [0,000] TBD 6 72" xfId="50115"/>
    <cellStyle name="Currency [0,000] TBD- 6 72" xfId="50116"/>
    <cellStyle name="Currency [0,000] TBD 6 73" xfId="50117"/>
    <cellStyle name="Currency [0,000] TBD- 6 73" xfId="50118"/>
    <cellStyle name="Currency [0,000] TBD 6 74" xfId="50119"/>
    <cellStyle name="Currency [0,000] TBD- 6 74" xfId="50120"/>
    <cellStyle name="Currency [0,000] TBD 6 75" xfId="50121"/>
    <cellStyle name="Currency [0,000] TBD- 6 75" xfId="50122"/>
    <cellStyle name="Currency [0,000] TBD 6 76" xfId="50123"/>
    <cellStyle name="Currency [0,000] TBD- 6 76" xfId="50124"/>
    <cellStyle name="Currency [0,000] TBD 6 77" xfId="50125"/>
    <cellStyle name="Currency [0,000] TBD- 6 77" xfId="50126"/>
    <cellStyle name="Currency [0,000] TBD 6 78" xfId="50127"/>
    <cellStyle name="Currency [0,000] TBD- 6 78" xfId="50128"/>
    <cellStyle name="Currency [0,000] TBD 6 79" xfId="50129"/>
    <cellStyle name="Currency [0,000] TBD- 6 79" xfId="50130"/>
    <cellStyle name="Currency [0,000] TBD 6 8" xfId="50131"/>
    <cellStyle name="Currency [0,000] TBD- 6 8" xfId="50132"/>
    <cellStyle name="Currency [0,000] TBD 6 80" xfId="50133"/>
    <cellStyle name="Currency [0,000] TBD- 6 80" xfId="50134"/>
    <cellStyle name="Currency [0,000] TBD 6 81" xfId="50135"/>
    <cellStyle name="Currency [0,000] TBD- 6 81" xfId="50136"/>
    <cellStyle name="Currency [0,000] TBD 6 82" xfId="50137"/>
    <cellStyle name="Currency [0,000] TBD- 6 82" xfId="50138"/>
    <cellStyle name="Currency [0,000] TBD 6 83" xfId="50139"/>
    <cellStyle name="Currency [0,000] TBD- 6 83" xfId="50140"/>
    <cellStyle name="Currency [0,000] TBD 6 84" xfId="50141"/>
    <cellStyle name="Currency [0,000] TBD- 6 84" xfId="50142"/>
    <cellStyle name="Currency [0,000] TBD 6 85" xfId="50143"/>
    <cellStyle name="Currency [0,000] TBD- 6 85" xfId="50144"/>
    <cellStyle name="Currency [0,000] TBD 6 86" xfId="50145"/>
    <cellStyle name="Currency [0,000] TBD- 6 86" xfId="50146"/>
    <cellStyle name="Currency [0,000] TBD 6 87" xfId="50147"/>
    <cellStyle name="Currency [0,000] TBD- 6 87" xfId="50148"/>
    <cellStyle name="Currency [0,000] TBD 6 88" xfId="50149"/>
    <cellStyle name="Currency [0,000] TBD- 6 88" xfId="50150"/>
    <cellStyle name="Currency [0,000] TBD 6 89" xfId="50151"/>
    <cellStyle name="Currency [0,000] TBD- 6 89" xfId="50152"/>
    <cellStyle name="Currency [0,000] TBD 6 9" xfId="50153"/>
    <cellStyle name="Currency [0,000] TBD- 6 9" xfId="50154"/>
    <cellStyle name="Currency [0,000] TBD 6 90" xfId="50155"/>
    <cellStyle name="Currency [0,000] TBD- 6 90" xfId="50156"/>
    <cellStyle name="Currency [0,000] TBD 6 91" xfId="50157"/>
    <cellStyle name="Currency [0,000] TBD- 6 91" xfId="50158"/>
    <cellStyle name="Currency [0,000] TBD 6 92" xfId="50159"/>
    <cellStyle name="Currency [0,000] TBD- 6 92" xfId="50160"/>
    <cellStyle name="Currency [0,000] TBD 6 93" xfId="50161"/>
    <cellStyle name="Currency [0,000] TBD- 6 93" xfId="50162"/>
    <cellStyle name="Currency [0,000] TBD 6 94" xfId="50163"/>
    <cellStyle name="Currency [0,000] TBD- 6 94" xfId="50164"/>
    <cellStyle name="Currency [0,000] TBD 6 95" xfId="50165"/>
    <cellStyle name="Currency [0,000] TBD- 6 95" xfId="50166"/>
    <cellStyle name="Currency [0,000] TBD 6 96" xfId="50167"/>
    <cellStyle name="Currency [0,000] TBD- 6 96" xfId="50168"/>
    <cellStyle name="Currency [0,000] TBD 6 97" xfId="50169"/>
    <cellStyle name="Currency [0,000] TBD- 6 97" xfId="50170"/>
    <cellStyle name="Currency [0,000] TBD 6 98" xfId="50171"/>
    <cellStyle name="Currency [0,000] TBD- 6 98" xfId="50172"/>
    <cellStyle name="Currency [0,000] TBD 6 99" xfId="50173"/>
    <cellStyle name="Currency [0,000] TBD- 6 99" xfId="50174"/>
    <cellStyle name="Currency [0,000] TBD 7" xfId="50175"/>
    <cellStyle name="Currency [0,000] TBD- 7" xfId="50176"/>
    <cellStyle name="Currency [0,000] TBD 7 10" xfId="50177"/>
    <cellStyle name="Currency [0,000] TBD- 7 10" xfId="50178"/>
    <cellStyle name="Currency [0,000] TBD 7 100" xfId="50179"/>
    <cellStyle name="Currency [0,000] TBD- 7 100" xfId="50180"/>
    <cellStyle name="Currency [0,000] TBD 7 101" xfId="50181"/>
    <cellStyle name="Currency [0,000] TBD- 7 101" xfId="50182"/>
    <cellStyle name="Currency [0,000] TBD 7 102" xfId="50183"/>
    <cellStyle name="Currency [0,000] TBD- 7 102" xfId="50184"/>
    <cellStyle name="Currency [0,000] TBD 7 103" xfId="50185"/>
    <cellStyle name="Currency [0,000] TBD- 7 103" xfId="50186"/>
    <cellStyle name="Currency [0,000] TBD 7 104" xfId="50187"/>
    <cellStyle name="Currency [0,000] TBD- 7 104" xfId="50188"/>
    <cellStyle name="Currency [0,000] TBD 7 105" xfId="50189"/>
    <cellStyle name="Currency [0,000] TBD- 7 105" xfId="50190"/>
    <cellStyle name="Currency [0,000] TBD 7 106" xfId="50191"/>
    <cellStyle name="Currency [0,000] TBD- 7 106" xfId="50192"/>
    <cellStyle name="Currency [0,000] TBD 7 107" xfId="50193"/>
    <cellStyle name="Currency [0,000] TBD- 7 107" xfId="50194"/>
    <cellStyle name="Currency [0,000] TBD 7 108" xfId="50195"/>
    <cellStyle name="Currency [0,000] TBD- 7 108" xfId="50196"/>
    <cellStyle name="Currency [0,000] TBD 7 109" xfId="50197"/>
    <cellStyle name="Currency [0,000] TBD- 7 109" xfId="50198"/>
    <cellStyle name="Currency [0,000] TBD 7 11" xfId="50199"/>
    <cellStyle name="Currency [0,000] TBD- 7 11" xfId="50200"/>
    <cellStyle name="Currency [0,000] TBD 7 110" xfId="50201"/>
    <cellStyle name="Currency [0,000] TBD- 7 110" xfId="50202"/>
    <cellStyle name="Currency [0,000] TBD 7 111" xfId="50203"/>
    <cellStyle name="Currency [0,000] TBD- 7 111" xfId="50204"/>
    <cellStyle name="Currency [0,000] TBD 7 112" xfId="50205"/>
    <cellStyle name="Currency [0,000] TBD- 7 112" xfId="50206"/>
    <cellStyle name="Currency [0,000] TBD 7 113" xfId="50207"/>
    <cellStyle name="Currency [0,000] TBD- 7 113" xfId="50208"/>
    <cellStyle name="Currency [0,000] TBD 7 114" xfId="50209"/>
    <cellStyle name="Currency [0,000] TBD- 7 114" xfId="50210"/>
    <cellStyle name="Currency [0,000] TBD 7 115" xfId="50211"/>
    <cellStyle name="Currency [0,000] TBD- 7 115" xfId="50212"/>
    <cellStyle name="Currency [0,000] TBD 7 116" xfId="50213"/>
    <cellStyle name="Currency [0,000] TBD- 7 116" xfId="50214"/>
    <cellStyle name="Currency [0,000] TBD 7 117" xfId="50215"/>
    <cellStyle name="Currency [0,000] TBD- 7 117" xfId="50216"/>
    <cellStyle name="Currency [0,000] TBD 7 118" xfId="50217"/>
    <cellStyle name="Currency [0,000] TBD- 7 118" xfId="50218"/>
    <cellStyle name="Currency [0,000] TBD 7 119" xfId="50219"/>
    <cellStyle name="Currency [0,000] TBD- 7 119" xfId="50220"/>
    <cellStyle name="Currency [0,000] TBD 7 12" xfId="50221"/>
    <cellStyle name="Currency [0,000] TBD- 7 12" xfId="50222"/>
    <cellStyle name="Currency [0,000] TBD 7 120" xfId="50223"/>
    <cellStyle name="Currency [0,000] TBD- 7 120" xfId="50224"/>
    <cellStyle name="Currency [0,000] TBD 7 121" xfId="50225"/>
    <cellStyle name="Currency [0,000] TBD- 7 121" xfId="50226"/>
    <cellStyle name="Currency [0,000] TBD 7 122" xfId="50227"/>
    <cellStyle name="Currency [0,000] TBD- 7 122" xfId="50228"/>
    <cellStyle name="Currency [0,000] TBD 7 123" xfId="50229"/>
    <cellStyle name="Currency [0,000] TBD- 7 123" xfId="50230"/>
    <cellStyle name="Currency [0,000] TBD 7 124" xfId="50231"/>
    <cellStyle name="Currency [0,000] TBD- 7 124" xfId="50232"/>
    <cellStyle name="Currency [0,000] TBD 7 125" xfId="50233"/>
    <cellStyle name="Currency [0,000] TBD- 7 125" xfId="50234"/>
    <cellStyle name="Currency [0,000] TBD 7 126" xfId="50235"/>
    <cellStyle name="Currency [0,000] TBD- 7 126" xfId="50236"/>
    <cellStyle name="Currency [0,000] TBD 7 127" xfId="50237"/>
    <cellStyle name="Currency [0,000] TBD- 7 127" xfId="50238"/>
    <cellStyle name="Currency [0,000] TBD 7 128" xfId="50239"/>
    <cellStyle name="Currency [0,000] TBD- 7 128" xfId="50240"/>
    <cellStyle name="Currency [0,000] TBD 7 129" xfId="50241"/>
    <cellStyle name="Currency [0,000] TBD- 7 129" xfId="50242"/>
    <cellStyle name="Currency [0,000] TBD 7 13" xfId="50243"/>
    <cellStyle name="Currency [0,000] TBD- 7 13" xfId="50244"/>
    <cellStyle name="Currency [0,000] TBD 7 130" xfId="50245"/>
    <cellStyle name="Currency [0,000] TBD- 7 130" xfId="50246"/>
    <cellStyle name="Currency [0,000] TBD 7 131" xfId="50247"/>
    <cellStyle name="Currency [0,000] TBD- 7 131" xfId="50248"/>
    <cellStyle name="Currency [0,000] TBD 7 132" xfId="50249"/>
    <cellStyle name="Currency [0,000] TBD- 7 132" xfId="50250"/>
    <cellStyle name="Currency [0,000] TBD 7 133" xfId="50251"/>
    <cellStyle name="Currency [0,000] TBD- 7 133" xfId="50252"/>
    <cellStyle name="Currency [0,000] TBD 7 134" xfId="50253"/>
    <cellStyle name="Currency [0,000] TBD- 7 134" xfId="50254"/>
    <cellStyle name="Currency [0,000] TBD 7 135" xfId="50255"/>
    <cellStyle name="Currency [0,000] TBD- 7 135" xfId="50256"/>
    <cellStyle name="Currency [0,000] TBD 7 136" xfId="50257"/>
    <cellStyle name="Currency [0,000] TBD- 7 136" xfId="50258"/>
    <cellStyle name="Currency [0,000] TBD 7 137" xfId="50259"/>
    <cellStyle name="Currency [0,000] TBD- 7 137" xfId="50260"/>
    <cellStyle name="Currency [0,000] TBD 7 138" xfId="50261"/>
    <cellStyle name="Currency [0,000] TBD- 7 138" xfId="50262"/>
    <cellStyle name="Currency [0,000] TBD 7 139" xfId="50263"/>
    <cellStyle name="Currency [0,000] TBD- 7 139" xfId="50264"/>
    <cellStyle name="Currency [0,000] TBD 7 14" xfId="50265"/>
    <cellStyle name="Currency [0,000] TBD- 7 14" xfId="50266"/>
    <cellStyle name="Currency [0,000] TBD 7 140" xfId="50267"/>
    <cellStyle name="Currency [0,000] TBD- 7 140" xfId="50268"/>
    <cellStyle name="Currency [0,000] TBD 7 141" xfId="50269"/>
    <cellStyle name="Currency [0,000] TBD- 7 141" xfId="50270"/>
    <cellStyle name="Currency [0,000] TBD 7 142" xfId="50271"/>
    <cellStyle name="Currency [0,000] TBD- 7 142" xfId="50272"/>
    <cellStyle name="Currency [0,000] TBD 7 143" xfId="50273"/>
    <cellStyle name="Currency [0,000] TBD- 7 143" xfId="50274"/>
    <cellStyle name="Currency [0,000] TBD 7 144" xfId="50275"/>
    <cellStyle name="Currency [0,000] TBD- 7 144" xfId="50276"/>
    <cellStyle name="Currency [0,000] TBD 7 145" xfId="50277"/>
    <cellStyle name="Currency [0,000] TBD- 7 145" xfId="50278"/>
    <cellStyle name="Currency [0,000] TBD 7 146" xfId="50279"/>
    <cellStyle name="Currency [0,000] TBD- 7 146" xfId="50280"/>
    <cellStyle name="Currency [0,000] TBD 7 147" xfId="50281"/>
    <cellStyle name="Currency [0,000] TBD- 7 147" xfId="50282"/>
    <cellStyle name="Currency [0,000] TBD 7 148" xfId="50283"/>
    <cellStyle name="Currency [0,000] TBD- 7 148" xfId="50284"/>
    <cellStyle name="Currency [0,000] TBD 7 149" xfId="50285"/>
    <cellStyle name="Currency [0,000] TBD- 7 149" xfId="50286"/>
    <cellStyle name="Currency [0,000] TBD 7 15" xfId="50287"/>
    <cellStyle name="Currency [0,000] TBD- 7 15" xfId="50288"/>
    <cellStyle name="Currency [0,000] TBD 7 150" xfId="50289"/>
    <cellStyle name="Currency [0,000] TBD- 7 150" xfId="50290"/>
    <cellStyle name="Currency [0,000] TBD 7 151" xfId="50291"/>
    <cellStyle name="Currency [0,000] TBD- 7 151" xfId="50292"/>
    <cellStyle name="Currency [0,000] TBD 7 152" xfId="50293"/>
    <cellStyle name="Currency [0,000] TBD- 7 152" xfId="50294"/>
    <cellStyle name="Currency [0,000] TBD 7 153" xfId="50295"/>
    <cellStyle name="Currency [0,000] TBD- 7 153" xfId="50296"/>
    <cellStyle name="Currency [0,000] TBD 7 16" xfId="50297"/>
    <cellStyle name="Currency [0,000] TBD- 7 16" xfId="50298"/>
    <cellStyle name="Currency [0,000] TBD 7 17" xfId="50299"/>
    <cellStyle name="Currency [0,000] TBD- 7 17" xfId="50300"/>
    <cellStyle name="Currency [0,000] TBD 7 18" xfId="50301"/>
    <cellStyle name="Currency [0,000] TBD- 7 18" xfId="50302"/>
    <cellStyle name="Currency [0,000] TBD 7 19" xfId="50303"/>
    <cellStyle name="Currency [0,000] TBD- 7 19" xfId="50304"/>
    <cellStyle name="Currency [0,000] TBD 7 2" xfId="50305"/>
    <cellStyle name="Currency [0,000] TBD- 7 2" xfId="50306"/>
    <cellStyle name="Currency [0,000] TBD 7 20" xfId="50307"/>
    <cellStyle name="Currency [0,000] TBD- 7 20" xfId="50308"/>
    <cellStyle name="Currency [0,000] TBD 7 21" xfId="50309"/>
    <cellStyle name="Currency [0,000] TBD- 7 21" xfId="50310"/>
    <cellStyle name="Currency [0,000] TBD 7 22" xfId="50311"/>
    <cellStyle name="Currency [0,000] TBD- 7 22" xfId="50312"/>
    <cellStyle name="Currency [0,000] TBD 7 23" xfId="50313"/>
    <cellStyle name="Currency [0,000] TBD- 7 23" xfId="50314"/>
    <cellStyle name="Currency [0,000] TBD 7 24" xfId="50315"/>
    <cellStyle name="Currency [0,000] TBD- 7 24" xfId="50316"/>
    <cellStyle name="Currency [0,000] TBD 7 25" xfId="50317"/>
    <cellStyle name="Currency [0,000] TBD- 7 25" xfId="50318"/>
    <cellStyle name="Currency [0,000] TBD 7 26" xfId="50319"/>
    <cellStyle name="Currency [0,000] TBD- 7 26" xfId="50320"/>
    <cellStyle name="Currency [0,000] TBD 7 27" xfId="50321"/>
    <cellStyle name="Currency [0,000] TBD- 7 27" xfId="50322"/>
    <cellStyle name="Currency [0,000] TBD 7 28" xfId="50323"/>
    <cellStyle name="Currency [0,000] TBD- 7 28" xfId="50324"/>
    <cellStyle name="Currency [0,000] TBD 7 29" xfId="50325"/>
    <cellStyle name="Currency [0,000] TBD- 7 29" xfId="50326"/>
    <cellStyle name="Currency [0,000] TBD 7 3" xfId="50327"/>
    <cellStyle name="Currency [0,000] TBD- 7 3" xfId="50328"/>
    <cellStyle name="Currency [0,000] TBD 7 30" xfId="50329"/>
    <cellStyle name="Currency [0,000] TBD- 7 30" xfId="50330"/>
    <cellStyle name="Currency [0,000] TBD 7 31" xfId="50331"/>
    <cellStyle name="Currency [0,000] TBD- 7 31" xfId="50332"/>
    <cellStyle name="Currency [0,000] TBD 7 32" xfId="50333"/>
    <cellStyle name="Currency [0,000] TBD- 7 32" xfId="50334"/>
    <cellStyle name="Currency [0,000] TBD 7 33" xfId="50335"/>
    <cellStyle name="Currency [0,000] TBD- 7 33" xfId="50336"/>
    <cellStyle name="Currency [0,000] TBD 7 34" xfId="50337"/>
    <cellStyle name="Currency [0,000] TBD- 7 34" xfId="50338"/>
    <cellStyle name="Currency [0,000] TBD 7 35" xfId="50339"/>
    <cellStyle name="Currency [0,000] TBD- 7 35" xfId="50340"/>
    <cellStyle name="Currency [0,000] TBD 7 36" xfId="50341"/>
    <cellStyle name="Currency [0,000] TBD- 7 36" xfId="50342"/>
    <cellStyle name="Currency [0,000] TBD 7 37" xfId="50343"/>
    <cellStyle name="Currency [0,000] TBD- 7 37" xfId="50344"/>
    <cellStyle name="Currency [0,000] TBD 7 38" xfId="50345"/>
    <cellStyle name="Currency [0,000] TBD- 7 38" xfId="50346"/>
    <cellStyle name="Currency [0,000] TBD 7 39" xfId="50347"/>
    <cellStyle name="Currency [0,000] TBD- 7 39" xfId="50348"/>
    <cellStyle name="Currency [0,000] TBD 7 4" xfId="50349"/>
    <cellStyle name="Currency [0,000] TBD- 7 4" xfId="50350"/>
    <cellStyle name="Currency [0,000] TBD 7 40" xfId="50351"/>
    <cellStyle name="Currency [0,000] TBD- 7 40" xfId="50352"/>
    <cellStyle name="Currency [0,000] TBD 7 41" xfId="50353"/>
    <cellStyle name="Currency [0,000] TBD- 7 41" xfId="50354"/>
    <cellStyle name="Currency [0,000] TBD 7 42" xfId="50355"/>
    <cellStyle name="Currency [0,000] TBD- 7 42" xfId="50356"/>
    <cellStyle name="Currency [0,000] TBD 7 43" xfId="50357"/>
    <cellStyle name="Currency [0,000] TBD- 7 43" xfId="50358"/>
    <cellStyle name="Currency [0,000] TBD 7 44" xfId="50359"/>
    <cellStyle name="Currency [0,000] TBD- 7 44" xfId="50360"/>
    <cellStyle name="Currency [0,000] TBD 7 45" xfId="50361"/>
    <cellStyle name="Currency [0,000] TBD- 7 45" xfId="50362"/>
    <cellStyle name="Currency [0,000] TBD 7 46" xfId="50363"/>
    <cellStyle name="Currency [0,000] TBD- 7 46" xfId="50364"/>
    <cellStyle name="Currency [0,000] TBD 7 47" xfId="50365"/>
    <cellStyle name="Currency [0,000] TBD- 7 47" xfId="50366"/>
    <cellStyle name="Currency [0,000] TBD 7 48" xfId="50367"/>
    <cellStyle name="Currency [0,000] TBD- 7 48" xfId="50368"/>
    <cellStyle name="Currency [0,000] TBD 7 49" xfId="50369"/>
    <cellStyle name="Currency [0,000] TBD- 7 49" xfId="50370"/>
    <cellStyle name="Currency [0,000] TBD 7 5" xfId="50371"/>
    <cellStyle name="Currency [0,000] TBD- 7 5" xfId="50372"/>
    <cellStyle name="Currency [0,000] TBD 7 50" xfId="50373"/>
    <cellStyle name="Currency [0,000] TBD- 7 50" xfId="50374"/>
    <cellStyle name="Currency [0,000] TBD 7 51" xfId="50375"/>
    <cellStyle name="Currency [0,000] TBD- 7 51" xfId="50376"/>
    <cellStyle name="Currency [0,000] TBD 7 52" xfId="50377"/>
    <cellStyle name="Currency [0,000] TBD- 7 52" xfId="50378"/>
    <cellStyle name="Currency [0,000] TBD 7 53" xfId="50379"/>
    <cellStyle name="Currency [0,000] TBD- 7 53" xfId="50380"/>
    <cellStyle name="Currency [0,000] TBD 7 54" xfId="50381"/>
    <cellStyle name="Currency [0,000] TBD- 7 54" xfId="50382"/>
    <cellStyle name="Currency [0,000] TBD 7 55" xfId="50383"/>
    <cellStyle name="Currency [0,000] TBD- 7 55" xfId="50384"/>
    <cellStyle name="Currency [0,000] TBD 7 56" xfId="50385"/>
    <cellStyle name="Currency [0,000] TBD- 7 56" xfId="50386"/>
    <cellStyle name="Currency [0,000] TBD 7 57" xfId="50387"/>
    <cellStyle name="Currency [0,000] TBD- 7 57" xfId="50388"/>
    <cellStyle name="Currency [0,000] TBD 7 58" xfId="50389"/>
    <cellStyle name="Currency [0,000] TBD- 7 58" xfId="50390"/>
    <cellStyle name="Currency [0,000] TBD 7 59" xfId="50391"/>
    <cellStyle name="Currency [0,000] TBD- 7 59" xfId="50392"/>
    <cellStyle name="Currency [0,000] TBD 7 6" xfId="50393"/>
    <cellStyle name="Currency [0,000] TBD- 7 6" xfId="50394"/>
    <cellStyle name="Currency [0,000] TBD 7 60" xfId="50395"/>
    <cellStyle name="Currency [0,000] TBD- 7 60" xfId="50396"/>
    <cellStyle name="Currency [0,000] TBD 7 61" xfId="50397"/>
    <cellStyle name="Currency [0,000] TBD- 7 61" xfId="50398"/>
    <cellStyle name="Currency [0,000] TBD 7 62" xfId="50399"/>
    <cellStyle name="Currency [0,000] TBD- 7 62" xfId="50400"/>
    <cellStyle name="Currency [0,000] TBD 7 63" xfId="50401"/>
    <cellStyle name="Currency [0,000] TBD- 7 63" xfId="50402"/>
    <cellStyle name="Currency [0,000] TBD 7 64" xfId="50403"/>
    <cellStyle name="Currency [0,000] TBD- 7 64" xfId="50404"/>
    <cellStyle name="Currency [0,000] TBD 7 65" xfId="50405"/>
    <cellStyle name="Currency [0,000] TBD- 7 65" xfId="50406"/>
    <cellStyle name="Currency [0,000] TBD 7 66" xfId="50407"/>
    <cellStyle name="Currency [0,000] TBD- 7 66" xfId="50408"/>
    <cellStyle name="Currency [0,000] TBD 7 67" xfId="50409"/>
    <cellStyle name="Currency [0,000] TBD- 7 67" xfId="50410"/>
    <cellStyle name="Currency [0,000] TBD 7 68" xfId="50411"/>
    <cellStyle name="Currency [0,000] TBD- 7 68" xfId="50412"/>
    <cellStyle name="Currency [0,000] TBD 7 69" xfId="50413"/>
    <cellStyle name="Currency [0,000] TBD- 7 69" xfId="50414"/>
    <cellStyle name="Currency [0,000] TBD 7 7" xfId="50415"/>
    <cellStyle name="Currency [0,000] TBD- 7 7" xfId="50416"/>
    <cellStyle name="Currency [0,000] TBD 7 70" xfId="50417"/>
    <cellStyle name="Currency [0,000] TBD- 7 70" xfId="50418"/>
    <cellStyle name="Currency [0,000] TBD 7 71" xfId="50419"/>
    <cellStyle name="Currency [0,000] TBD- 7 71" xfId="50420"/>
    <cellStyle name="Currency [0,000] TBD 7 72" xfId="50421"/>
    <cellStyle name="Currency [0,000] TBD- 7 72" xfId="50422"/>
    <cellStyle name="Currency [0,000] TBD 7 73" xfId="50423"/>
    <cellStyle name="Currency [0,000] TBD- 7 73" xfId="50424"/>
    <cellStyle name="Currency [0,000] TBD 7 74" xfId="50425"/>
    <cellStyle name="Currency [0,000] TBD- 7 74" xfId="50426"/>
    <cellStyle name="Currency [0,000] TBD 7 75" xfId="50427"/>
    <cellStyle name="Currency [0,000] TBD- 7 75" xfId="50428"/>
    <cellStyle name="Currency [0,000] TBD 7 76" xfId="50429"/>
    <cellStyle name="Currency [0,000] TBD- 7 76" xfId="50430"/>
    <cellStyle name="Currency [0,000] TBD 7 77" xfId="50431"/>
    <cellStyle name="Currency [0,000] TBD- 7 77" xfId="50432"/>
    <cellStyle name="Currency [0,000] TBD 7 78" xfId="50433"/>
    <cellStyle name="Currency [0,000] TBD- 7 78" xfId="50434"/>
    <cellStyle name="Currency [0,000] TBD 7 79" xfId="50435"/>
    <cellStyle name="Currency [0,000] TBD- 7 79" xfId="50436"/>
    <cellStyle name="Currency [0,000] TBD 7 8" xfId="50437"/>
    <cellStyle name="Currency [0,000] TBD- 7 8" xfId="50438"/>
    <cellStyle name="Currency [0,000] TBD 7 80" xfId="50439"/>
    <cellStyle name="Currency [0,000] TBD- 7 80" xfId="50440"/>
    <cellStyle name="Currency [0,000] TBD 7 81" xfId="50441"/>
    <cellStyle name="Currency [0,000] TBD- 7 81" xfId="50442"/>
    <cellStyle name="Currency [0,000] TBD 7 82" xfId="50443"/>
    <cellStyle name="Currency [0,000] TBD- 7 82" xfId="50444"/>
    <cellStyle name="Currency [0,000] TBD 7 83" xfId="50445"/>
    <cellStyle name="Currency [0,000] TBD- 7 83" xfId="50446"/>
    <cellStyle name="Currency [0,000] TBD 7 84" xfId="50447"/>
    <cellStyle name="Currency [0,000] TBD- 7 84" xfId="50448"/>
    <cellStyle name="Currency [0,000] TBD 7 85" xfId="50449"/>
    <cellStyle name="Currency [0,000] TBD- 7 85" xfId="50450"/>
    <cellStyle name="Currency [0,000] TBD 7 86" xfId="50451"/>
    <cellStyle name="Currency [0,000] TBD- 7 86" xfId="50452"/>
    <cellStyle name="Currency [0,000] TBD 7 87" xfId="50453"/>
    <cellStyle name="Currency [0,000] TBD- 7 87" xfId="50454"/>
    <cellStyle name="Currency [0,000] TBD 7 88" xfId="50455"/>
    <cellStyle name="Currency [0,000] TBD- 7 88" xfId="50456"/>
    <cellStyle name="Currency [0,000] TBD 7 89" xfId="50457"/>
    <cellStyle name="Currency [0,000] TBD- 7 89" xfId="50458"/>
    <cellStyle name="Currency [0,000] TBD 7 9" xfId="50459"/>
    <cellStyle name="Currency [0,000] TBD- 7 9" xfId="50460"/>
    <cellStyle name="Currency [0,000] TBD 7 90" xfId="50461"/>
    <cellStyle name="Currency [0,000] TBD- 7 90" xfId="50462"/>
    <cellStyle name="Currency [0,000] TBD 7 91" xfId="50463"/>
    <cellStyle name="Currency [0,000] TBD- 7 91" xfId="50464"/>
    <cellStyle name="Currency [0,000] TBD 7 92" xfId="50465"/>
    <cellStyle name="Currency [0,000] TBD- 7 92" xfId="50466"/>
    <cellStyle name="Currency [0,000] TBD 7 93" xfId="50467"/>
    <cellStyle name="Currency [0,000] TBD- 7 93" xfId="50468"/>
    <cellStyle name="Currency [0,000] TBD 7 94" xfId="50469"/>
    <cellStyle name="Currency [0,000] TBD- 7 94" xfId="50470"/>
    <cellStyle name="Currency [0,000] TBD 7 95" xfId="50471"/>
    <cellStyle name="Currency [0,000] TBD- 7 95" xfId="50472"/>
    <cellStyle name="Currency [0,000] TBD 7 96" xfId="50473"/>
    <cellStyle name="Currency [0,000] TBD- 7 96" xfId="50474"/>
    <cellStyle name="Currency [0,000] TBD 7 97" xfId="50475"/>
    <cellStyle name="Currency [0,000] TBD- 7 97" xfId="50476"/>
    <cellStyle name="Currency [0,000] TBD 7 98" xfId="50477"/>
    <cellStyle name="Currency [0,000] TBD- 7 98" xfId="50478"/>
    <cellStyle name="Currency [0,000] TBD 7 99" xfId="50479"/>
    <cellStyle name="Currency [0,000] TBD- 7 99" xfId="50480"/>
    <cellStyle name="Currency [0,000] TBD 8" xfId="50481"/>
    <cellStyle name="Currency [0,000] TBD- 8" xfId="50482"/>
    <cellStyle name="Currency [0,000] TBD 8 10" xfId="50483"/>
    <cellStyle name="Currency [0,000] TBD- 8 10" xfId="50484"/>
    <cellStyle name="Currency [0,000] TBD 8 100" xfId="50485"/>
    <cellStyle name="Currency [0,000] TBD- 8 100" xfId="50486"/>
    <cellStyle name="Currency [0,000] TBD 8 101" xfId="50487"/>
    <cellStyle name="Currency [0,000] TBD- 8 101" xfId="50488"/>
    <cellStyle name="Currency [0,000] TBD 8 102" xfId="50489"/>
    <cellStyle name="Currency [0,000] TBD- 8 102" xfId="50490"/>
    <cellStyle name="Currency [0,000] TBD 8 103" xfId="50491"/>
    <cellStyle name="Currency [0,000] TBD- 8 103" xfId="50492"/>
    <cellStyle name="Currency [0,000] TBD 8 104" xfId="50493"/>
    <cellStyle name="Currency [0,000] TBD- 8 104" xfId="50494"/>
    <cellStyle name="Currency [0,000] TBD 8 105" xfId="50495"/>
    <cellStyle name="Currency [0,000] TBD- 8 105" xfId="50496"/>
    <cellStyle name="Currency [0,000] TBD 8 106" xfId="50497"/>
    <cellStyle name="Currency [0,000] TBD- 8 106" xfId="50498"/>
    <cellStyle name="Currency [0,000] TBD 8 107" xfId="50499"/>
    <cellStyle name="Currency [0,000] TBD- 8 107" xfId="50500"/>
    <cellStyle name="Currency [0,000] TBD 8 108" xfId="50501"/>
    <cellStyle name="Currency [0,000] TBD- 8 108" xfId="50502"/>
    <cellStyle name="Currency [0,000] TBD 8 109" xfId="50503"/>
    <cellStyle name="Currency [0,000] TBD- 8 109" xfId="50504"/>
    <cellStyle name="Currency [0,000] TBD 8 11" xfId="50505"/>
    <cellStyle name="Currency [0,000] TBD- 8 11" xfId="50506"/>
    <cellStyle name="Currency [0,000] TBD 8 110" xfId="50507"/>
    <cellStyle name="Currency [0,000] TBD- 8 110" xfId="50508"/>
    <cellStyle name="Currency [0,000] TBD 8 111" xfId="50509"/>
    <cellStyle name="Currency [0,000] TBD- 8 111" xfId="50510"/>
    <cellStyle name="Currency [0,000] TBD 8 112" xfId="50511"/>
    <cellStyle name="Currency [0,000] TBD- 8 112" xfId="50512"/>
    <cellStyle name="Currency [0,000] TBD 8 113" xfId="50513"/>
    <cellStyle name="Currency [0,000] TBD- 8 113" xfId="50514"/>
    <cellStyle name="Currency [0,000] TBD 8 114" xfId="50515"/>
    <cellStyle name="Currency [0,000] TBD- 8 114" xfId="50516"/>
    <cellStyle name="Currency [0,000] TBD 8 115" xfId="50517"/>
    <cellStyle name="Currency [0,000] TBD- 8 115" xfId="50518"/>
    <cellStyle name="Currency [0,000] TBD 8 116" xfId="50519"/>
    <cellStyle name="Currency [0,000] TBD- 8 116" xfId="50520"/>
    <cellStyle name="Currency [0,000] TBD 8 117" xfId="50521"/>
    <cellStyle name="Currency [0,000] TBD- 8 117" xfId="50522"/>
    <cellStyle name="Currency [0,000] TBD 8 118" xfId="50523"/>
    <cellStyle name="Currency [0,000] TBD- 8 118" xfId="50524"/>
    <cellStyle name="Currency [0,000] TBD 8 119" xfId="50525"/>
    <cellStyle name="Currency [0,000] TBD- 8 119" xfId="50526"/>
    <cellStyle name="Currency [0,000] TBD 8 12" xfId="50527"/>
    <cellStyle name="Currency [0,000] TBD- 8 12" xfId="50528"/>
    <cellStyle name="Currency [0,000] TBD 8 120" xfId="50529"/>
    <cellStyle name="Currency [0,000] TBD- 8 120" xfId="50530"/>
    <cellStyle name="Currency [0,000] TBD 8 121" xfId="50531"/>
    <cellStyle name="Currency [0,000] TBD- 8 121" xfId="50532"/>
    <cellStyle name="Currency [0,000] TBD 8 122" xfId="50533"/>
    <cellStyle name="Currency [0,000] TBD- 8 122" xfId="50534"/>
    <cellStyle name="Currency [0,000] TBD 8 123" xfId="50535"/>
    <cellStyle name="Currency [0,000] TBD- 8 123" xfId="50536"/>
    <cellStyle name="Currency [0,000] TBD 8 124" xfId="50537"/>
    <cellStyle name="Currency [0,000] TBD- 8 124" xfId="50538"/>
    <cellStyle name="Currency [0,000] TBD 8 125" xfId="50539"/>
    <cellStyle name="Currency [0,000] TBD- 8 125" xfId="50540"/>
    <cellStyle name="Currency [0,000] TBD 8 126" xfId="50541"/>
    <cellStyle name="Currency [0,000] TBD- 8 126" xfId="50542"/>
    <cellStyle name="Currency [0,000] TBD 8 127" xfId="50543"/>
    <cellStyle name="Currency [0,000] TBD- 8 127" xfId="50544"/>
    <cellStyle name="Currency [0,000] TBD 8 128" xfId="50545"/>
    <cellStyle name="Currency [0,000] TBD- 8 128" xfId="50546"/>
    <cellStyle name="Currency [0,000] TBD 8 129" xfId="50547"/>
    <cellStyle name="Currency [0,000] TBD- 8 129" xfId="50548"/>
    <cellStyle name="Currency [0,000] TBD 8 13" xfId="50549"/>
    <cellStyle name="Currency [0,000] TBD- 8 13" xfId="50550"/>
    <cellStyle name="Currency [0,000] TBD 8 130" xfId="50551"/>
    <cellStyle name="Currency [0,000] TBD- 8 130" xfId="50552"/>
    <cellStyle name="Currency [0,000] TBD 8 131" xfId="50553"/>
    <cellStyle name="Currency [0,000] TBD- 8 131" xfId="50554"/>
    <cellStyle name="Currency [0,000] TBD 8 132" xfId="50555"/>
    <cellStyle name="Currency [0,000] TBD- 8 132" xfId="50556"/>
    <cellStyle name="Currency [0,000] TBD 8 133" xfId="50557"/>
    <cellStyle name="Currency [0,000] TBD- 8 133" xfId="50558"/>
    <cellStyle name="Currency [0,000] TBD 8 134" xfId="50559"/>
    <cellStyle name="Currency [0,000] TBD- 8 134" xfId="50560"/>
    <cellStyle name="Currency [0,000] TBD 8 135" xfId="50561"/>
    <cellStyle name="Currency [0,000] TBD- 8 135" xfId="50562"/>
    <cellStyle name="Currency [0,000] TBD 8 136" xfId="50563"/>
    <cellStyle name="Currency [0,000] TBD- 8 136" xfId="50564"/>
    <cellStyle name="Currency [0,000] TBD 8 137" xfId="50565"/>
    <cellStyle name="Currency [0,000] TBD- 8 137" xfId="50566"/>
    <cellStyle name="Currency [0,000] TBD 8 138" xfId="50567"/>
    <cellStyle name="Currency [0,000] TBD- 8 138" xfId="50568"/>
    <cellStyle name="Currency [0,000] TBD 8 139" xfId="50569"/>
    <cellStyle name="Currency [0,000] TBD- 8 139" xfId="50570"/>
    <cellStyle name="Currency [0,000] TBD 8 14" xfId="50571"/>
    <cellStyle name="Currency [0,000] TBD- 8 14" xfId="50572"/>
    <cellStyle name="Currency [0,000] TBD 8 140" xfId="50573"/>
    <cellStyle name="Currency [0,000] TBD- 8 140" xfId="50574"/>
    <cellStyle name="Currency [0,000] TBD 8 141" xfId="50575"/>
    <cellStyle name="Currency [0,000] TBD- 8 141" xfId="50576"/>
    <cellStyle name="Currency [0,000] TBD 8 142" xfId="50577"/>
    <cellStyle name="Currency [0,000] TBD- 8 142" xfId="50578"/>
    <cellStyle name="Currency [0,000] TBD 8 143" xfId="50579"/>
    <cellStyle name="Currency [0,000] TBD- 8 143" xfId="50580"/>
    <cellStyle name="Currency [0,000] TBD 8 144" xfId="50581"/>
    <cellStyle name="Currency [0,000] TBD- 8 144" xfId="50582"/>
    <cellStyle name="Currency [0,000] TBD 8 145" xfId="50583"/>
    <cellStyle name="Currency [0,000] TBD- 8 145" xfId="50584"/>
    <cellStyle name="Currency [0,000] TBD 8 146" xfId="50585"/>
    <cellStyle name="Currency [0,000] TBD- 8 146" xfId="50586"/>
    <cellStyle name="Currency [0,000] TBD 8 147" xfId="50587"/>
    <cellStyle name="Currency [0,000] TBD- 8 147" xfId="50588"/>
    <cellStyle name="Currency [0,000] TBD 8 148" xfId="50589"/>
    <cellStyle name="Currency [0,000] TBD- 8 148" xfId="50590"/>
    <cellStyle name="Currency [0,000] TBD 8 149" xfId="50591"/>
    <cellStyle name="Currency [0,000] TBD- 8 149" xfId="50592"/>
    <cellStyle name="Currency [0,000] TBD 8 15" xfId="50593"/>
    <cellStyle name="Currency [0,000] TBD- 8 15" xfId="50594"/>
    <cellStyle name="Currency [0,000] TBD 8 150" xfId="50595"/>
    <cellStyle name="Currency [0,000] TBD- 8 150" xfId="50596"/>
    <cellStyle name="Currency [0,000] TBD 8 151" xfId="50597"/>
    <cellStyle name="Currency [0,000] TBD- 8 151" xfId="50598"/>
    <cellStyle name="Currency [0,000] TBD 8 152" xfId="50599"/>
    <cellStyle name="Currency [0,000] TBD- 8 152" xfId="50600"/>
    <cellStyle name="Currency [0,000] TBD 8 153" xfId="50601"/>
    <cellStyle name="Currency [0,000] TBD- 8 153" xfId="50602"/>
    <cellStyle name="Currency [0,000] TBD 8 16" xfId="50603"/>
    <cellStyle name="Currency [0,000] TBD- 8 16" xfId="50604"/>
    <cellStyle name="Currency [0,000] TBD 8 17" xfId="50605"/>
    <cellStyle name="Currency [0,000] TBD- 8 17" xfId="50606"/>
    <cellStyle name="Currency [0,000] TBD 8 18" xfId="50607"/>
    <cellStyle name="Currency [0,000] TBD- 8 18" xfId="50608"/>
    <cellStyle name="Currency [0,000] TBD 8 19" xfId="50609"/>
    <cellStyle name="Currency [0,000] TBD- 8 19" xfId="50610"/>
    <cellStyle name="Currency [0,000] TBD 8 2" xfId="50611"/>
    <cellStyle name="Currency [0,000] TBD- 8 2" xfId="50612"/>
    <cellStyle name="Currency [0,000] TBD 8 20" xfId="50613"/>
    <cellStyle name="Currency [0,000] TBD- 8 20" xfId="50614"/>
    <cellStyle name="Currency [0,000] TBD 8 21" xfId="50615"/>
    <cellStyle name="Currency [0,000] TBD- 8 21" xfId="50616"/>
    <cellStyle name="Currency [0,000] TBD 8 22" xfId="50617"/>
    <cellStyle name="Currency [0,000] TBD- 8 22" xfId="50618"/>
    <cellStyle name="Currency [0,000] TBD 8 23" xfId="50619"/>
    <cellStyle name="Currency [0,000] TBD- 8 23" xfId="50620"/>
    <cellStyle name="Currency [0,000] TBD 8 24" xfId="50621"/>
    <cellStyle name="Currency [0,000] TBD- 8 24" xfId="50622"/>
    <cellStyle name="Currency [0,000] TBD 8 25" xfId="50623"/>
    <cellStyle name="Currency [0,000] TBD- 8 25" xfId="50624"/>
    <cellStyle name="Currency [0,000] TBD 8 26" xfId="50625"/>
    <cellStyle name="Currency [0,000] TBD- 8 26" xfId="50626"/>
    <cellStyle name="Currency [0,000] TBD 8 27" xfId="50627"/>
    <cellStyle name="Currency [0,000] TBD- 8 27" xfId="50628"/>
    <cellStyle name="Currency [0,000] TBD 8 28" xfId="50629"/>
    <cellStyle name="Currency [0,000] TBD- 8 28" xfId="50630"/>
    <cellStyle name="Currency [0,000] TBD 8 29" xfId="50631"/>
    <cellStyle name="Currency [0,000] TBD- 8 29" xfId="50632"/>
    <cellStyle name="Currency [0,000] TBD 8 3" xfId="50633"/>
    <cellStyle name="Currency [0,000] TBD- 8 3" xfId="50634"/>
    <cellStyle name="Currency [0,000] TBD 8 30" xfId="50635"/>
    <cellStyle name="Currency [0,000] TBD- 8 30" xfId="50636"/>
    <cellStyle name="Currency [0,000] TBD 8 31" xfId="50637"/>
    <cellStyle name="Currency [0,000] TBD- 8 31" xfId="50638"/>
    <cellStyle name="Currency [0,000] TBD 8 32" xfId="50639"/>
    <cellStyle name="Currency [0,000] TBD- 8 32" xfId="50640"/>
    <cellStyle name="Currency [0,000] TBD 8 33" xfId="50641"/>
    <cellStyle name="Currency [0,000] TBD- 8 33" xfId="50642"/>
    <cellStyle name="Currency [0,000] TBD 8 34" xfId="50643"/>
    <cellStyle name="Currency [0,000] TBD- 8 34" xfId="50644"/>
    <cellStyle name="Currency [0,000] TBD 8 35" xfId="50645"/>
    <cellStyle name="Currency [0,000] TBD- 8 35" xfId="50646"/>
    <cellStyle name="Currency [0,000] TBD 8 36" xfId="50647"/>
    <cellStyle name="Currency [0,000] TBD- 8 36" xfId="50648"/>
    <cellStyle name="Currency [0,000] TBD 8 37" xfId="50649"/>
    <cellStyle name="Currency [0,000] TBD- 8 37" xfId="50650"/>
    <cellStyle name="Currency [0,000] TBD 8 38" xfId="50651"/>
    <cellStyle name="Currency [0,000] TBD- 8 38" xfId="50652"/>
    <cellStyle name="Currency [0,000] TBD 8 39" xfId="50653"/>
    <cellStyle name="Currency [0,000] TBD- 8 39" xfId="50654"/>
    <cellStyle name="Currency [0,000] TBD 8 4" xfId="50655"/>
    <cellStyle name="Currency [0,000] TBD- 8 4" xfId="50656"/>
    <cellStyle name="Currency [0,000] TBD 8 40" xfId="50657"/>
    <cellStyle name="Currency [0,000] TBD- 8 40" xfId="50658"/>
    <cellStyle name="Currency [0,000] TBD 8 41" xfId="50659"/>
    <cellStyle name="Currency [0,000] TBD- 8 41" xfId="50660"/>
    <cellStyle name="Currency [0,000] TBD 8 42" xfId="50661"/>
    <cellStyle name="Currency [0,000] TBD- 8 42" xfId="50662"/>
    <cellStyle name="Currency [0,000] TBD 8 43" xfId="50663"/>
    <cellStyle name="Currency [0,000] TBD- 8 43" xfId="50664"/>
    <cellStyle name="Currency [0,000] TBD 8 44" xfId="50665"/>
    <cellStyle name="Currency [0,000] TBD- 8 44" xfId="50666"/>
    <cellStyle name="Currency [0,000] TBD 8 45" xfId="50667"/>
    <cellStyle name="Currency [0,000] TBD- 8 45" xfId="50668"/>
    <cellStyle name="Currency [0,000] TBD 8 46" xfId="50669"/>
    <cellStyle name="Currency [0,000] TBD- 8 46" xfId="50670"/>
    <cellStyle name="Currency [0,000] TBD 8 47" xfId="50671"/>
    <cellStyle name="Currency [0,000] TBD- 8 47" xfId="50672"/>
    <cellStyle name="Currency [0,000] TBD 8 48" xfId="50673"/>
    <cellStyle name="Currency [0,000] TBD- 8 48" xfId="50674"/>
    <cellStyle name="Currency [0,000] TBD 8 49" xfId="50675"/>
    <cellStyle name="Currency [0,000] TBD- 8 49" xfId="50676"/>
    <cellStyle name="Currency [0,000] TBD 8 5" xfId="50677"/>
    <cellStyle name="Currency [0,000] TBD- 8 5" xfId="50678"/>
    <cellStyle name="Currency [0,000] TBD 8 50" xfId="50679"/>
    <cellStyle name="Currency [0,000] TBD- 8 50" xfId="50680"/>
    <cellStyle name="Currency [0,000] TBD 8 51" xfId="50681"/>
    <cellStyle name="Currency [0,000] TBD- 8 51" xfId="50682"/>
    <cellStyle name="Currency [0,000] TBD 8 52" xfId="50683"/>
    <cellStyle name="Currency [0,000] TBD- 8 52" xfId="50684"/>
    <cellStyle name="Currency [0,000] TBD 8 53" xfId="50685"/>
    <cellStyle name="Currency [0,000] TBD- 8 53" xfId="50686"/>
    <cellStyle name="Currency [0,000] TBD 8 54" xfId="50687"/>
    <cellStyle name="Currency [0,000] TBD- 8 54" xfId="50688"/>
    <cellStyle name="Currency [0,000] TBD 8 55" xfId="50689"/>
    <cellStyle name="Currency [0,000] TBD- 8 55" xfId="50690"/>
    <cellStyle name="Currency [0,000] TBD 8 56" xfId="50691"/>
    <cellStyle name="Currency [0,000] TBD- 8 56" xfId="50692"/>
    <cellStyle name="Currency [0,000] TBD 8 57" xfId="50693"/>
    <cellStyle name="Currency [0,000] TBD- 8 57" xfId="50694"/>
    <cellStyle name="Currency [0,000] TBD 8 58" xfId="50695"/>
    <cellStyle name="Currency [0,000] TBD- 8 58" xfId="50696"/>
    <cellStyle name="Currency [0,000] TBD 8 59" xfId="50697"/>
    <cellStyle name="Currency [0,000] TBD- 8 59" xfId="50698"/>
    <cellStyle name="Currency [0,000] TBD 8 6" xfId="50699"/>
    <cellStyle name="Currency [0,000] TBD- 8 6" xfId="50700"/>
    <cellStyle name="Currency [0,000] TBD 8 60" xfId="50701"/>
    <cellStyle name="Currency [0,000] TBD- 8 60" xfId="50702"/>
    <cellStyle name="Currency [0,000] TBD 8 61" xfId="50703"/>
    <cellStyle name="Currency [0,000] TBD- 8 61" xfId="50704"/>
    <cellStyle name="Currency [0,000] TBD 8 62" xfId="50705"/>
    <cellStyle name="Currency [0,000] TBD- 8 62" xfId="50706"/>
    <cellStyle name="Currency [0,000] TBD 8 63" xfId="50707"/>
    <cellStyle name="Currency [0,000] TBD- 8 63" xfId="50708"/>
    <cellStyle name="Currency [0,000] TBD 8 64" xfId="50709"/>
    <cellStyle name="Currency [0,000] TBD- 8 64" xfId="50710"/>
    <cellStyle name="Currency [0,000] TBD 8 65" xfId="50711"/>
    <cellStyle name="Currency [0,000] TBD- 8 65" xfId="50712"/>
    <cellStyle name="Currency [0,000] TBD 8 66" xfId="50713"/>
    <cellStyle name="Currency [0,000] TBD- 8 66" xfId="50714"/>
    <cellStyle name="Currency [0,000] TBD 8 67" xfId="50715"/>
    <cellStyle name="Currency [0,000] TBD- 8 67" xfId="50716"/>
    <cellStyle name="Currency [0,000] TBD 8 68" xfId="50717"/>
    <cellStyle name="Currency [0,000] TBD- 8 68" xfId="50718"/>
    <cellStyle name="Currency [0,000] TBD 8 69" xfId="50719"/>
    <cellStyle name="Currency [0,000] TBD- 8 69" xfId="50720"/>
    <cellStyle name="Currency [0,000] TBD 8 7" xfId="50721"/>
    <cellStyle name="Currency [0,000] TBD- 8 7" xfId="50722"/>
    <cellStyle name="Currency [0,000] TBD 8 70" xfId="50723"/>
    <cellStyle name="Currency [0,000] TBD- 8 70" xfId="50724"/>
    <cellStyle name="Currency [0,000] TBD 8 71" xfId="50725"/>
    <cellStyle name="Currency [0,000] TBD- 8 71" xfId="50726"/>
    <cellStyle name="Currency [0,000] TBD 8 72" xfId="50727"/>
    <cellStyle name="Currency [0,000] TBD- 8 72" xfId="50728"/>
    <cellStyle name="Currency [0,000] TBD 8 73" xfId="50729"/>
    <cellStyle name="Currency [0,000] TBD- 8 73" xfId="50730"/>
    <cellStyle name="Currency [0,000] TBD 8 74" xfId="50731"/>
    <cellStyle name="Currency [0,000] TBD- 8 74" xfId="50732"/>
    <cellStyle name="Currency [0,000] TBD 8 75" xfId="50733"/>
    <cellStyle name="Currency [0,000] TBD- 8 75" xfId="50734"/>
    <cellStyle name="Currency [0,000] TBD 8 76" xfId="50735"/>
    <cellStyle name="Currency [0,000] TBD- 8 76" xfId="50736"/>
    <cellStyle name="Currency [0,000] TBD 8 77" xfId="50737"/>
    <cellStyle name="Currency [0,000] TBD- 8 77" xfId="50738"/>
    <cellStyle name="Currency [0,000] TBD 8 78" xfId="50739"/>
    <cellStyle name="Currency [0,000] TBD- 8 78" xfId="50740"/>
    <cellStyle name="Currency [0,000] TBD 8 79" xfId="50741"/>
    <cellStyle name="Currency [0,000] TBD- 8 79" xfId="50742"/>
    <cellStyle name="Currency [0,000] TBD 8 8" xfId="50743"/>
    <cellStyle name="Currency [0,000] TBD- 8 8" xfId="50744"/>
    <cellStyle name="Currency [0,000] TBD 8 80" xfId="50745"/>
    <cellStyle name="Currency [0,000] TBD- 8 80" xfId="50746"/>
    <cellStyle name="Currency [0,000] TBD 8 81" xfId="50747"/>
    <cellStyle name="Currency [0,000] TBD- 8 81" xfId="50748"/>
    <cellStyle name="Currency [0,000] TBD 8 82" xfId="50749"/>
    <cellStyle name="Currency [0,000] TBD- 8 82" xfId="50750"/>
    <cellStyle name="Currency [0,000] TBD 8 83" xfId="50751"/>
    <cellStyle name="Currency [0,000] TBD- 8 83" xfId="50752"/>
    <cellStyle name="Currency [0,000] TBD 8 84" xfId="50753"/>
    <cellStyle name="Currency [0,000] TBD- 8 84" xfId="50754"/>
    <cellStyle name="Currency [0,000] TBD 8 85" xfId="50755"/>
    <cellStyle name="Currency [0,000] TBD- 8 85" xfId="50756"/>
    <cellStyle name="Currency [0,000] TBD 8 86" xfId="50757"/>
    <cellStyle name="Currency [0,000] TBD- 8 86" xfId="50758"/>
    <cellStyle name="Currency [0,000] TBD 8 87" xfId="50759"/>
    <cellStyle name="Currency [0,000] TBD- 8 87" xfId="50760"/>
    <cellStyle name="Currency [0,000] TBD 8 88" xfId="50761"/>
    <cellStyle name="Currency [0,000] TBD- 8 88" xfId="50762"/>
    <cellStyle name="Currency [0,000] TBD 8 89" xfId="50763"/>
    <cellStyle name="Currency [0,000] TBD- 8 89" xfId="50764"/>
    <cellStyle name="Currency [0,000] TBD 8 9" xfId="50765"/>
    <cellStyle name="Currency [0,000] TBD- 8 9" xfId="50766"/>
    <cellStyle name="Currency [0,000] TBD 8 90" xfId="50767"/>
    <cellStyle name="Currency [0,000] TBD- 8 90" xfId="50768"/>
    <cellStyle name="Currency [0,000] TBD 8 91" xfId="50769"/>
    <cellStyle name="Currency [0,000] TBD- 8 91" xfId="50770"/>
    <cellStyle name="Currency [0,000] TBD 8 92" xfId="50771"/>
    <cellStyle name="Currency [0,000] TBD- 8 92" xfId="50772"/>
    <cellStyle name="Currency [0,000] TBD 8 93" xfId="50773"/>
    <cellStyle name="Currency [0,000] TBD- 8 93" xfId="50774"/>
    <cellStyle name="Currency [0,000] TBD 8 94" xfId="50775"/>
    <cellStyle name="Currency [0,000] TBD- 8 94" xfId="50776"/>
    <cellStyle name="Currency [0,000] TBD 8 95" xfId="50777"/>
    <cellStyle name="Currency [0,000] TBD- 8 95" xfId="50778"/>
    <cellStyle name="Currency [0,000] TBD 8 96" xfId="50779"/>
    <cellStyle name="Currency [0,000] TBD- 8 96" xfId="50780"/>
    <cellStyle name="Currency [0,000] TBD 8 97" xfId="50781"/>
    <cellStyle name="Currency [0,000] TBD- 8 97" xfId="50782"/>
    <cellStyle name="Currency [0,000] TBD 8 98" xfId="50783"/>
    <cellStyle name="Currency [0,000] TBD- 8 98" xfId="50784"/>
    <cellStyle name="Currency [0,000] TBD 8 99" xfId="50785"/>
    <cellStyle name="Currency [0,000] TBD- 8 99" xfId="50786"/>
    <cellStyle name="Currency [0,000] TBD 9" xfId="50787"/>
    <cellStyle name="Currency [0,000] TBD- 9" xfId="50788"/>
    <cellStyle name="Currency [0,000] TBD 9 10" xfId="50789"/>
    <cellStyle name="Currency [0,000] TBD- 9 10" xfId="50790"/>
    <cellStyle name="Currency [0,000] TBD 9 100" xfId="50791"/>
    <cellStyle name="Currency [0,000] TBD- 9 100" xfId="50792"/>
    <cellStyle name="Currency [0,000] TBD 9 101" xfId="50793"/>
    <cellStyle name="Currency [0,000] TBD- 9 101" xfId="50794"/>
    <cellStyle name="Currency [0,000] TBD 9 102" xfId="50795"/>
    <cellStyle name="Currency [0,000] TBD- 9 102" xfId="50796"/>
    <cellStyle name="Currency [0,000] TBD 9 103" xfId="50797"/>
    <cellStyle name="Currency [0,000] TBD- 9 103" xfId="50798"/>
    <cellStyle name="Currency [0,000] TBD 9 104" xfId="50799"/>
    <cellStyle name="Currency [0,000] TBD- 9 104" xfId="50800"/>
    <cellStyle name="Currency [0,000] TBD 9 105" xfId="50801"/>
    <cellStyle name="Currency [0,000] TBD- 9 105" xfId="50802"/>
    <cellStyle name="Currency [0,000] TBD 9 106" xfId="50803"/>
    <cellStyle name="Currency [0,000] TBD- 9 106" xfId="50804"/>
    <cellStyle name="Currency [0,000] TBD 9 107" xfId="50805"/>
    <cellStyle name="Currency [0,000] TBD- 9 107" xfId="50806"/>
    <cellStyle name="Currency [0,000] TBD 9 108" xfId="50807"/>
    <cellStyle name="Currency [0,000] TBD- 9 108" xfId="50808"/>
    <cellStyle name="Currency [0,000] TBD 9 109" xfId="50809"/>
    <cellStyle name="Currency [0,000] TBD- 9 109" xfId="50810"/>
    <cellStyle name="Currency [0,000] TBD 9 11" xfId="50811"/>
    <cellStyle name="Currency [0,000] TBD- 9 11" xfId="50812"/>
    <cellStyle name="Currency [0,000] TBD 9 110" xfId="50813"/>
    <cellStyle name="Currency [0,000] TBD- 9 110" xfId="50814"/>
    <cellStyle name="Currency [0,000] TBD 9 111" xfId="50815"/>
    <cellStyle name="Currency [0,000] TBD- 9 111" xfId="50816"/>
    <cellStyle name="Currency [0,000] TBD 9 112" xfId="50817"/>
    <cellStyle name="Currency [0,000] TBD- 9 112" xfId="50818"/>
    <cellStyle name="Currency [0,000] TBD 9 113" xfId="50819"/>
    <cellStyle name="Currency [0,000] TBD- 9 113" xfId="50820"/>
    <cellStyle name="Currency [0,000] TBD 9 114" xfId="50821"/>
    <cellStyle name="Currency [0,000] TBD- 9 114" xfId="50822"/>
    <cellStyle name="Currency [0,000] TBD 9 115" xfId="50823"/>
    <cellStyle name="Currency [0,000] TBD- 9 115" xfId="50824"/>
    <cellStyle name="Currency [0,000] TBD 9 116" xfId="50825"/>
    <cellStyle name="Currency [0,000] TBD- 9 116" xfId="50826"/>
    <cellStyle name="Currency [0,000] TBD 9 117" xfId="50827"/>
    <cellStyle name="Currency [0,000] TBD- 9 117" xfId="50828"/>
    <cellStyle name="Currency [0,000] TBD 9 118" xfId="50829"/>
    <cellStyle name="Currency [0,000] TBD- 9 118" xfId="50830"/>
    <cellStyle name="Currency [0,000] TBD 9 119" xfId="50831"/>
    <cellStyle name="Currency [0,000] TBD- 9 119" xfId="50832"/>
    <cellStyle name="Currency [0,000] TBD 9 12" xfId="50833"/>
    <cellStyle name="Currency [0,000] TBD- 9 12" xfId="50834"/>
    <cellStyle name="Currency [0,000] TBD 9 120" xfId="50835"/>
    <cellStyle name="Currency [0,000] TBD- 9 120" xfId="50836"/>
    <cellStyle name="Currency [0,000] TBD 9 121" xfId="50837"/>
    <cellStyle name="Currency [0,000] TBD- 9 121" xfId="50838"/>
    <cellStyle name="Currency [0,000] TBD 9 122" xfId="50839"/>
    <cellStyle name="Currency [0,000] TBD- 9 122" xfId="50840"/>
    <cellStyle name="Currency [0,000] TBD 9 123" xfId="50841"/>
    <cellStyle name="Currency [0,000] TBD- 9 123" xfId="50842"/>
    <cellStyle name="Currency [0,000] TBD 9 124" xfId="50843"/>
    <cellStyle name="Currency [0,000] TBD- 9 124" xfId="50844"/>
    <cellStyle name="Currency [0,000] TBD 9 125" xfId="50845"/>
    <cellStyle name="Currency [0,000] TBD- 9 125" xfId="50846"/>
    <cellStyle name="Currency [0,000] TBD 9 126" xfId="50847"/>
    <cellStyle name="Currency [0,000] TBD- 9 126" xfId="50848"/>
    <cellStyle name="Currency [0,000] TBD 9 127" xfId="50849"/>
    <cellStyle name="Currency [0,000] TBD- 9 127" xfId="50850"/>
    <cellStyle name="Currency [0,000] TBD 9 128" xfId="50851"/>
    <cellStyle name="Currency [0,000] TBD- 9 128" xfId="50852"/>
    <cellStyle name="Currency [0,000] TBD 9 129" xfId="50853"/>
    <cellStyle name="Currency [0,000] TBD- 9 129" xfId="50854"/>
    <cellStyle name="Currency [0,000] TBD 9 13" xfId="50855"/>
    <cellStyle name="Currency [0,000] TBD- 9 13" xfId="50856"/>
    <cellStyle name="Currency [0,000] TBD 9 130" xfId="50857"/>
    <cellStyle name="Currency [0,000] TBD- 9 130" xfId="50858"/>
    <cellStyle name="Currency [0,000] TBD 9 131" xfId="50859"/>
    <cellStyle name="Currency [0,000] TBD- 9 131" xfId="50860"/>
    <cellStyle name="Currency [0,000] TBD 9 132" xfId="50861"/>
    <cellStyle name="Currency [0,000] TBD- 9 132" xfId="50862"/>
    <cellStyle name="Currency [0,000] TBD 9 133" xfId="50863"/>
    <cellStyle name="Currency [0,000] TBD- 9 133" xfId="50864"/>
    <cellStyle name="Currency [0,000] TBD 9 134" xfId="50865"/>
    <cellStyle name="Currency [0,000] TBD- 9 134" xfId="50866"/>
    <cellStyle name="Currency [0,000] TBD 9 135" xfId="50867"/>
    <cellStyle name="Currency [0,000] TBD- 9 135" xfId="50868"/>
    <cellStyle name="Currency [0,000] TBD 9 136" xfId="50869"/>
    <cellStyle name="Currency [0,000] TBD- 9 136" xfId="50870"/>
    <cellStyle name="Currency [0,000] TBD 9 137" xfId="50871"/>
    <cellStyle name="Currency [0,000] TBD- 9 137" xfId="50872"/>
    <cellStyle name="Currency [0,000] TBD 9 138" xfId="50873"/>
    <cellStyle name="Currency [0,000] TBD- 9 138" xfId="50874"/>
    <cellStyle name="Currency [0,000] TBD 9 139" xfId="50875"/>
    <cellStyle name="Currency [0,000] TBD- 9 139" xfId="50876"/>
    <cellStyle name="Currency [0,000] TBD 9 14" xfId="50877"/>
    <cellStyle name="Currency [0,000] TBD- 9 14" xfId="50878"/>
    <cellStyle name="Currency [0,000] TBD 9 140" xfId="50879"/>
    <cellStyle name="Currency [0,000] TBD- 9 140" xfId="50880"/>
    <cellStyle name="Currency [0,000] TBD 9 141" xfId="50881"/>
    <cellStyle name="Currency [0,000] TBD- 9 141" xfId="50882"/>
    <cellStyle name="Currency [0,000] TBD 9 142" xfId="50883"/>
    <cellStyle name="Currency [0,000] TBD- 9 142" xfId="50884"/>
    <cellStyle name="Currency [0,000] TBD 9 143" xfId="50885"/>
    <cellStyle name="Currency [0,000] TBD- 9 143" xfId="50886"/>
    <cellStyle name="Currency [0,000] TBD 9 144" xfId="50887"/>
    <cellStyle name="Currency [0,000] TBD- 9 144" xfId="50888"/>
    <cellStyle name="Currency [0,000] TBD 9 145" xfId="50889"/>
    <cellStyle name="Currency [0,000] TBD- 9 145" xfId="50890"/>
    <cellStyle name="Currency [0,000] TBD 9 146" xfId="50891"/>
    <cellStyle name="Currency [0,000] TBD- 9 146" xfId="50892"/>
    <cellStyle name="Currency [0,000] TBD 9 147" xfId="50893"/>
    <cellStyle name="Currency [0,000] TBD- 9 147" xfId="50894"/>
    <cellStyle name="Currency [0,000] TBD 9 148" xfId="50895"/>
    <cellStyle name="Currency [0,000] TBD- 9 148" xfId="50896"/>
    <cellStyle name="Currency [0,000] TBD 9 149" xfId="50897"/>
    <cellStyle name="Currency [0,000] TBD- 9 149" xfId="50898"/>
    <cellStyle name="Currency [0,000] TBD 9 15" xfId="50899"/>
    <cellStyle name="Currency [0,000] TBD- 9 15" xfId="50900"/>
    <cellStyle name="Currency [0,000] TBD 9 150" xfId="50901"/>
    <cellStyle name="Currency [0,000] TBD- 9 150" xfId="50902"/>
    <cellStyle name="Currency [0,000] TBD 9 151" xfId="50903"/>
    <cellStyle name="Currency [0,000] TBD- 9 151" xfId="50904"/>
    <cellStyle name="Currency [0,000] TBD 9 152" xfId="50905"/>
    <cellStyle name="Currency [0,000] TBD- 9 152" xfId="50906"/>
    <cellStyle name="Currency [0,000] TBD 9 153" xfId="50907"/>
    <cellStyle name="Currency [0,000] TBD- 9 153" xfId="50908"/>
    <cellStyle name="Currency [0,000] TBD 9 16" xfId="50909"/>
    <cellStyle name="Currency [0,000] TBD- 9 16" xfId="50910"/>
    <cellStyle name="Currency [0,000] TBD 9 17" xfId="50911"/>
    <cellStyle name="Currency [0,000] TBD- 9 17" xfId="50912"/>
    <cellStyle name="Currency [0,000] TBD 9 18" xfId="50913"/>
    <cellStyle name="Currency [0,000] TBD- 9 18" xfId="50914"/>
    <cellStyle name="Currency [0,000] TBD 9 19" xfId="50915"/>
    <cellStyle name="Currency [0,000] TBD- 9 19" xfId="50916"/>
    <cellStyle name="Currency [0,000] TBD 9 2" xfId="50917"/>
    <cellStyle name="Currency [0,000] TBD- 9 2" xfId="50918"/>
    <cellStyle name="Currency [0,000] TBD 9 20" xfId="50919"/>
    <cellStyle name="Currency [0,000] TBD- 9 20" xfId="50920"/>
    <cellStyle name="Currency [0,000] TBD 9 21" xfId="50921"/>
    <cellStyle name="Currency [0,000] TBD- 9 21" xfId="50922"/>
    <cellStyle name="Currency [0,000] TBD 9 22" xfId="50923"/>
    <cellStyle name="Currency [0,000] TBD- 9 22" xfId="50924"/>
    <cellStyle name="Currency [0,000] TBD 9 23" xfId="50925"/>
    <cellStyle name="Currency [0,000] TBD- 9 23" xfId="50926"/>
    <cellStyle name="Currency [0,000] TBD 9 24" xfId="50927"/>
    <cellStyle name="Currency [0,000] TBD- 9 24" xfId="50928"/>
    <cellStyle name="Currency [0,000] TBD 9 25" xfId="50929"/>
    <cellStyle name="Currency [0,000] TBD- 9 25" xfId="50930"/>
    <cellStyle name="Currency [0,000] TBD 9 26" xfId="50931"/>
    <cellStyle name="Currency [0,000] TBD- 9 26" xfId="50932"/>
    <cellStyle name="Currency [0,000] TBD 9 27" xfId="50933"/>
    <cellStyle name="Currency [0,000] TBD- 9 27" xfId="50934"/>
    <cellStyle name="Currency [0,000] TBD 9 28" xfId="50935"/>
    <cellStyle name="Currency [0,000] TBD- 9 28" xfId="50936"/>
    <cellStyle name="Currency [0,000] TBD 9 29" xfId="50937"/>
    <cellStyle name="Currency [0,000] TBD- 9 29" xfId="50938"/>
    <cellStyle name="Currency [0,000] TBD 9 3" xfId="50939"/>
    <cellStyle name="Currency [0,000] TBD- 9 3" xfId="50940"/>
    <cellStyle name="Currency [0,000] TBD 9 30" xfId="50941"/>
    <cellStyle name="Currency [0,000] TBD- 9 30" xfId="50942"/>
    <cellStyle name="Currency [0,000] TBD 9 31" xfId="50943"/>
    <cellStyle name="Currency [0,000] TBD- 9 31" xfId="50944"/>
    <cellStyle name="Currency [0,000] TBD 9 32" xfId="50945"/>
    <cellStyle name="Currency [0,000] TBD- 9 32" xfId="50946"/>
    <cellStyle name="Currency [0,000] TBD 9 33" xfId="50947"/>
    <cellStyle name="Currency [0,000] TBD- 9 33" xfId="50948"/>
    <cellStyle name="Currency [0,000] TBD 9 34" xfId="50949"/>
    <cellStyle name="Currency [0,000] TBD- 9 34" xfId="50950"/>
    <cellStyle name="Currency [0,000] TBD 9 35" xfId="50951"/>
    <cellStyle name="Currency [0,000] TBD- 9 35" xfId="50952"/>
    <cellStyle name="Currency [0,000] TBD 9 36" xfId="50953"/>
    <cellStyle name="Currency [0,000] TBD- 9 36" xfId="50954"/>
    <cellStyle name="Currency [0,000] TBD 9 37" xfId="50955"/>
    <cellStyle name="Currency [0,000] TBD- 9 37" xfId="50956"/>
    <cellStyle name="Currency [0,000] TBD 9 38" xfId="50957"/>
    <cellStyle name="Currency [0,000] TBD- 9 38" xfId="50958"/>
    <cellStyle name="Currency [0,000] TBD 9 39" xfId="50959"/>
    <cellStyle name="Currency [0,000] TBD- 9 39" xfId="50960"/>
    <cellStyle name="Currency [0,000] TBD 9 4" xfId="50961"/>
    <cellStyle name="Currency [0,000] TBD- 9 4" xfId="50962"/>
    <cellStyle name="Currency [0,000] TBD 9 40" xfId="50963"/>
    <cellStyle name="Currency [0,000] TBD- 9 40" xfId="50964"/>
    <cellStyle name="Currency [0,000] TBD 9 41" xfId="50965"/>
    <cellStyle name="Currency [0,000] TBD- 9 41" xfId="50966"/>
    <cellStyle name="Currency [0,000] TBD 9 42" xfId="50967"/>
    <cellStyle name="Currency [0,000] TBD- 9 42" xfId="50968"/>
    <cellStyle name="Currency [0,000] TBD 9 43" xfId="50969"/>
    <cellStyle name="Currency [0,000] TBD- 9 43" xfId="50970"/>
    <cellStyle name="Currency [0,000] TBD 9 44" xfId="50971"/>
    <cellStyle name="Currency [0,000] TBD- 9 44" xfId="50972"/>
    <cellStyle name="Currency [0,000] TBD 9 45" xfId="50973"/>
    <cellStyle name="Currency [0,000] TBD- 9 45" xfId="50974"/>
    <cellStyle name="Currency [0,000] TBD 9 46" xfId="50975"/>
    <cellStyle name="Currency [0,000] TBD- 9 46" xfId="50976"/>
    <cellStyle name="Currency [0,000] TBD 9 47" xfId="50977"/>
    <cellStyle name="Currency [0,000] TBD- 9 47" xfId="50978"/>
    <cellStyle name="Currency [0,000] TBD 9 48" xfId="50979"/>
    <cellStyle name="Currency [0,000] TBD- 9 48" xfId="50980"/>
    <cellStyle name="Currency [0,000] TBD 9 49" xfId="50981"/>
    <cellStyle name="Currency [0,000] TBD- 9 49" xfId="50982"/>
    <cellStyle name="Currency [0,000] TBD 9 5" xfId="50983"/>
    <cellStyle name="Currency [0,000] TBD- 9 5" xfId="50984"/>
    <cellStyle name="Currency [0,000] TBD 9 50" xfId="50985"/>
    <cellStyle name="Currency [0,000] TBD- 9 50" xfId="50986"/>
    <cellStyle name="Currency [0,000] TBD 9 51" xfId="50987"/>
    <cellStyle name="Currency [0,000] TBD- 9 51" xfId="50988"/>
    <cellStyle name="Currency [0,000] TBD 9 52" xfId="50989"/>
    <cellStyle name="Currency [0,000] TBD- 9 52" xfId="50990"/>
    <cellStyle name="Currency [0,000] TBD 9 53" xfId="50991"/>
    <cellStyle name="Currency [0,000] TBD- 9 53" xfId="50992"/>
    <cellStyle name="Currency [0,000] TBD 9 54" xfId="50993"/>
    <cellStyle name="Currency [0,000] TBD- 9 54" xfId="50994"/>
    <cellStyle name="Currency [0,000] TBD 9 55" xfId="50995"/>
    <cellStyle name="Currency [0,000] TBD- 9 55" xfId="50996"/>
    <cellStyle name="Currency [0,000] TBD 9 56" xfId="50997"/>
    <cellStyle name="Currency [0,000] TBD- 9 56" xfId="50998"/>
    <cellStyle name="Currency [0,000] TBD 9 57" xfId="50999"/>
    <cellStyle name="Currency [0,000] TBD- 9 57" xfId="51000"/>
    <cellStyle name="Currency [0,000] TBD 9 58" xfId="51001"/>
    <cellStyle name="Currency [0,000] TBD- 9 58" xfId="51002"/>
    <cellStyle name="Currency [0,000] TBD 9 59" xfId="51003"/>
    <cellStyle name="Currency [0,000] TBD- 9 59" xfId="51004"/>
    <cellStyle name="Currency [0,000] TBD 9 6" xfId="51005"/>
    <cellStyle name="Currency [0,000] TBD- 9 6" xfId="51006"/>
    <cellStyle name="Currency [0,000] TBD 9 60" xfId="51007"/>
    <cellStyle name="Currency [0,000] TBD- 9 60" xfId="51008"/>
    <cellStyle name="Currency [0,000] TBD 9 61" xfId="51009"/>
    <cellStyle name="Currency [0,000] TBD- 9 61" xfId="51010"/>
    <cellStyle name="Currency [0,000] TBD 9 62" xfId="51011"/>
    <cellStyle name="Currency [0,000] TBD- 9 62" xfId="51012"/>
    <cellStyle name="Currency [0,000] TBD 9 63" xfId="51013"/>
    <cellStyle name="Currency [0,000] TBD- 9 63" xfId="51014"/>
    <cellStyle name="Currency [0,000] TBD 9 64" xfId="51015"/>
    <cellStyle name="Currency [0,000] TBD- 9 64" xfId="51016"/>
    <cellStyle name="Currency [0,000] TBD 9 65" xfId="51017"/>
    <cellStyle name="Currency [0,000] TBD- 9 65" xfId="51018"/>
    <cellStyle name="Currency [0,000] TBD 9 66" xfId="51019"/>
    <cellStyle name="Currency [0,000] TBD- 9 66" xfId="51020"/>
    <cellStyle name="Currency [0,000] TBD 9 67" xfId="51021"/>
    <cellStyle name="Currency [0,000] TBD- 9 67" xfId="51022"/>
    <cellStyle name="Currency [0,000] TBD 9 68" xfId="51023"/>
    <cellStyle name="Currency [0,000] TBD- 9 68" xfId="51024"/>
    <cellStyle name="Currency [0,000] TBD 9 69" xfId="51025"/>
    <cellStyle name="Currency [0,000] TBD- 9 69" xfId="51026"/>
    <cellStyle name="Currency [0,000] TBD 9 7" xfId="51027"/>
    <cellStyle name="Currency [0,000] TBD- 9 7" xfId="51028"/>
    <cellStyle name="Currency [0,000] TBD 9 70" xfId="51029"/>
    <cellStyle name="Currency [0,000] TBD- 9 70" xfId="51030"/>
    <cellStyle name="Currency [0,000] TBD 9 71" xfId="51031"/>
    <cellStyle name="Currency [0,000] TBD- 9 71" xfId="51032"/>
    <cellStyle name="Currency [0,000] TBD 9 72" xfId="51033"/>
    <cellStyle name="Currency [0,000] TBD- 9 72" xfId="51034"/>
    <cellStyle name="Currency [0,000] TBD 9 73" xfId="51035"/>
    <cellStyle name="Currency [0,000] TBD- 9 73" xfId="51036"/>
    <cellStyle name="Currency [0,000] TBD 9 74" xfId="51037"/>
    <cellStyle name="Currency [0,000] TBD- 9 74" xfId="51038"/>
    <cellStyle name="Currency [0,000] TBD 9 75" xfId="51039"/>
    <cellStyle name="Currency [0,000] TBD- 9 75" xfId="51040"/>
    <cellStyle name="Currency [0,000] TBD 9 76" xfId="51041"/>
    <cellStyle name="Currency [0,000] TBD- 9 76" xfId="51042"/>
    <cellStyle name="Currency [0,000] TBD 9 77" xfId="51043"/>
    <cellStyle name="Currency [0,000] TBD- 9 77" xfId="51044"/>
    <cellStyle name="Currency [0,000] TBD 9 78" xfId="51045"/>
    <cellStyle name="Currency [0,000] TBD- 9 78" xfId="51046"/>
    <cellStyle name="Currency [0,000] TBD 9 79" xfId="51047"/>
    <cellStyle name="Currency [0,000] TBD- 9 79" xfId="51048"/>
    <cellStyle name="Currency [0,000] TBD 9 8" xfId="51049"/>
    <cellStyle name="Currency [0,000] TBD- 9 8" xfId="51050"/>
    <cellStyle name="Currency [0,000] TBD 9 80" xfId="51051"/>
    <cellStyle name="Currency [0,000] TBD- 9 80" xfId="51052"/>
    <cellStyle name="Currency [0,000] TBD 9 81" xfId="51053"/>
    <cellStyle name="Currency [0,000] TBD- 9 81" xfId="51054"/>
    <cellStyle name="Currency [0,000] TBD 9 82" xfId="51055"/>
    <cellStyle name="Currency [0,000] TBD- 9 82" xfId="51056"/>
    <cellStyle name="Currency [0,000] TBD 9 83" xfId="51057"/>
    <cellStyle name="Currency [0,000] TBD- 9 83" xfId="51058"/>
    <cellStyle name="Currency [0,000] TBD 9 84" xfId="51059"/>
    <cellStyle name="Currency [0,000] TBD- 9 84" xfId="51060"/>
    <cellStyle name="Currency [0,000] TBD 9 85" xfId="51061"/>
    <cellStyle name="Currency [0,000] TBD- 9 85" xfId="51062"/>
    <cellStyle name="Currency [0,000] TBD 9 86" xfId="51063"/>
    <cellStyle name="Currency [0,000] TBD- 9 86" xfId="51064"/>
    <cellStyle name="Currency [0,000] TBD 9 87" xfId="51065"/>
    <cellStyle name="Currency [0,000] TBD- 9 87" xfId="51066"/>
    <cellStyle name="Currency [0,000] TBD 9 88" xfId="51067"/>
    <cellStyle name="Currency [0,000] TBD- 9 88" xfId="51068"/>
    <cellStyle name="Currency [0,000] TBD 9 89" xfId="51069"/>
    <cellStyle name="Currency [0,000] TBD- 9 89" xfId="51070"/>
    <cellStyle name="Currency [0,000] TBD 9 9" xfId="51071"/>
    <cellStyle name="Currency [0,000] TBD- 9 9" xfId="51072"/>
    <cellStyle name="Currency [0,000] TBD 9 90" xfId="51073"/>
    <cellStyle name="Currency [0,000] TBD- 9 90" xfId="51074"/>
    <cellStyle name="Currency [0,000] TBD 9 91" xfId="51075"/>
    <cellStyle name="Currency [0,000] TBD- 9 91" xfId="51076"/>
    <cellStyle name="Currency [0,000] TBD 9 92" xfId="51077"/>
    <cellStyle name="Currency [0,000] TBD- 9 92" xfId="51078"/>
    <cellStyle name="Currency [0,000] TBD 9 93" xfId="51079"/>
    <cellStyle name="Currency [0,000] TBD- 9 93" xfId="51080"/>
    <cellStyle name="Currency [0,000] TBD 9 94" xfId="51081"/>
    <cellStyle name="Currency [0,000] TBD- 9 94" xfId="51082"/>
    <cellStyle name="Currency [0,000] TBD 9 95" xfId="51083"/>
    <cellStyle name="Currency [0,000] TBD- 9 95" xfId="51084"/>
    <cellStyle name="Currency [0,000] TBD 9 96" xfId="51085"/>
    <cellStyle name="Currency [0,000] TBD- 9 96" xfId="51086"/>
    <cellStyle name="Currency [0,000] TBD 9 97" xfId="51087"/>
    <cellStyle name="Currency [0,000] TBD- 9 97" xfId="51088"/>
    <cellStyle name="Currency [0,000] TBD 9 98" xfId="51089"/>
    <cellStyle name="Currency [0,000] TBD- 9 98" xfId="51090"/>
    <cellStyle name="Currency [0,000] TBD 9 99" xfId="51091"/>
    <cellStyle name="Currency [0,000] TBD- 9 99" xfId="51092"/>
    <cellStyle name="Currency [0,000] TBD_Page 2f (2)" xfId="51093"/>
    <cellStyle name="Currency [0,000] TBD-_Page 2f (2)" xfId="51094"/>
    <cellStyle name="Currency [0,000] TBD_Page 2f (2) 10" xfId="51095"/>
    <cellStyle name="Currency [0,000] TBD-_Page 2f (2) 10" xfId="51096"/>
    <cellStyle name="Currency [0,000] TBD_Page 2f (2) 10 10" xfId="51097"/>
    <cellStyle name="Currency [0,000] TBD-_Page 2f (2) 10 10" xfId="51098"/>
    <cellStyle name="Currency [0,000] TBD_Page 2f (2) 10 100" xfId="51099"/>
    <cellStyle name="Currency [0,000] TBD-_Page 2f (2) 10 100" xfId="51100"/>
    <cellStyle name="Currency [0,000] TBD_Page 2f (2) 10 101" xfId="51101"/>
    <cellStyle name="Currency [0,000] TBD-_Page 2f (2) 10 101" xfId="51102"/>
    <cellStyle name="Currency [0,000] TBD_Page 2f (2) 10 102" xfId="51103"/>
    <cellStyle name="Currency [0,000] TBD-_Page 2f (2) 10 102" xfId="51104"/>
    <cellStyle name="Currency [0,000] TBD_Page 2f (2) 10 103" xfId="51105"/>
    <cellStyle name="Currency [0,000] TBD-_Page 2f (2) 10 103" xfId="51106"/>
    <cellStyle name="Currency [0,000] TBD_Page 2f (2) 10 104" xfId="51107"/>
    <cellStyle name="Currency [0,000] TBD-_Page 2f (2) 10 104" xfId="51108"/>
    <cellStyle name="Currency [0,000] TBD_Page 2f (2) 10 105" xfId="51109"/>
    <cellStyle name="Currency [0,000] TBD-_Page 2f (2) 10 105" xfId="51110"/>
    <cellStyle name="Currency [0,000] TBD_Page 2f (2) 10 106" xfId="51111"/>
    <cellStyle name="Currency [0,000] TBD-_Page 2f (2) 10 106" xfId="51112"/>
    <cellStyle name="Currency [0,000] TBD_Page 2f (2) 10 107" xfId="51113"/>
    <cellStyle name="Currency [0,000] TBD-_Page 2f (2) 10 107" xfId="51114"/>
    <cellStyle name="Currency [0,000] TBD_Page 2f (2) 10 108" xfId="51115"/>
    <cellStyle name="Currency [0,000] TBD-_Page 2f (2) 10 108" xfId="51116"/>
    <cellStyle name="Currency [0,000] TBD_Page 2f (2) 10 109" xfId="51117"/>
    <cellStyle name="Currency [0,000] TBD-_Page 2f (2) 10 109" xfId="51118"/>
    <cellStyle name="Currency [0,000] TBD_Page 2f (2) 10 11" xfId="51119"/>
    <cellStyle name="Currency [0,000] TBD-_Page 2f (2) 10 11" xfId="51120"/>
    <cellStyle name="Currency [0,000] TBD_Page 2f (2) 10 110" xfId="51121"/>
    <cellStyle name="Currency [0,000] TBD-_Page 2f (2) 10 110" xfId="51122"/>
    <cellStyle name="Currency [0,000] TBD_Page 2f (2) 10 111" xfId="51123"/>
    <cellStyle name="Currency [0,000] TBD-_Page 2f (2) 10 111" xfId="51124"/>
    <cellStyle name="Currency [0,000] TBD_Page 2f (2) 10 112" xfId="51125"/>
    <cellStyle name="Currency [0,000] TBD-_Page 2f (2) 10 112" xfId="51126"/>
    <cellStyle name="Currency [0,000] TBD_Page 2f (2) 10 113" xfId="51127"/>
    <cellStyle name="Currency [0,000] TBD-_Page 2f (2) 10 113" xfId="51128"/>
    <cellStyle name="Currency [0,000] TBD_Page 2f (2) 10 114" xfId="51129"/>
    <cellStyle name="Currency [0,000] TBD-_Page 2f (2) 10 114" xfId="51130"/>
    <cellStyle name="Currency [0,000] TBD_Page 2f (2) 10 115" xfId="51131"/>
    <cellStyle name="Currency [0,000] TBD-_Page 2f (2) 10 115" xfId="51132"/>
    <cellStyle name="Currency [0,000] TBD_Page 2f (2) 10 116" xfId="51133"/>
    <cellStyle name="Currency [0,000] TBD-_Page 2f (2) 10 116" xfId="51134"/>
    <cellStyle name="Currency [0,000] TBD_Page 2f (2) 10 117" xfId="51135"/>
    <cellStyle name="Currency [0,000] TBD-_Page 2f (2) 10 117" xfId="51136"/>
    <cellStyle name="Currency [0,000] TBD_Page 2f (2) 10 118" xfId="51137"/>
    <cellStyle name="Currency [0,000] TBD-_Page 2f (2) 10 118" xfId="51138"/>
    <cellStyle name="Currency [0,000] TBD_Page 2f (2) 10 119" xfId="51139"/>
    <cellStyle name="Currency [0,000] TBD-_Page 2f (2) 10 119" xfId="51140"/>
    <cellStyle name="Currency [0,000] TBD_Page 2f (2) 10 12" xfId="51141"/>
    <cellStyle name="Currency [0,000] TBD-_Page 2f (2) 10 12" xfId="51142"/>
    <cellStyle name="Currency [0,000] TBD_Page 2f (2) 10 120" xfId="51143"/>
    <cellStyle name="Currency [0,000] TBD-_Page 2f (2) 10 120" xfId="51144"/>
    <cellStyle name="Currency [0,000] TBD_Page 2f (2) 10 121" xfId="51145"/>
    <cellStyle name="Currency [0,000] TBD-_Page 2f (2) 10 121" xfId="51146"/>
    <cellStyle name="Currency [0,000] TBD_Page 2f (2) 10 122" xfId="51147"/>
    <cellStyle name="Currency [0,000] TBD-_Page 2f (2) 10 122" xfId="51148"/>
    <cellStyle name="Currency [0,000] TBD_Page 2f (2) 10 123" xfId="51149"/>
    <cellStyle name="Currency [0,000] TBD-_Page 2f (2) 10 123" xfId="51150"/>
    <cellStyle name="Currency [0,000] TBD_Page 2f (2) 10 124" xfId="51151"/>
    <cellStyle name="Currency [0,000] TBD-_Page 2f (2) 10 124" xfId="51152"/>
    <cellStyle name="Currency [0,000] TBD_Page 2f (2) 10 125" xfId="51153"/>
    <cellStyle name="Currency [0,000] TBD-_Page 2f (2) 10 125" xfId="51154"/>
    <cellStyle name="Currency [0,000] TBD_Page 2f (2) 10 126" xfId="51155"/>
    <cellStyle name="Currency [0,000] TBD-_Page 2f (2) 10 126" xfId="51156"/>
    <cellStyle name="Currency [0,000] TBD_Page 2f (2) 10 127" xfId="51157"/>
    <cellStyle name="Currency [0,000] TBD-_Page 2f (2) 10 127" xfId="51158"/>
    <cellStyle name="Currency [0,000] TBD_Page 2f (2) 10 128" xfId="51159"/>
    <cellStyle name="Currency [0,000] TBD-_Page 2f (2) 10 128" xfId="51160"/>
    <cellStyle name="Currency [0,000] TBD_Page 2f (2) 10 129" xfId="51161"/>
    <cellStyle name="Currency [0,000] TBD-_Page 2f (2) 10 129" xfId="51162"/>
    <cellStyle name="Currency [0,000] TBD_Page 2f (2) 10 13" xfId="51163"/>
    <cellStyle name="Currency [0,000] TBD-_Page 2f (2) 10 13" xfId="51164"/>
    <cellStyle name="Currency [0,000] TBD_Page 2f (2) 10 130" xfId="51165"/>
    <cellStyle name="Currency [0,000] TBD-_Page 2f (2) 10 130" xfId="51166"/>
    <cellStyle name="Currency [0,000] TBD_Page 2f (2) 10 131" xfId="51167"/>
    <cellStyle name="Currency [0,000] TBD-_Page 2f (2) 10 131" xfId="51168"/>
    <cellStyle name="Currency [0,000] TBD_Page 2f (2) 10 132" xfId="51169"/>
    <cellStyle name="Currency [0,000] TBD-_Page 2f (2) 10 132" xfId="51170"/>
    <cellStyle name="Currency [0,000] TBD_Page 2f (2) 10 133" xfId="51171"/>
    <cellStyle name="Currency [0,000] TBD-_Page 2f (2) 10 133" xfId="51172"/>
    <cellStyle name="Currency [0,000] TBD_Page 2f (2) 10 134" xfId="51173"/>
    <cellStyle name="Currency [0,000] TBD-_Page 2f (2) 10 134" xfId="51174"/>
    <cellStyle name="Currency [0,000] TBD_Page 2f (2) 10 135" xfId="51175"/>
    <cellStyle name="Currency [0,000] TBD-_Page 2f (2) 10 135" xfId="51176"/>
    <cellStyle name="Currency [0,000] TBD_Page 2f (2) 10 136" xfId="51177"/>
    <cellStyle name="Currency [0,000] TBD-_Page 2f (2) 10 136" xfId="51178"/>
    <cellStyle name="Currency [0,000] TBD_Page 2f (2) 10 137" xfId="51179"/>
    <cellStyle name="Currency [0,000] TBD-_Page 2f (2) 10 137" xfId="51180"/>
    <cellStyle name="Currency [0,000] TBD_Page 2f (2) 10 138" xfId="51181"/>
    <cellStyle name="Currency [0,000] TBD-_Page 2f (2) 10 138" xfId="51182"/>
    <cellStyle name="Currency [0,000] TBD_Page 2f (2) 10 139" xfId="51183"/>
    <cellStyle name="Currency [0,000] TBD-_Page 2f (2) 10 139" xfId="51184"/>
    <cellStyle name="Currency [0,000] TBD_Page 2f (2) 10 14" xfId="51185"/>
    <cellStyle name="Currency [0,000] TBD-_Page 2f (2) 10 14" xfId="51186"/>
    <cellStyle name="Currency [0,000] TBD_Page 2f (2) 10 140" xfId="51187"/>
    <cellStyle name="Currency [0,000] TBD-_Page 2f (2) 10 140" xfId="51188"/>
    <cellStyle name="Currency [0,000] TBD_Page 2f (2) 10 141" xfId="51189"/>
    <cellStyle name="Currency [0,000] TBD-_Page 2f (2) 10 141" xfId="51190"/>
    <cellStyle name="Currency [0,000] TBD_Page 2f (2) 10 142" xfId="51191"/>
    <cellStyle name="Currency [0,000] TBD-_Page 2f (2) 10 142" xfId="51192"/>
    <cellStyle name="Currency [0,000] TBD_Page 2f (2) 10 143" xfId="51193"/>
    <cellStyle name="Currency [0,000] TBD-_Page 2f (2) 10 143" xfId="51194"/>
    <cellStyle name="Currency [0,000] TBD_Page 2f (2) 10 144" xfId="51195"/>
    <cellStyle name="Currency [0,000] TBD-_Page 2f (2) 10 144" xfId="51196"/>
    <cellStyle name="Currency [0,000] TBD_Page 2f (2) 10 145" xfId="51197"/>
    <cellStyle name="Currency [0,000] TBD-_Page 2f (2) 10 145" xfId="51198"/>
    <cellStyle name="Currency [0,000] TBD_Page 2f (2) 10 146" xfId="51199"/>
    <cellStyle name="Currency [0,000] TBD-_Page 2f (2) 10 146" xfId="51200"/>
    <cellStyle name="Currency [0,000] TBD_Page 2f (2) 10 147" xfId="51201"/>
    <cellStyle name="Currency [0,000] TBD-_Page 2f (2) 10 147" xfId="51202"/>
    <cellStyle name="Currency [0,000] TBD_Page 2f (2) 10 148" xfId="51203"/>
    <cellStyle name="Currency [0,000] TBD-_Page 2f (2) 10 148" xfId="51204"/>
    <cellStyle name="Currency [0,000] TBD_Page 2f (2) 10 149" xfId="51205"/>
    <cellStyle name="Currency [0,000] TBD-_Page 2f (2) 10 149" xfId="51206"/>
    <cellStyle name="Currency [0,000] TBD_Page 2f (2) 10 15" xfId="51207"/>
    <cellStyle name="Currency [0,000] TBD-_Page 2f (2) 10 15" xfId="51208"/>
    <cellStyle name="Currency [0,000] TBD_Page 2f (2) 10 150" xfId="51209"/>
    <cellStyle name="Currency [0,000] TBD-_Page 2f (2) 10 150" xfId="51210"/>
    <cellStyle name="Currency [0,000] TBD_Page 2f (2) 10 151" xfId="51211"/>
    <cellStyle name="Currency [0,000] TBD-_Page 2f (2) 10 151" xfId="51212"/>
    <cellStyle name="Currency [0,000] TBD_Page 2f (2) 10 152" xfId="51213"/>
    <cellStyle name="Currency [0,000] TBD-_Page 2f (2) 10 152" xfId="51214"/>
    <cellStyle name="Currency [0,000] TBD_Page 2f (2) 10 153" xfId="51215"/>
    <cellStyle name="Currency [0,000] TBD-_Page 2f (2) 10 153" xfId="51216"/>
    <cellStyle name="Currency [0,000] TBD_Page 2f (2) 10 16" xfId="51217"/>
    <cellStyle name="Currency [0,000] TBD-_Page 2f (2) 10 16" xfId="51218"/>
    <cellStyle name="Currency [0,000] TBD_Page 2f (2) 10 17" xfId="51219"/>
    <cellStyle name="Currency [0,000] TBD-_Page 2f (2) 10 17" xfId="51220"/>
    <cellStyle name="Currency [0,000] TBD_Page 2f (2) 10 18" xfId="51221"/>
    <cellStyle name="Currency [0,000] TBD-_Page 2f (2) 10 18" xfId="51222"/>
    <cellStyle name="Currency [0,000] TBD_Page 2f (2) 10 19" xfId="51223"/>
    <cellStyle name="Currency [0,000] TBD-_Page 2f (2) 10 19" xfId="51224"/>
    <cellStyle name="Currency [0,000] TBD_Page 2f (2) 10 2" xfId="51225"/>
    <cellStyle name="Currency [0,000] TBD-_Page 2f (2) 10 2" xfId="51226"/>
    <cellStyle name="Currency [0,000] TBD_Page 2f (2) 10 20" xfId="51227"/>
    <cellStyle name="Currency [0,000] TBD-_Page 2f (2) 10 20" xfId="51228"/>
    <cellStyle name="Currency [0,000] TBD_Page 2f (2) 10 21" xfId="51229"/>
    <cellStyle name="Currency [0,000] TBD-_Page 2f (2) 10 21" xfId="51230"/>
    <cellStyle name="Currency [0,000] TBD_Page 2f (2) 10 22" xfId="51231"/>
    <cellStyle name="Currency [0,000] TBD-_Page 2f (2) 10 22" xfId="51232"/>
    <cellStyle name="Currency [0,000] TBD_Page 2f (2) 10 23" xfId="51233"/>
    <cellStyle name="Currency [0,000] TBD-_Page 2f (2) 10 23" xfId="51234"/>
    <cellStyle name="Currency [0,000] TBD_Page 2f (2) 10 24" xfId="51235"/>
    <cellStyle name="Currency [0,000] TBD-_Page 2f (2) 10 24" xfId="51236"/>
    <cellStyle name="Currency [0,000] TBD_Page 2f (2) 10 25" xfId="51237"/>
    <cellStyle name="Currency [0,000] TBD-_Page 2f (2) 10 25" xfId="51238"/>
    <cellStyle name="Currency [0,000] TBD_Page 2f (2) 10 26" xfId="51239"/>
    <cellStyle name="Currency [0,000] TBD-_Page 2f (2) 10 26" xfId="51240"/>
    <cellStyle name="Currency [0,000] TBD_Page 2f (2) 10 27" xfId="51241"/>
    <cellStyle name="Currency [0,000] TBD-_Page 2f (2) 10 27" xfId="51242"/>
    <cellStyle name="Currency [0,000] TBD_Page 2f (2) 10 28" xfId="51243"/>
    <cellStyle name="Currency [0,000] TBD-_Page 2f (2) 10 28" xfId="51244"/>
    <cellStyle name="Currency [0,000] TBD_Page 2f (2) 10 29" xfId="51245"/>
    <cellStyle name="Currency [0,000] TBD-_Page 2f (2) 10 29" xfId="51246"/>
    <cellStyle name="Currency [0,000] TBD_Page 2f (2) 10 3" xfId="51247"/>
    <cellStyle name="Currency [0,000] TBD-_Page 2f (2) 10 3" xfId="51248"/>
    <cellStyle name="Currency [0,000] TBD_Page 2f (2) 10 30" xfId="51249"/>
    <cellStyle name="Currency [0,000] TBD-_Page 2f (2) 10 30" xfId="51250"/>
    <cellStyle name="Currency [0,000] TBD_Page 2f (2) 10 31" xfId="51251"/>
    <cellStyle name="Currency [0,000] TBD-_Page 2f (2) 10 31" xfId="51252"/>
    <cellStyle name="Currency [0,000] TBD_Page 2f (2) 10 32" xfId="51253"/>
    <cellStyle name="Currency [0,000] TBD-_Page 2f (2) 10 32" xfId="51254"/>
    <cellStyle name="Currency [0,000] TBD_Page 2f (2) 10 33" xfId="51255"/>
    <cellStyle name="Currency [0,000] TBD-_Page 2f (2) 10 33" xfId="51256"/>
    <cellStyle name="Currency [0,000] TBD_Page 2f (2) 10 34" xfId="51257"/>
    <cellStyle name="Currency [0,000] TBD-_Page 2f (2) 10 34" xfId="51258"/>
    <cellStyle name="Currency [0,000] TBD_Page 2f (2) 10 35" xfId="51259"/>
    <cellStyle name="Currency [0,000] TBD-_Page 2f (2) 10 35" xfId="51260"/>
    <cellStyle name="Currency [0,000] TBD_Page 2f (2) 10 36" xfId="51261"/>
    <cellStyle name="Currency [0,000] TBD-_Page 2f (2) 10 36" xfId="51262"/>
    <cellStyle name="Currency [0,000] TBD_Page 2f (2) 10 37" xfId="51263"/>
    <cellStyle name="Currency [0,000] TBD-_Page 2f (2) 10 37" xfId="51264"/>
    <cellStyle name="Currency [0,000] TBD_Page 2f (2) 10 38" xfId="51265"/>
    <cellStyle name="Currency [0,000] TBD-_Page 2f (2) 10 38" xfId="51266"/>
    <cellStyle name="Currency [0,000] TBD_Page 2f (2) 10 39" xfId="51267"/>
    <cellStyle name="Currency [0,000] TBD-_Page 2f (2) 10 39" xfId="51268"/>
    <cellStyle name="Currency [0,000] TBD_Page 2f (2) 10 4" xfId="51269"/>
    <cellStyle name="Currency [0,000] TBD-_Page 2f (2) 10 4" xfId="51270"/>
    <cellStyle name="Currency [0,000] TBD_Page 2f (2) 10 40" xfId="51271"/>
    <cellStyle name="Currency [0,000] TBD-_Page 2f (2) 10 40" xfId="51272"/>
    <cellStyle name="Currency [0,000] TBD_Page 2f (2) 10 41" xfId="51273"/>
    <cellStyle name="Currency [0,000] TBD-_Page 2f (2) 10 41" xfId="51274"/>
    <cellStyle name="Currency [0,000] TBD_Page 2f (2) 10 42" xfId="51275"/>
    <cellStyle name="Currency [0,000] TBD-_Page 2f (2) 10 42" xfId="51276"/>
    <cellStyle name="Currency [0,000] TBD_Page 2f (2) 10 43" xfId="51277"/>
    <cellStyle name="Currency [0,000] TBD-_Page 2f (2) 10 43" xfId="51278"/>
    <cellStyle name="Currency [0,000] TBD_Page 2f (2) 10 44" xfId="51279"/>
    <cellStyle name="Currency [0,000] TBD-_Page 2f (2) 10 44" xfId="51280"/>
    <cellStyle name="Currency [0,000] TBD_Page 2f (2) 10 45" xfId="51281"/>
    <cellStyle name="Currency [0,000] TBD-_Page 2f (2) 10 45" xfId="51282"/>
    <cellStyle name="Currency [0,000] TBD_Page 2f (2) 10 46" xfId="51283"/>
    <cellStyle name="Currency [0,000] TBD-_Page 2f (2) 10 46" xfId="51284"/>
    <cellStyle name="Currency [0,000] TBD_Page 2f (2) 10 47" xfId="51285"/>
    <cellStyle name="Currency [0,000] TBD-_Page 2f (2) 10 47" xfId="51286"/>
    <cellStyle name="Currency [0,000] TBD_Page 2f (2) 10 48" xfId="51287"/>
    <cellStyle name="Currency [0,000] TBD-_Page 2f (2) 10 48" xfId="51288"/>
    <cellStyle name="Currency [0,000] TBD_Page 2f (2) 10 49" xfId="51289"/>
    <cellStyle name="Currency [0,000] TBD-_Page 2f (2) 10 49" xfId="51290"/>
    <cellStyle name="Currency [0,000] TBD_Page 2f (2) 10 5" xfId="51291"/>
    <cellStyle name="Currency [0,000] TBD-_Page 2f (2) 10 5" xfId="51292"/>
    <cellStyle name="Currency [0,000] TBD_Page 2f (2) 10 50" xfId="51293"/>
    <cellStyle name="Currency [0,000] TBD-_Page 2f (2) 10 50" xfId="51294"/>
    <cellStyle name="Currency [0,000] TBD_Page 2f (2) 10 51" xfId="51295"/>
    <cellStyle name="Currency [0,000] TBD-_Page 2f (2) 10 51" xfId="51296"/>
    <cellStyle name="Currency [0,000] TBD_Page 2f (2) 10 52" xfId="51297"/>
    <cellStyle name="Currency [0,000] TBD-_Page 2f (2) 10 52" xfId="51298"/>
    <cellStyle name="Currency [0,000] TBD_Page 2f (2) 10 53" xfId="51299"/>
    <cellStyle name="Currency [0,000] TBD-_Page 2f (2) 10 53" xfId="51300"/>
    <cellStyle name="Currency [0,000] TBD_Page 2f (2) 10 54" xfId="51301"/>
    <cellStyle name="Currency [0,000] TBD-_Page 2f (2) 10 54" xfId="51302"/>
    <cellStyle name="Currency [0,000] TBD_Page 2f (2) 10 55" xfId="51303"/>
    <cellStyle name="Currency [0,000] TBD-_Page 2f (2) 10 55" xfId="51304"/>
    <cellStyle name="Currency [0,000] TBD_Page 2f (2) 10 56" xfId="51305"/>
    <cellStyle name="Currency [0,000] TBD-_Page 2f (2) 10 56" xfId="51306"/>
    <cellStyle name="Currency [0,000] TBD_Page 2f (2) 10 57" xfId="51307"/>
    <cellStyle name="Currency [0,000] TBD-_Page 2f (2) 10 57" xfId="51308"/>
    <cellStyle name="Currency [0,000] TBD_Page 2f (2) 10 58" xfId="51309"/>
    <cellStyle name="Currency [0,000] TBD-_Page 2f (2) 10 58" xfId="51310"/>
    <cellStyle name="Currency [0,000] TBD_Page 2f (2) 10 59" xfId="51311"/>
    <cellStyle name="Currency [0,000] TBD-_Page 2f (2) 10 59" xfId="51312"/>
    <cellStyle name="Currency [0,000] TBD_Page 2f (2) 10 6" xfId="51313"/>
    <cellStyle name="Currency [0,000] TBD-_Page 2f (2) 10 6" xfId="51314"/>
    <cellStyle name="Currency [0,000] TBD_Page 2f (2) 10 60" xfId="51315"/>
    <cellStyle name="Currency [0,000] TBD-_Page 2f (2) 10 60" xfId="51316"/>
    <cellStyle name="Currency [0,000] TBD_Page 2f (2) 10 61" xfId="51317"/>
    <cellStyle name="Currency [0,000] TBD-_Page 2f (2) 10 61" xfId="51318"/>
    <cellStyle name="Currency [0,000] TBD_Page 2f (2) 10 62" xfId="51319"/>
    <cellStyle name="Currency [0,000] TBD-_Page 2f (2) 10 62" xfId="51320"/>
    <cellStyle name="Currency [0,000] TBD_Page 2f (2) 10 63" xfId="51321"/>
    <cellStyle name="Currency [0,000] TBD-_Page 2f (2) 10 63" xfId="51322"/>
    <cellStyle name="Currency [0,000] TBD_Page 2f (2) 10 64" xfId="51323"/>
    <cellStyle name="Currency [0,000] TBD-_Page 2f (2) 10 64" xfId="51324"/>
    <cellStyle name="Currency [0,000] TBD_Page 2f (2) 10 65" xfId="51325"/>
    <cellStyle name="Currency [0,000] TBD-_Page 2f (2) 10 65" xfId="51326"/>
    <cellStyle name="Currency [0,000] TBD_Page 2f (2) 10 66" xfId="51327"/>
    <cellStyle name="Currency [0,000] TBD-_Page 2f (2) 10 66" xfId="51328"/>
    <cellStyle name="Currency [0,000] TBD_Page 2f (2) 10 67" xfId="51329"/>
    <cellStyle name="Currency [0,000] TBD-_Page 2f (2) 10 67" xfId="51330"/>
    <cellStyle name="Currency [0,000] TBD_Page 2f (2) 10 68" xfId="51331"/>
    <cellStyle name="Currency [0,000] TBD-_Page 2f (2) 10 68" xfId="51332"/>
    <cellStyle name="Currency [0,000] TBD_Page 2f (2) 10 69" xfId="51333"/>
    <cellStyle name="Currency [0,000] TBD-_Page 2f (2) 10 69" xfId="51334"/>
    <cellStyle name="Currency [0,000] TBD_Page 2f (2) 10 7" xfId="51335"/>
    <cellStyle name="Currency [0,000] TBD-_Page 2f (2) 10 7" xfId="51336"/>
    <cellStyle name="Currency [0,000] TBD_Page 2f (2) 10 70" xfId="51337"/>
    <cellStyle name="Currency [0,000] TBD-_Page 2f (2) 10 70" xfId="51338"/>
    <cellStyle name="Currency [0,000] TBD_Page 2f (2) 10 71" xfId="51339"/>
    <cellStyle name="Currency [0,000] TBD-_Page 2f (2) 10 71" xfId="51340"/>
    <cellStyle name="Currency [0,000] TBD_Page 2f (2) 10 72" xfId="51341"/>
    <cellStyle name="Currency [0,000] TBD-_Page 2f (2) 10 72" xfId="51342"/>
    <cellStyle name="Currency [0,000] TBD_Page 2f (2) 10 73" xfId="51343"/>
    <cellStyle name="Currency [0,000] TBD-_Page 2f (2) 10 73" xfId="51344"/>
    <cellStyle name="Currency [0,000] TBD_Page 2f (2) 10 74" xfId="51345"/>
    <cellStyle name="Currency [0,000] TBD-_Page 2f (2) 10 74" xfId="51346"/>
    <cellStyle name="Currency [0,000] TBD_Page 2f (2) 10 75" xfId="51347"/>
    <cellStyle name="Currency [0,000] TBD-_Page 2f (2) 10 75" xfId="51348"/>
    <cellStyle name="Currency [0,000] TBD_Page 2f (2) 10 76" xfId="51349"/>
    <cellStyle name="Currency [0,000] TBD-_Page 2f (2) 10 76" xfId="51350"/>
    <cellStyle name="Currency [0,000] TBD_Page 2f (2) 10 77" xfId="51351"/>
    <cellStyle name="Currency [0,000] TBD-_Page 2f (2) 10 77" xfId="51352"/>
    <cellStyle name="Currency [0,000] TBD_Page 2f (2) 10 78" xfId="51353"/>
    <cellStyle name="Currency [0,000] TBD-_Page 2f (2) 10 78" xfId="51354"/>
    <cellStyle name="Currency [0,000] TBD_Page 2f (2) 10 79" xfId="51355"/>
    <cellStyle name="Currency [0,000] TBD-_Page 2f (2) 10 79" xfId="51356"/>
    <cellStyle name="Currency [0,000] TBD_Page 2f (2) 10 8" xfId="51357"/>
    <cellStyle name="Currency [0,000] TBD-_Page 2f (2) 10 8" xfId="51358"/>
    <cellStyle name="Currency [0,000] TBD_Page 2f (2) 10 80" xfId="51359"/>
    <cellStyle name="Currency [0,000] TBD-_Page 2f (2) 10 80" xfId="51360"/>
    <cellStyle name="Currency [0,000] TBD_Page 2f (2) 10 81" xfId="51361"/>
    <cellStyle name="Currency [0,000] TBD-_Page 2f (2) 10 81" xfId="51362"/>
    <cellStyle name="Currency [0,000] TBD_Page 2f (2) 10 82" xfId="51363"/>
    <cellStyle name="Currency [0,000] TBD-_Page 2f (2) 10 82" xfId="51364"/>
    <cellStyle name="Currency [0,000] TBD_Page 2f (2) 10 83" xfId="51365"/>
    <cellStyle name="Currency [0,000] TBD-_Page 2f (2) 10 83" xfId="51366"/>
    <cellStyle name="Currency [0,000] TBD_Page 2f (2) 10 84" xfId="51367"/>
    <cellStyle name="Currency [0,000] TBD-_Page 2f (2) 10 84" xfId="51368"/>
    <cellStyle name="Currency [0,000] TBD_Page 2f (2) 10 85" xfId="51369"/>
    <cellStyle name="Currency [0,000] TBD-_Page 2f (2) 10 85" xfId="51370"/>
    <cellStyle name="Currency [0,000] TBD_Page 2f (2) 10 86" xfId="51371"/>
    <cellStyle name="Currency [0,000] TBD-_Page 2f (2) 10 86" xfId="51372"/>
    <cellStyle name="Currency [0,000] TBD_Page 2f (2) 10 87" xfId="51373"/>
    <cellStyle name="Currency [0,000] TBD-_Page 2f (2) 10 87" xfId="51374"/>
    <cellStyle name="Currency [0,000] TBD_Page 2f (2) 10 88" xfId="51375"/>
    <cellStyle name="Currency [0,000] TBD-_Page 2f (2) 10 88" xfId="51376"/>
    <cellStyle name="Currency [0,000] TBD_Page 2f (2) 10 89" xfId="51377"/>
    <cellStyle name="Currency [0,000] TBD-_Page 2f (2) 10 89" xfId="51378"/>
    <cellStyle name="Currency [0,000] TBD_Page 2f (2) 10 9" xfId="51379"/>
    <cellStyle name="Currency [0,000] TBD-_Page 2f (2) 10 9" xfId="51380"/>
    <cellStyle name="Currency [0,000] TBD_Page 2f (2) 10 90" xfId="51381"/>
    <cellStyle name="Currency [0,000] TBD-_Page 2f (2) 10 90" xfId="51382"/>
    <cellStyle name="Currency [0,000] TBD_Page 2f (2) 10 91" xfId="51383"/>
    <cellStyle name="Currency [0,000] TBD-_Page 2f (2) 10 91" xfId="51384"/>
    <cellStyle name="Currency [0,000] TBD_Page 2f (2) 10 92" xfId="51385"/>
    <cellStyle name="Currency [0,000] TBD-_Page 2f (2) 10 92" xfId="51386"/>
    <cellStyle name="Currency [0,000] TBD_Page 2f (2) 10 93" xfId="51387"/>
    <cellStyle name="Currency [0,000] TBD-_Page 2f (2) 10 93" xfId="51388"/>
    <cellStyle name="Currency [0,000] TBD_Page 2f (2) 10 94" xfId="51389"/>
    <cellStyle name="Currency [0,000] TBD-_Page 2f (2) 10 94" xfId="51390"/>
    <cellStyle name="Currency [0,000] TBD_Page 2f (2) 10 95" xfId="51391"/>
    <cellStyle name="Currency [0,000] TBD-_Page 2f (2) 10 95" xfId="51392"/>
    <cellStyle name="Currency [0,000] TBD_Page 2f (2) 10 96" xfId="51393"/>
    <cellStyle name="Currency [0,000] TBD-_Page 2f (2) 10 96" xfId="51394"/>
    <cellStyle name="Currency [0,000] TBD_Page 2f (2) 10 97" xfId="51395"/>
    <cellStyle name="Currency [0,000] TBD-_Page 2f (2) 10 97" xfId="51396"/>
    <cellStyle name="Currency [0,000] TBD_Page 2f (2) 10 98" xfId="51397"/>
    <cellStyle name="Currency [0,000] TBD-_Page 2f (2) 10 98" xfId="51398"/>
    <cellStyle name="Currency [0,000] TBD_Page 2f (2) 10 99" xfId="51399"/>
    <cellStyle name="Currency [0,000] TBD-_Page 2f (2) 10 99" xfId="51400"/>
    <cellStyle name="Currency [0,000] TBD_Page 2f (2) 11" xfId="51401"/>
    <cellStyle name="Currency [0,000] TBD-_Page 2f (2) 11" xfId="51402"/>
    <cellStyle name="Currency [0,000] TBD_Page 2f (2) 11 10" xfId="51403"/>
    <cellStyle name="Currency [0,000] TBD-_Page 2f (2) 11 10" xfId="51404"/>
    <cellStyle name="Currency [0,000] TBD_Page 2f (2) 11 100" xfId="51405"/>
    <cellStyle name="Currency [0,000] TBD-_Page 2f (2) 11 100" xfId="51406"/>
    <cellStyle name="Currency [0,000] TBD_Page 2f (2) 11 101" xfId="51407"/>
    <cellStyle name="Currency [0,000] TBD-_Page 2f (2) 11 101" xfId="51408"/>
    <cellStyle name="Currency [0,000] TBD_Page 2f (2) 11 102" xfId="51409"/>
    <cellStyle name="Currency [0,000] TBD-_Page 2f (2) 11 102" xfId="51410"/>
    <cellStyle name="Currency [0,000] TBD_Page 2f (2) 11 103" xfId="51411"/>
    <cellStyle name="Currency [0,000] TBD-_Page 2f (2) 11 103" xfId="51412"/>
    <cellStyle name="Currency [0,000] TBD_Page 2f (2) 11 104" xfId="51413"/>
    <cellStyle name="Currency [0,000] TBD-_Page 2f (2) 11 104" xfId="51414"/>
    <cellStyle name="Currency [0,000] TBD_Page 2f (2) 11 105" xfId="51415"/>
    <cellStyle name="Currency [0,000] TBD-_Page 2f (2) 11 105" xfId="51416"/>
    <cellStyle name="Currency [0,000] TBD_Page 2f (2) 11 106" xfId="51417"/>
    <cellStyle name="Currency [0,000] TBD-_Page 2f (2) 11 106" xfId="51418"/>
    <cellStyle name="Currency [0,000] TBD_Page 2f (2) 11 107" xfId="51419"/>
    <cellStyle name="Currency [0,000] TBD-_Page 2f (2) 11 107" xfId="51420"/>
    <cellStyle name="Currency [0,000] TBD_Page 2f (2) 11 108" xfId="51421"/>
    <cellStyle name="Currency [0,000] TBD-_Page 2f (2) 11 108" xfId="51422"/>
    <cellStyle name="Currency [0,000] TBD_Page 2f (2) 11 109" xfId="51423"/>
    <cellStyle name="Currency [0,000] TBD-_Page 2f (2) 11 109" xfId="51424"/>
    <cellStyle name="Currency [0,000] TBD_Page 2f (2) 11 11" xfId="51425"/>
    <cellStyle name="Currency [0,000] TBD-_Page 2f (2) 11 11" xfId="51426"/>
    <cellStyle name="Currency [0,000] TBD_Page 2f (2) 11 110" xfId="51427"/>
    <cellStyle name="Currency [0,000] TBD-_Page 2f (2) 11 110" xfId="51428"/>
    <cellStyle name="Currency [0,000] TBD_Page 2f (2) 11 111" xfId="51429"/>
    <cellStyle name="Currency [0,000] TBD-_Page 2f (2) 11 111" xfId="51430"/>
    <cellStyle name="Currency [0,000] TBD_Page 2f (2) 11 112" xfId="51431"/>
    <cellStyle name="Currency [0,000] TBD-_Page 2f (2) 11 112" xfId="51432"/>
    <cellStyle name="Currency [0,000] TBD_Page 2f (2) 11 113" xfId="51433"/>
    <cellStyle name="Currency [0,000] TBD-_Page 2f (2) 11 113" xfId="51434"/>
    <cellStyle name="Currency [0,000] TBD_Page 2f (2) 11 114" xfId="51435"/>
    <cellStyle name="Currency [0,000] TBD-_Page 2f (2) 11 114" xfId="51436"/>
    <cellStyle name="Currency [0,000] TBD_Page 2f (2) 11 115" xfId="51437"/>
    <cellStyle name="Currency [0,000] TBD-_Page 2f (2) 11 115" xfId="51438"/>
    <cellStyle name="Currency [0,000] TBD_Page 2f (2) 11 116" xfId="51439"/>
    <cellStyle name="Currency [0,000] TBD-_Page 2f (2) 11 116" xfId="51440"/>
    <cellStyle name="Currency [0,000] TBD_Page 2f (2) 11 117" xfId="51441"/>
    <cellStyle name="Currency [0,000] TBD-_Page 2f (2) 11 117" xfId="51442"/>
    <cellStyle name="Currency [0,000] TBD_Page 2f (2) 11 118" xfId="51443"/>
    <cellStyle name="Currency [0,000] TBD-_Page 2f (2) 11 118" xfId="51444"/>
    <cellStyle name="Currency [0,000] TBD_Page 2f (2) 11 119" xfId="51445"/>
    <cellStyle name="Currency [0,000] TBD-_Page 2f (2) 11 119" xfId="51446"/>
    <cellStyle name="Currency [0,000] TBD_Page 2f (2) 11 12" xfId="51447"/>
    <cellStyle name="Currency [0,000] TBD-_Page 2f (2) 11 12" xfId="51448"/>
    <cellStyle name="Currency [0,000] TBD_Page 2f (2) 11 120" xfId="51449"/>
    <cellStyle name="Currency [0,000] TBD-_Page 2f (2) 11 120" xfId="51450"/>
    <cellStyle name="Currency [0,000] TBD_Page 2f (2) 11 121" xfId="51451"/>
    <cellStyle name="Currency [0,000] TBD-_Page 2f (2) 11 121" xfId="51452"/>
    <cellStyle name="Currency [0,000] TBD_Page 2f (2) 11 122" xfId="51453"/>
    <cellStyle name="Currency [0,000] TBD-_Page 2f (2) 11 122" xfId="51454"/>
    <cellStyle name="Currency [0,000] TBD_Page 2f (2) 11 123" xfId="51455"/>
    <cellStyle name="Currency [0,000] TBD-_Page 2f (2) 11 123" xfId="51456"/>
    <cellStyle name="Currency [0,000] TBD_Page 2f (2) 11 124" xfId="51457"/>
    <cellStyle name="Currency [0,000] TBD-_Page 2f (2) 11 124" xfId="51458"/>
    <cellStyle name="Currency [0,000] TBD_Page 2f (2) 11 125" xfId="51459"/>
    <cellStyle name="Currency [0,000] TBD-_Page 2f (2) 11 125" xfId="51460"/>
    <cellStyle name="Currency [0,000] TBD_Page 2f (2) 11 126" xfId="51461"/>
    <cellStyle name="Currency [0,000] TBD-_Page 2f (2) 11 126" xfId="51462"/>
    <cellStyle name="Currency [0,000] TBD_Page 2f (2) 11 127" xfId="51463"/>
    <cellStyle name="Currency [0,000] TBD-_Page 2f (2) 11 127" xfId="51464"/>
    <cellStyle name="Currency [0,000] TBD_Page 2f (2) 11 128" xfId="51465"/>
    <cellStyle name="Currency [0,000] TBD-_Page 2f (2) 11 128" xfId="51466"/>
    <cellStyle name="Currency [0,000] TBD_Page 2f (2) 11 129" xfId="51467"/>
    <cellStyle name="Currency [0,000] TBD-_Page 2f (2) 11 129" xfId="51468"/>
    <cellStyle name="Currency [0,000] TBD_Page 2f (2) 11 13" xfId="51469"/>
    <cellStyle name="Currency [0,000] TBD-_Page 2f (2) 11 13" xfId="51470"/>
    <cellStyle name="Currency [0,000] TBD_Page 2f (2) 11 130" xfId="51471"/>
    <cellStyle name="Currency [0,000] TBD-_Page 2f (2) 11 130" xfId="51472"/>
    <cellStyle name="Currency [0,000] TBD_Page 2f (2) 11 131" xfId="51473"/>
    <cellStyle name="Currency [0,000] TBD-_Page 2f (2) 11 131" xfId="51474"/>
    <cellStyle name="Currency [0,000] TBD_Page 2f (2) 11 132" xfId="51475"/>
    <cellStyle name="Currency [0,000] TBD-_Page 2f (2) 11 132" xfId="51476"/>
    <cellStyle name="Currency [0,000] TBD_Page 2f (2) 11 133" xfId="51477"/>
    <cellStyle name="Currency [0,000] TBD-_Page 2f (2) 11 133" xfId="51478"/>
    <cellStyle name="Currency [0,000] TBD_Page 2f (2) 11 134" xfId="51479"/>
    <cellStyle name="Currency [0,000] TBD-_Page 2f (2) 11 134" xfId="51480"/>
    <cellStyle name="Currency [0,000] TBD_Page 2f (2) 11 135" xfId="51481"/>
    <cellStyle name="Currency [0,000] TBD-_Page 2f (2) 11 135" xfId="51482"/>
    <cellStyle name="Currency [0,000] TBD_Page 2f (2) 11 136" xfId="51483"/>
    <cellStyle name="Currency [0,000] TBD-_Page 2f (2) 11 136" xfId="51484"/>
    <cellStyle name="Currency [0,000] TBD_Page 2f (2) 11 137" xfId="51485"/>
    <cellStyle name="Currency [0,000] TBD-_Page 2f (2) 11 137" xfId="51486"/>
    <cellStyle name="Currency [0,000] TBD_Page 2f (2) 11 138" xfId="51487"/>
    <cellStyle name="Currency [0,000] TBD-_Page 2f (2) 11 138" xfId="51488"/>
    <cellStyle name="Currency [0,000] TBD_Page 2f (2) 11 139" xfId="51489"/>
    <cellStyle name="Currency [0,000] TBD-_Page 2f (2) 11 139" xfId="51490"/>
    <cellStyle name="Currency [0,000] TBD_Page 2f (2) 11 14" xfId="51491"/>
    <cellStyle name="Currency [0,000] TBD-_Page 2f (2) 11 14" xfId="51492"/>
    <cellStyle name="Currency [0,000] TBD_Page 2f (2) 11 140" xfId="51493"/>
    <cellStyle name="Currency [0,000] TBD-_Page 2f (2) 11 140" xfId="51494"/>
    <cellStyle name="Currency [0,000] TBD_Page 2f (2) 11 141" xfId="51495"/>
    <cellStyle name="Currency [0,000] TBD-_Page 2f (2) 11 141" xfId="51496"/>
    <cellStyle name="Currency [0,000] TBD_Page 2f (2) 11 142" xfId="51497"/>
    <cellStyle name="Currency [0,000] TBD-_Page 2f (2) 11 142" xfId="51498"/>
    <cellStyle name="Currency [0,000] TBD_Page 2f (2) 11 143" xfId="51499"/>
    <cellStyle name="Currency [0,000] TBD-_Page 2f (2) 11 143" xfId="51500"/>
    <cellStyle name="Currency [0,000] TBD_Page 2f (2) 11 144" xfId="51501"/>
    <cellStyle name="Currency [0,000] TBD-_Page 2f (2) 11 144" xfId="51502"/>
    <cellStyle name="Currency [0,000] TBD_Page 2f (2) 11 145" xfId="51503"/>
    <cellStyle name="Currency [0,000] TBD-_Page 2f (2) 11 145" xfId="51504"/>
    <cellStyle name="Currency [0,000] TBD_Page 2f (2) 11 146" xfId="51505"/>
    <cellStyle name="Currency [0,000] TBD-_Page 2f (2) 11 146" xfId="51506"/>
    <cellStyle name="Currency [0,000] TBD_Page 2f (2) 11 147" xfId="51507"/>
    <cellStyle name="Currency [0,000] TBD-_Page 2f (2) 11 147" xfId="51508"/>
    <cellStyle name="Currency [0,000] TBD_Page 2f (2) 11 148" xfId="51509"/>
    <cellStyle name="Currency [0,000] TBD-_Page 2f (2) 11 148" xfId="51510"/>
    <cellStyle name="Currency [0,000] TBD_Page 2f (2) 11 149" xfId="51511"/>
    <cellStyle name="Currency [0,000] TBD-_Page 2f (2) 11 149" xfId="51512"/>
    <cellStyle name="Currency [0,000] TBD_Page 2f (2) 11 15" xfId="51513"/>
    <cellStyle name="Currency [0,000] TBD-_Page 2f (2) 11 15" xfId="51514"/>
    <cellStyle name="Currency [0,000] TBD_Page 2f (2) 11 150" xfId="51515"/>
    <cellStyle name="Currency [0,000] TBD-_Page 2f (2) 11 150" xfId="51516"/>
    <cellStyle name="Currency [0,000] TBD_Page 2f (2) 11 151" xfId="51517"/>
    <cellStyle name="Currency [0,000] TBD-_Page 2f (2) 11 151" xfId="51518"/>
    <cellStyle name="Currency [0,000] TBD_Page 2f (2) 11 152" xfId="51519"/>
    <cellStyle name="Currency [0,000] TBD-_Page 2f (2) 11 152" xfId="51520"/>
    <cellStyle name="Currency [0,000] TBD_Page 2f (2) 11 153" xfId="51521"/>
    <cellStyle name="Currency [0,000] TBD-_Page 2f (2) 11 153" xfId="51522"/>
    <cellStyle name="Currency [0,000] TBD_Page 2f (2) 11 16" xfId="51523"/>
    <cellStyle name="Currency [0,000] TBD-_Page 2f (2) 11 16" xfId="51524"/>
    <cellStyle name="Currency [0,000] TBD_Page 2f (2) 11 17" xfId="51525"/>
    <cellStyle name="Currency [0,000] TBD-_Page 2f (2) 11 17" xfId="51526"/>
    <cellStyle name="Currency [0,000] TBD_Page 2f (2) 11 18" xfId="51527"/>
    <cellStyle name="Currency [0,000] TBD-_Page 2f (2) 11 18" xfId="51528"/>
    <cellStyle name="Currency [0,000] TBD_Page 2f (2) 11 19" xfId="51529"/>
    <cellStyle name="Currency [0,000] TBD-_Page 2f (2) 11 19" xfId="51530"/>
    <cellStyle name="Currency [0,000] TBD_Page 2f (2) 11 2" xfId="51531"/>
    <cellStyle name="Currency [0,000] TBD-_Page 2f (2) 11 2" xfId="51532"/>
    <cellStyle name="Currency [0,000] TBD_Page 2f (2) 11 20" xfId="51533"/>
    <cellStyle name="Currency [0,000] TBD-_Page 2f (2) 11 20" xfId="51534"/>
    <cellStyle name="Currency [0,000] TBD_Page 2f (2) 11 21" xfId="51535"/>
    <cellStyle name="Currency [0,000] TBD-_Page 2f (2) 11 21" xfId="51536"/>
    <cellStyle name="Currency [0,000] TBD_Page 2f (2) 11 22" xfId="51537"/>
    <cellStyle name="Currency [0,000] TBD-_Page 2f (2) 11 22" xfId="51538"/>
    <cellStyle name="Currency [0,000] TBD_Page 2f (2) 11 23" xfId="51539"/>
    <cellStyle name="Currency [0,000] TBD-_Page 2f (2) 11 23" xfId="51540"/>
    <cellStyle name="Currency [0,000] TBD_Page 2f (2) 11 24" xfId="51541"/>
    <cellStyle name="Currency [0,000] TBD-_Page 2f (2) 11 24" xfId="51542"/>
    <cellStyle name="Currency [0,000] TBD_Page 2f (2) 11 25" xfId="51543"/>
    <cellStyle name="Currency [0,000] TBD-_Page 2f (2) 11 25" xfId="51544"/>
    <cellStyle name="Currency [0,000] TBD_Page 2f (2) 11 26" xfId="51545"/>
    <cellStyle name="Currency [0,000] TBD-_Page 2f (2) 11 26" xfId="51546"/>
    <cellStyle name="Currency [0,000] TBD_Page 2f (2) 11 27" xfId="51547"/>
    <cellStyle name="Currency [0,000] TBD-_Page 2f (2) 11 27" xfId="51548"/>
    <cellStyle name="Currency [0,000] TBD_Page 2f (2) 11 28" xfId="51549"/>
    <cellStyle name="Currency [0,000] TBD-_Page 2f (2) 11 28" xfId="51550"/>
    <cellStyle name="Currency [0,000] TBD_Page 2f (2) 11 29" xfId="51551"/>
    <cellStyle name="Currency [0,000] TBD-_Page 2f (2) 11 29" xfId="51552"/>
    <cellStyle name="Currency [0,000] TBD_Page 2f (2) 11 3" xfId="51553"/>
    <cellStyle name="Currency [0,000] TBD-_Page 2f (2) 11 3" xfId="51554"/>
    <cellStyle name="Currency [0,000] TBD_Page 2f (2) 11 30" xfId="51555"/>
    <cellStyle name="Currency [0,000] TBD-_Page 2f (2) 11 30" xfId="51556"/>
    <cellStyle name="Currency [0,000] TBD_Page 2f (2) 11 31" xfId="51557"/>
    <cellStyle name="Currency [0,000] TBD-_Page 2f (2) 11 31" xfId="51558"/>
    <cellStyle name="Currency [0,000] TBD_Page 2f (2) 11 32" xfId="51559"/>
    <cellStyle name="Currency [0,000] TBD-_Page 2f (2) 11 32" xfId="51560"/>
    <cellStyle name="Currency [0,000] TBD_Page 2f (2) 11 33" xfId="51561"/>
    <cellStyle name="Currency [0,000] TBD-_Page 2f (2) 11 33" xfId="51562"/>
    <cellStyle name="Currency [0,000] TBD_Page 2f (2) 11 34" xfId="51563"/>
    <cellStyle name="Currency [0,000] TBD-_Page 2f (2) 11 34" xfId="51564"/>
    <cellStyle name="Currency [0,000] TBD_Page 2f (2) 11 35" xfId="51565"/>
    <cellStyle name="Currency [0,000] TBD-_Page 2f (2) 11 35" xfId="51566"/>
    <cellStyle name="Currency [0,000] TBD_Page 2f (2) 11 36" xfId="51567"/>
    <cellStyle name="Currency [0,000] TBD-_Page 2f (2) 11 36" xfId="51568"/>
    <cellStyle name="Currency [0,000] TBD_Page 2f (2) 11 37" xfId="51569"/>
    <cellStyle name="Currency [0,000] TBD-_Page 2f (2) 11 37" xfId="51570"/>
    <cellStyle name="Currency [0,000] TBD_Page 2f (2) 11 38" xfId="51571"/>
    <cellStyle name="Currency [0,000] TBD-_Page 2f (2) 11 38" xfId="51572"/>
    <cellStyle name="Currency [0,000] TBD_Page 2f (2) 11 39" xfId="51573"/>
    <cellStyle name="Currency [0,000] TBD-_Page 2f (2) 11 39" xfId="51574"/>
    <cellStyle name="Currency [0,000] TBD_Page 2f (2) 11 4" xfId="51575"/>
    <cellStyle name="Currency [0,000] TBD-_Page 2f (2) 11 4" xfId="51576"/>
    <cellStyle name="Currency [0,000] TBD_Page 2f (2) 11 40" xfId="51577"/>
    <cellStyle name="Currency [0,000] TBD-_Page 2f (2) 11 40" xfId="51578"/>
    <cellStyle name="Currency [0,000] TBD_Page 2f (2) 11 41" xfId="51579"/>
    <cellStyle name="Currency [0,000] TBD-_Page 2f (2) 11 41" xfId="51580"/>
    <cellStyle name="Currency [0,000] TBD_Page 2f (2) 11 42" xfId="51581"/>
    <cellStyle name="Currency [0,000] TBD-_Page 2f (2) 11 42" xfId="51582"/>
    <cellStyle name="Currency [0,000] TBD_Page 2f (2) 11 43" xfId="51583"/>
    <cellStyle name="Currency [0,000] TBD-_Page 2f (2) 11 43" xfId="51584"/>
    <cellStyle name="Currency [0,000] TBD_Page 2f (2) 11 44" xfId="51585"/>
    <cellStyle name="Currency [0,000] TBD-_Page 2f (2) 11 44" xfId="51586"/>
    <cellStyle name="Currency [0,000] TBD_Page 2f (2) 11 45" xfId="51587"/>
    <cellStyle name="Currency [0,000] TBD-_Page 2f (2) 11 45" xfId="51588"/>
    <cellStyle name="Currency [0,000] TBD_Page 2f (2) 11 46" xfId="51589"/>
    <cellStyle name="Currency [0,000] TBD-_Page 2f (2) 11 46" xfId="51590"/>
    <cellStyle name="Currency [0,000] TBD_Page 2f (2) 11 47" xfId="51591"/>
    <cellStyle name="Currency [0,000] TBD-_Page 2f (2) 11 47" xfId="51592"/>
    <cellStyle name="Currency [0,000] TBD_Page 2f (2) 11 48" xfId="51593"/>
    <cellStyle name="Currency [0,000] TBD-_Page 2f (2) 11 48" xfId="51594"/>
    <cellStyle name="Currency [0,000] TBD_Page 2f (2) 11 49" xfId="51595"/>
    <cellStyle name="Currency [0,000] TBD-_Page 2f (2) 11 49" xfId="51596"/>
    <cellStyle name="Currency [0,000] TBD_Page 2f (2) 11 5" xfId="51597"/>
    <cellStyle name="Currency [0,000] TBD-_Page 2f (2) 11 5" xfId="51598"/>
    <cellStyle name="Currency [0,000] TBD_Page 2f (2) 11 50" xfId="51599"/>
    <cellStyle name="Currency [0,000] TBD-_Page 2f (2) 11 50" xfId="51600"/>
    <cellStyle name="Currency [0,000] TBD_Page 2f (2) 11 51" xfId="51601"/>
    <cellStyle name="Currency [0,000] TBD-_Page 2f (2) 11 51" xfId="51602"/>
    <cellStyle name="Currency [0,000] TBD_Page 2f (2) 11 52" xfId="51603"/>
    <cellStyle name="Currency [0,000] TBD-_Page 2f (2) 11 52" xfId="51604"/>
    <cellStyle name="Currency [0,000] TBD_Page 2f (2) 11 53" xfId="51605"/>
    <cellStyle name="Currency [0,000] TBD-_Page 2f (2) 11 53" xfId="51606"/>
    <cellStyle name="Currency [0,000] TBD_Page 2f (2) 11 54" xfId="51607"/>
    <cellStyle name="Currency [0,000] TBD-_Page 2f (2) 11 54" xfId="51608"/>
    <cellStyle name="Currency [0,000] TBD_Page 2f (2) 11 55" xfId="51609"/>
    <cellStyle name="Currency [0,000] TBD-_Page 2f (2) 11 55" xfId="51610"/>
    <cellStyle name="Currency [0,000] TBD_Page 2f (2) 11 56" xfId="51611"/>
    <cellStyle name="Currency [0,000] TBD-_Page 2f (2) 11 56" xfId="51612"/>
    <cellStyle name="Currency [0,000] TBD_Page 2f (2) 11 57" xfId="51613"/>
    <cellStyle name="Currency [0,000] TBD-_Page 2f (2) 11 57" xfId="51614"/>
    <cellStyle name="Currency [0,000] TBD_Page 2f (2) 11 58" xfId="51615"/>
    <cellStyle name="Currency [0,000] TBD-_Page 2f (2) 11 58" xfId="51616"/>
    <cellStyle name="Currency [0,000] TBD_Page 2f (2) 11 59" xfId="51617"/>
    <cellStyle name="Currency [0,000] TBD-_Page 2f (2) 11 59" xfId="51618"/>
    <cellStyle name="Currency [0,000] TBD_Page 2f (2) 11 6" xfId="51619"/>
    <cellStyle name="Currency [0,000] TBD-_Page 2f (2) 11 6" xfId="51620"/>
    <cellStyle name="Currency [0,000] TBD_Page 2f (2) 11 60" xfId="51621"/>
    <cellStyle name="Currency [0,000] TBD-_Page 2f (2) 11 60" xfId="51622"/>
    <cellStyle name="Currency [0,000] TBD_Page 2f (2) 11 61" xfId="51623"/>
    <cellStyle name="Currency [0,000] TBD-_Page 2f (2) 11 61" xfId="51624"/>
    <cellStyle name="Currency [0,000] TBD_Page 2f (2) 11 62" xfId="51625"/>
    <cellStyle name="Currency [0,000] TBD-_Page 2f (2) 11 62" xfId="51626"/>
    <cellStyle name="Currency [0,000] TBD_Page 2f (2) 11 63" xfId="51627"/>
    <cellStyle name="Currency [0,000] TBD-_Page 2f (2) 11 63" xfId="51628"/>
    <cellStyle name="Currency [0,000] TBD_Page 2f (2) 11 64" xfId="51629"/>
    <cellStyle name="Currency [0,000] TBD-_Page 2f (2) 11 64" xfId="51630"/>
    <cellStyle name="Currency [0,000] TBD_Page 2f (2) 11 65" xfId="51631"/>
    <cellStyle name="Currency [0,000] TBD-_Page 2f (2) 11 65" xfId="51632"/>
    <cellStyle name="Currency [0,000] TBD_Page 2f (2) 11 66" xfId="51633"/>
    <cellStyle name="Currency [0,000] TBD-_Page 2f (2) 11 66" xfId="51634"/>
    <cellStyle name="Currency [0,000] TBD_Page 2f (2) 11 67" xfId="51635"/>
    <cellStyle name="Currency [0,000] TBD-_Page 2f (2) 11 67" xfId="51636"/>
    <cellStyle name="Currency [0,000] TBD_Page 2f (2) 11 68" xfId="51637"/>
    <cellStyle name="Currency [0,000] TBD-_Page 2f (2) 11 68" xfId="51638"/>
    <cellStyle name="Currency [0,000] TBD_Page 2f (2) 11 69" xfId="51639"/>
    <cellStyle name="Currency [0,000] TBD-_Page 2f (2) 11 69" xfId="51640"/>
    <cellStyle name="Currency [0,000] TBD_Page 2f (2) 11 7" xfId="51641"/>
    <cellStyle name="Currency [0,000] TBD-_Page 2f (2) 11 7" xfId="51642"/>
    <cellStyle name="Currency [0,000] TBD_Page 2f (2) 11 70" xfId="51643"/>
    <cellStyle name="Currency [0,000] TBD-_Page 2f (2) 11 70" xfId="51644"/>
    <cellStyle name="Currency [0,000] TBD_Page 2f (2) 11 71" xfId="51645"/>
    <cellStyle name="Currency [0,000] TBD-_Page 2f (2) 11 71" xfId="51646"/>
    <cellStyle name="Currency [0,000] TBD_Page 2f (2) 11 72" xfId="51647"/>
    <cellStyle name="Currency [0,000] TBD-_Page 2f (2) 11 72" xfId="51648"/>
    <cellStyle name="Currency [0,000] TBD_Page 2f (2) 11 73" xfId="51649"/>
    <cellStyle name="Currency [0,000] TBD-_Page 2f (2) 11 73" xfId="51650"/>
    <cellStyle name="Currency [0,000] TBD_Page 2f (2) 11 74" xfId="51651"/>
    <cellStyle name="Currency [0,000] TBD-_Page 2f (2) 11 74" xfId="51652"/>
    <cellStyle name="Currency [0,000] TBD_Page 2f (2) 11 75" xfId="51653"/>
    <cellStyle name="Currency [0,000] TBD-_Page 2f (2) 11 75" xfId="51654"/>
    <cellStyle name="Currency [0,000] TBD_Page 2f (2) 11 76" xfId="51655"/>
    <cellStyle name="Currency [0,000] TBD-_Page 2f (2) 11 76" xfId="51656"/>
    <cellStyle name="Currency [0,000] TBD_Page 2f (2) 11 77" xfId="51657"/>
    <cellStyle name="Currency [0,000] TBD-_Page 2f (2) 11 77" xfId="51658"/>
    <cellStyle name="Currency [0,000] TBD_Page 2f (2) 11 78" xfId="51659"/>
    <cellStyle name="Currency [0,000] TBD-_Page 2f (2) 11 78" xfId="51660"/>
    <cellStyle name="Currency [0,000] TBD_Page 2f (2) 11 79" xfId="51661"/>
    <cellStyle name="Currency [0,000] TBD-_Page 2f (2) 11 79" xfId="51662"/>
    <cellStyle name="Currency [0,000] TBD_Page 2f (2) 11 8" xfId="51663"/>
    <cellStyle name="Currency [0,000] TBD-_Page 2f (2) 11 8" xfId="51664"/>
    <cellStyle name="Currency [0,000] TBD_Page 2f (2) 11 80" xfId="51665"/>
    <cellStyle name="Currency [0,000] TBD-_Page 2f (2) 11 80" xfId="51666"/>
    <cellStyle name="Currency [0,000] TBD_Page 2f (2) 11 81" xfId="51667"/>
    <cellStyle name="Currency [0,000] TBD-_Page 2f (2) 11 81" xfId="51668"/>
    <cellStyle name="Currency [0,000] TBD_Page 2f (2) 11 82" xfId="51669"/>
    <cellStyle name="Currency [0,000] TBD-_Page 2f (2) 11 82" xfId="51670"/>
    <cellStyle name="Currency [0,000] TBD_Page 2f (2) 11 83" xfId="51671"/>
    <cellStyle name="Currency [0,000] TBD-_Page 2f (2) 11 83" xfId="51672"/>
    <cellStyle name="Currency [0,000] TBD_Page 2f (2) 11 84" xfId="51673"/>
    <cellStyle name="Currency [0,000] TBD-_Page 2f (2) 11 84" xfId="51674"/>
    <cellStyle name="Currency [0,000] TBD_Page 2f (2) 11 85" xfId="51675"/>
    <cellStyle name="Currency [0,000] TBD-_Page 2f (2) 11 85" xfId="51676"/>
    <cellStyle name="Currency [0,000] TBD_Page 2f (2) 11 86" xfId="51677"/>
    <cellStyle name="Currency [0,000] TBD-_Page 2f (2) 11 86" xfId="51678"/>
    <cellStyle name="Currency [0,000] TBD_Page 2f (2) 11 87" xfId="51679"/>
    <cellStyle name="Currency [0,000] TBD-_Page 2f (2) 11 87" xfId="51680"/>
    <cellStyle name="Currency [0,000] TBD_Page 2f (2) 11 88" xfId="51681"/>
    <cellStyle name="Currency [0,000] TBD-_Page 2f (2) 11 88" xfId="51682"/>
    <cellStyle name="Currency [0,000] TBD_Page 2f (2) 11 89" xfId="51683"/>
    <cellStyle name="Currency [0,000] TBD-_Page 2f (2) 11 89" xfId="51684"/>
    <cellStyle name="Currency [0,000] TBD_Page 2f (2) 11 9" xfId="51685"/>
    <cellStyle name="Currency [0,000] TBD-_Page 2f (2) 11 9" xfId="51686"/>
    <cellStyle name="Currency [0,000] TBD_Page 2f (2) 11 90" xfId="51687"/>
    <cellStyle name="Currency [0,000] TBD-_Page 2f (2) 11 90" xfId="51688"/>
    <cellStyle name="Currency [0,000] TBD_Page 2f (2) 11 91" xfId="51689"/>
    <cellStyle name="Currency [0,000] TBD-_Page 2f (2) 11 91" xfId="51690"/>
    <cellStyle name="Currency [0,000] TBD_Page 2f (2) 11 92" xfId="51691"/>
    <cellStyle name="Currency [0,000] TBD-_Page 2f (2) 11 92" xfId="51692"/>
    <cellStyle name="Currency [0,000] TBD_Page 2f (2) 11 93" xfId="51693"/>
    <cellStyle name="Currency [0,000] TBD-_Page 2f (2) 11 93" xfId="51694"/>
    <cellStyle name="Currency [0,000] TBD_Page 2f (2) 11 94" xfId="51695"/>
    <cellStyle name="Currency [0,000] TBD-_Page 2f (2) 11 94" xfId="51696"/>
    <cellStyle name="Currency [0,000] TBD_Page 2f (2) 11 95" xfId="51697"/>
    <cellStyle name="Currency [0,000] TBD-_Page 2f (2) 11 95" xfId="51698"/>
    <cellStyle name="Currency [0,000] TBD_Page 2f (2) 11 96" xfId="51699"/>
    <cellStyle name="Currency [0,000] TBD-_Page 2f (2) 11 96" xfId="51700"/>
    <cellStyle name="Currency [0,000] TBD_Page 2f (2) 11 97" xfId="51701"/>
    <cellStyle name="Currency [0,000] TBD-_Page 2f (2) 11 97" xfId="51702"/>
    <cellStyle name="Currency [0,000] TBD_Page 2f (2) 11 98" xfId="51703"/>
    <cellStyle name="Currency [0,000] TBD-_Page 2f (2) 11 98" xfId="51704"/>
    <cellStyle name="Currency [0,000] TBD_Page 2f (2) 11 99" xfId="51705"/>
    <cellStyle name="Currency [0,000] TBD-_Page 2f (2) 11 99" xfId="51706"/>
    <cellStyle name="Currency [0,000] TBD_Page 2f (2) 12" xfId="51707"/>
    <cellStyle name="Currency [0,000] TBD-_Page 2f (2) 12" xfId="51708"/>
    <cellStyle name="Currency [0,000] TBD_Page 2f (2) 12 10" xfId="51709"/>
    <cellStyle name="Currency [0,000] TBD-_Page 2f (2) 12 10" xfId="51710"/>
    <cellStyle name="Currency [0,000] TBD_Page 2f (2) 12 100" xfId="51711"/>
    <cellStyle name="Currency [0,000] TBD-_Page 2f (2) 12 100" xfId="51712"/>
    <cellStyle name="Currency [0,000] TBD_Page 2f (2) 12 101" xfId="51713"/>
    <cellStyle name="Currency [0,000] TBD-_Page 2f (2) 12 101" xfId="51714"/>
    <cellStyle name="Currency [0,000] TBD_Page 2f (2) 12 102" xfId="51715"/>
    <cellStyle name="Currency [0,000] TBD-_Page 2f (2) 12 102" xfId="51716"/>
    <cellStyle name="Currency [0,000] TBD_Page 2f (2) 12 103" xfId="51717"/>
    <cellStyle name="Currency [0,000] TBD-_Page 2f (2) 12 103" xfId="51718"/>
    <cellStyle name="Currency [0,000] TBD_Page 2f (2) 12 104" xfId="51719"/>
    <cellStyle name="Currency [0,000] TBD-_Page 2f (2) 12 104" xfId="51720"/>
    <cellStyle name="Currency [0,000] TBD_Page 2f (2) 12 105" xfId="51721"/>
    <cellStyle name="Currency [0,000] TBD-_Page 2f (2) 12 105" xfId="51722"/>
    <cellStyle name="Currency [0,000] TBD_Page 2f (2) 12 106" xfId="51723"/>
    <cellStyle name="Currency [0,000] TBD-_Page 2f (2) 12 106" xfId="51724"/>
    <cellStyle name="Currency [0,000] TBD_Page 2f (2) 12 107" xfId="51725"/>
    <cellStyle name="Currency [0,000] TBD-_Page 2f (2) 12 107" xfId="51726"/>
    <cellStyle name="Currency [0,000] TBD_Page 2f (2) 12 108" xfId="51727"/>
    <cellStyle name="Currency [0,000] TBD-_Page 2f (2) 12 108" xfId="51728"/>
    <cellStyle name="Currency [0,000] TBD_Page 2f (2) 12 109" xfId="51729"/>
    <cellStyle name="Currency [0,000] TBD-_Page 2f (2) 12 109" xfId="51730"/>
    <cellStyle name="Currency [0,000] TBD_Page 2f (2) 12 11" xfId="51731"/>
    <cellStyle name="Currency [0,000] TBD-_Page 2f (2) 12 11" xfId="51732"/>
    <cellStyle name="Currency [0,000] TBD_Page 2f (2) 12 110" xfId="51733"/>
    <cellStyle name="Currency [0,000] TBD-_Page 2f (2) 12 110" xfId="51734"/>
    <cellStyle name="Currency [0,000] TBD_Page 2f (2) 12 111" xfId="51735"/>
    <cellStyle name="Currency [0,000] TBD-_Page 2f (2) 12 111" xfId="51736"/>
    <cellStyle name="Currency [0,000] TBD_Page 2f (2) 12 112" xfId="51737"/>
    <cellStyle name="Currency [0,000] TBD-_Page 2f (2) 12 112" xfId="51738"/>
    <cellStyle name="Currency [0,000] TBD_Page 2f (2) 12 113" xfId="51739"/>
    <cellStyle name="Currency [0,000] TBD-_Page 2f (2) 12 113" xfId="51740"/>
    <cellStyle name="Currency [0,000] TBD_Page 2f (2) 12 114" xfId="51741"/>
    <cellStyle name="Currency [0,000] TBD-_Page 2f (2) 12 114" xfId="51742"/>
    <cellStyle name="Currency [0,000] TBD_Page 2f (2) 12 115" xfId="51743"/>
    <cellStyle name="Currency [0,000] TBD-_Page 2f (2) 12 115" xfId="51744"/>
    <cellStyle name="Currency [0,000] TBD_Page 2f (2) 12 116" xfId="51745"/>
    <cellStyle name="Currency [0,000] TBD-_Page 2f (2) 12 116" xfId="51746"/>
    <cellStyle name="Currency [0,000] TBD_Page 2f (2) 12 117" xfId="51747"/>
    <cellStyle name="Currency [0,000] TBD-_Page 2f (2) 12 117" xfId="51748"/>
    <cellStyle name="Currency [0,000] TBD_Page 2f (2) 12 118" xfId="51749"/>
    <cellStyle name="Currency [0,000] TBD-_Page 2f (2) 12 118" xfId="51750"/>
    <cellStyle name="Currency [0,000] TBD_Page 2f (2) 12 119" xfId="51751"/>
    <cellStyle name="Currency [0,000] TBD-_Page 2f (2) 12 119" xfId="51752"/>
    <cellStyle name="Currency [0,000] TBD_Page 2f (2) 12 12" xfId="51753"/>
    <cellStyle name="Currency [0,000] TBD-_Page 2f (2) 12 12" xfId="51754"/>
    <cellStyle name="Currency [0,000] TBD_Page 2f (2) 12 120" xfId="51755"/>
    <cellStyle name="Currency [0,000] TBD-_Page 2f (2) 12 120" xfId="51756"/>
    <cellStyle name="Currency [0,000] TBD_Page 2f (2) 12 121" xfId="51757"/>
    <cellStyle name="Currency [0,000] TBD-_Page 2f (2) 12 121" xfId="51758"/>
    <cellStyle name="Currency [0,000] TBD_Page 2f (2) 12 122" xfId="51759"/>
    <cellStyle name="Currency [0,000] TBD-_Page 2f (2) 12 122" xfId="51760"/>
    <cellStyle name="Currency [0,000] TBD_Page 2f (2) 12 123" xfId="51761"/>
    <cellStyle name="Currency [0,000] TBD-_Page 2f (2) 12 123" xfId="51762"/>
    <cellStyle name="Currency [0,000] TBD_Page 2f (2) 12 124" xfId="51763"/>
    <cellStyle name="Currency [0,000] TBD-_Page 2f (2) 12 124" xfId="51764"/>
    <cellStyle name="Currency [0,000] TBD_Page 2f (2) 12 125" xfId="51765"/>
    <cellStyle name="Currency [0,000] TBD-_Page 2f (2) 12 125" xfId="51766"/>
    <cellStyle name="Currency [0,000] TBD_Page 2f (2) 12 126" xfId="51767"/>
    <cellStyle name="Currency [0,000] TBD-_Page 2f (2) 12 126" xfId="51768"/>
    <cellStyle name="Currency [0,000] TBD_Page 2f (2) 12 127" xfId="51769"/>
    <cellStyle name="Currency [0,000] TBD-_Page 2f (2) 12 127" xfId="51770"/>
    <cellStyle name="Currency [0,000] TBD_Page 2f (2) 12 128" xfId="51771"/>
    <cellStyle name="Currency [0,000] TBD-_Page 2f (2) 12 128" xfId="51772"/>
    <cellStyle name="Currency [0,000] TBD_Page 2f (2) 12 129" xfId="51773"/>
    <cellStyle name="Currency [0,000] TBD-_Page 2f (2) 12 129" xfId="51774"/>
    <cellStyle name="Currency [0,000] TBD_Page 2f (2) 12 13" xfId="51775"/>
    <cellStyle name="Currency [0,000] TBD-_Page 2f (2) 12 13" xfId="51776"/>
    <cellStyle name="Currency [0,000] TBD_Page 2f (2) 12 130" xfId="51777"/>
    <cellStyle name="Currency [0,000] TBD-_Page 2f (2) 12 130" xfId="51778"/>
    <cellStyle name="Currency [0,000] TBD_Page 2f (2) 12 131" xfId="51779"/>
    <cellStyle name="Currency [0,000] TBD-_Page 2f (2) 12 131" xfId="51780"/>
    <cellStyle name="Currency [0,000] TBD_Page 2f (2) 12 132" xfId="51781"/>
    <cellStyle name="Currency [0,000] TBD-_Page 2f (2) 12 132" xfId="51782"/>
    <cellStyle name="Currency [0,000] TBD_Page 2f (2) 12 133" xfId="51783"/>
    <cellStyle name="Currency [0,000] TBD-_Page 2f (2) 12 133" xfId="51784"/>
    <cellStyle name="Currency [0,000] TBD_Page 2f (2) 12 134" xfId="51785"/>
    <cellStyle name="Currency [0,000] TBD-_Page 2f (2) 12 134" xfId="51786"/>
    <cellStyle name="Currency [0,000] TBD_Page 2f (2) 12 135" xfId="51787"/>
    <cellStyle name="Currency [0,000] TBD-_Page 2f (2) 12 135" xfId="51788"/>
    <cellStyle name="Currency [0,000] TBD_Page 2f (2) 12 136" xfId="51789"/>
    <cellStyle name="Currency [0,000] TBD-_Page 2f (2) 12 136" xfId="51790"/>
    <cellStyle name="Currency [0,000] TBD_Page 2f (2) 12 137" xfId="51791"/>
    <cellStyle name="Currency [0,000] TBD-_Page 2f (2) 12 137" xfId="51792"/>
    <cellStyle name="Currency [0,000] TBD_Page 2f (2) 12 138" xfId="51793"/>
    <cellStyle name="Currency [0,000] TBD-_Page 2f (2) 12 138" xfId="51794"/>
    <cellStyle name="Currency [0,000] TBD_Page 2f (2) 12 139" xfId="51795"/>
    <cellStyle name="Currency [0,000] TBD-_Page 2f (2) 12 139" xfId="51796"/>
    <cellStyle name="Currency [0,000] TBD_Page 2f (2) 12 14" xfId="51797"/>
    <cellStyle name="Currency [0,000] TBD-_Page 2f (2) 12 14" xfId="51798"/>
    <cellStyle name="Currency [0,000] TBD_Page 2f (2) 12 140" xfId="51799"/>
    <cellStyle name="Currency [0,000] TBD-_Page 2f (2) 12 140" xfId="51800"/>
    <cellStyle name="Currency [0,000] TBD_Page 2f (2) 12 141" xfId="51801"/>
    <cellStyle name="Currency [0,000] TBD-_Page 2f (2) 12 141" xfId="51802"/>
    <cellStyle name="Currency [0,000] TBD_Page 2f (2) 12 142" xfId="51803"/>
    <cellStyle name="Currency [0,000] TBD-_Page 2f (2) 12 142" xfId="51804"/>
    <cellStyle name="Currency [0,000] TBD_Page 2f (2) 12 143" xfId="51805"/>
    <cellStyle name="Currency [0,000] TBD-_Page 2f (2) 12 143" xfId="51806"/>
    <cellStyle name="Currency [0,000] TBD_Page 2f (2) 12 144" xfId="51807"/>
    <cellStyle name="Currency [0,000] TBD-_Page 2f (2) 12 144" xfId="51808"/>
    <cellStyle name="Currency [0,000] TBD_Page 2f (2) 12 145" xfId="51809"/>
    <cellStyle name="Currency [0,000] TBD-_Page 2f (2) 12 145" xfId="51810"/>
    <cellStyle name="Currency [0,000] TBD_Page 2f (2) 12 146" xfId="51811"/>
    <cellStyle name="Currency [0,000] TBD-_Page 2f (2) 12 146" xfId="51812"/>
    <cellStyle name="Currency [0,000] TBD_Page 2f (2) 12 147" xfId="51813"/>
    <cellStyle name="Currency [0,000] TBD-_Page 2f (2) 12 147" xfId="51814"/>
    <cellStyle name="Currency [0,000] TBD_Page 2f (2) 12 148" xfId="51815"/>
    <cellStyle name="Currency [0,000] TBD-_Page 2f (2) 12 148" xfId="51816"/>
    <cellStyle name="Currency [0,000] TBD_Page 2f (2) 12 149" xfId="51817"/>
    <cellStyle name="Currency [0,000] TBD-_Page 2f (2) 12 149" xfId="51818"/>
    <cellStyle name="Currency [0,000] TBD_Page 2f (2) 12 15" xfId="51819"/>
    <cellStyle name="Currency [0,000] TBD-_Page 2f (2) 12 15" xfId="51820"/>
    <cellStyle name="Currency [0,000] TBD_Page 2f (2) 12 150" xfId="51821"/>
    <cellStyle name="Currency [0,000] TBD-_Page 2f (2) 12 150" xfId="51822"/>
    <cellStyle name="Currency [0,000] TBD_Page 2f (2) 12 151" xfId="51823"/>
    <cellStyle name="Currency [0,000] TBD-_Page 2f (2) 12 151" xfId="51824"/>
    <cellStyle name="Currency [0,000] TBD_Page 2f (2) 12 152" xfId="51825"/>
    <cellStyle name="Currency [0,000] TBD-_Page 2f (2) 12 152" xfId="51826"/>
    <cellStyle name="Currency [0,000] TBD_Page 2f (2) 12 153" xfId="51827"/>
    <cellStyle name="Currency [0,000] TBD-_Page 2f (2) 12 153" xfId="51828"/>
    <cellStyle name="Currency [0,000] TBD_Page 2f (2) 12 16" xfId="51829"/>
    <cellStyle name="Currency [0,000] TBD-_Page 2f (2) 12 16" xfId="51830"/>
    <cellStyle name="Currency [0,000] TBD_Page 2f (2) 12 17" xfId="51831"/>
    <cellStyle name="Currency [0,000] TBD-_Page 2f (2) 12 17" xfId="51832"/>
    <cellStyle name="Currency [0,000] TBD_Page 2f (2) 12 18" xfId="51833"/>
    <cellStyle name="Currency [0,000] TBD-_Page 2f (2) 12 18" xfId="51834"/>
    <cellStyle name="Currency [0,000] TBD_Page 2f (2) 12 19" xfId="51835"/>
    <cellStyle name="Currency [0,000] TBD-_Page 2f (2) 12 19" xfId="51836"/>
    <cellStyle name="Currency [0,000] TBD_Page 2f (2) 12 2" xfId="51837"/>
    <cellStyle name="Currency [0,000] TBD-_Page 2f (2) 12 2" xfId="51838"/>
    <cellStyle name="Currency [0,000] TBD_Page 2f (2) 12 20" xfId="51839"/>
    <cellStyle name="Currency [0,000] TBD-_Page 2f (2) 12 20" xfId="51840"/>
    <cellStyle name="Currency [0,000] TBD_Page 2f (2) 12 21" xfId="51841"/>
    <cellStyle name="Currency [0,000] TBD-_Page 2f (2) 12 21" xfId="51842"/>
    <cellStyle name="Currency [0,000] TBD_Page 2f (2) 12 22" xfId="51843"/>
    <cellStyle name="Currency [0,000] TBD-_Page 2f (2) 12 22" xfId="51844"/>
    <cellStyle name="Currency [0,000] TBD_Page 2f (2) 12 23" xfId="51845"/>
    <cellStyle name="Currency [0,000] TBD-_Page 2f (2) 12 23" xfId="51846"/>
    <cellStyle name="Currency [0,000] TBD_Page 2f (2) 12 24" xfId="51847"/>
    <cellStyle name="Currency [0,000] TBD-_Page 2f (2) 12 24" xfId="51848"/>
    <cellStyle name="Currency [0,000] TBD_Page 2f (2) 12 25" xfId="51849"/>
    <cellStyle name="Currency [0,000] TBD-_Page 2f (2) 12 25" xfId="51850"/>
    <cellStyle name="Currency [0,000] TBD_Page 2f (2) 12 26" xfId="51851"/>
    <cellStyle name="Currency [0,000] TBD-_Page 2f (2) 12 26" xfId="51852"/>
    <cellStyle name="Currency [0,000] TBD_Page 2f (2) 12 27" xfId="51853"/>
    <cellStyle name="Currency [0,000] TBD-_Page 2f (2) 12 27" xfId="51854"/>
    <cellStyle name="Currency [0,000] TBD_Page 2f (2) 12 28" xfId="51855"/>
    <cellStyle name="Currency [0,000] TBD-_Page 2f (2) 12 28" xfId="51856"/>
    <cellStyle name="Currency [0,000] TBD_Page 2f (2) 12 29" xfId="51857"/>
    <cellStyle name="Currency [0,000] TBD-_Page 2f (2) 12 29" xfId="51858"/>
    <cellStyle name="Currency [0,000] TBD_Page 2f (2) 12 3" xfId="51859"/>
    <cellStyle name="Currency [0,000] TBD-_Page 2f (2) 12 3" xfId="51860"/>
    <cellStyle name="Currency [0,000] TBD_Page 2f (2) 12 30" xfId="51861"/>
    <cellStyle name="Currency [0,000] TBD-_Page 2f (2) 12 30" xfId="51862"/>
    <cellStyle name="Currency [0,000] TBD_Page 2f (2) 12 31" xfId="51863"/>
    <cellStyle name="Currency [0,000] TBD-_Page 2f (2) 12 31" xfId="51864"/>
    <cellStyle name="Currency [0,000] TBD_Page 2f (2) 12 32" xfId="51865"/>
    <cellStyle name="Currency [0,000] TBD-_Page 2f (2) 12 32" xfId="51866"/>
    <cellStyle name="Currency [0,000] TBD_Page 2f (2) 12 33" xfId="51867"/>
    <cellStyle name="Currency [0,000] TBD-_Page 2f (2) 12 33" xfId="51868"/>
    <cellStyle name="Currency [0,000] TBD_Page 2f (2) 12 34" xfId="51869"/>
    <cellStyle name="Currency [0,000] TBD-_Page 2f (2) 12 34" xfId="51870"/>
    <cellStyle name="Currency [0,000] TBD_Page 2f (2) 12 35" xfId="51871"/>
    <cellStyle name="Currency [0,000] TBD-_Page 2f (2) 12 35" xfId="51872"/>
    <cellStyle name="Currency [0,000] TBD_Page 2f (2) 12 36" xfId="51873"/>
    <cellStyle name="Currency [0,000] TBD-_Page 2f (2) 12 36" xfId="51874"/>
    <cellStyle name="Currency [0,000] TBD_Page 2f (2) 12 37" xfId="51875"/>
    <cellStyle name="Currency [0,000] TBD-_Page 2f (2) 12 37" xfId="51876"/>
    <cellStyle name="Currency [0,000] TBD_Page 2f (2) 12 38" xfId="51877"/>
    <cellStyle name="Currency [0,000] TBD-_Page 2f (2) 12 38" xfId="51878"/>
    <cellStyle name="Currency [0,000] TBD_Page 2f (2) 12 39" xfId="51879"/>
    <cellStyle name="Currency [0,000] TBD-_Page 2f (2) 12 39" xfId="51880"/>
    <cellStyle name="Currency [0,000] TBD_Page 2f (2) 12 4" xfId="51881"/>
    <cellStyle name="Currency [0,000] TBD-_Page 2f (2) 12 4" xfId="51882"/>
    <cellStyle name="Currency [0,000] TBD_Page 2f (2) 12 40" xfId="51883"/>
    <cellStyle name="Currency [0,000] TBD-_Page 2f (2) 12 40" xfId="51884"/>
    <cellStyle name="Currency [0,000] TBD_Page 2f (2) 12 41" xfId="51885"/>
    <cellStyle name="Currency [0,000] TBD-_Page 2f (2) 12 41" xfId="51886"/>
    <cellStyle name="Currency [0,000] TBD_Page 2f (2) 12 42" xfId="51887"/>
    <cellStyle name="Currency [0,000] TBD-_Page 2f (2) 12 42" xfId="51888"/>
    <cellStyle name="Currency [0,000] TBD_Page 2f (2) 12 43" xfId="51889"/>
    <cellStyle name="Currency [0,000] TBD-_Page 2f (2) 12 43" xfId="51890"/>
    <cellStyle name="Currency [0,000] TBD_Page 2f (2) 12 44" xfId="51891"/>
    <cellStyle name="Currency [0,000] TBD-_Page 2f (2) 12 44" xfId="51892"/>
    <cellStyle name="Currency [0,000] TBD_Page 2f (2) 12 45" xfId="51893"/>
    <cellStyle name="Currency [0,000] TBD-_Page 2f (2) 12 45" xfId="51894"/>
    <cellStyle name="Currency [0,000] TBD_Page 2f (2) 12 46" xfId="51895"/>
    <cellStyle name="Currency [0,000] TBD-_Page 2f (2) 12 46" xfId="51896"/>
    <cellStyle name="Currency [0,000] TBD_Page 2f (2) 12 47" xfId="51897"/>
    <cellStyle name="Currency [0,000] TBD-_Page 2f (2) 12 47" xfId="51898"/>
    <cellStyle name="Currency [0,000] TBD_Page 2f (2) 12 48" xfId="51899"/>
    <cellStyle name="Currency [0,000] TBD-_Page 2f (2) 12 48" xfId="51900"/>
    <cellStyle name="Currency [0,000] TBD_Page 2f (2) 12 49" xfId="51901"/>
    <cellStyle name="Currency [0,000] TBD-_Page 2f (2) 12 49" xfId="51902"/>
    <cellStyle name="Currency [0,000] TBD_Page 2f (2) 12 5" xfId="51903"/>
    <cellStyle name="Currency [0,000] TBD-_Page 2f (2) 12 5" xfId="51904"/>
    <cellStyle name="Currency [0,000] TBD_Page 2f (2) 12 50" xfId="51905"/>
    <cellStyle name="Currency [0,000] TBD-_Page 2f (2) 12 50" xfId="51906"/>
    <cellStyle name="Currency [0,000] TBD_Page 2f (2) 12 51" xfId="51907"/>
    <cellStyle name="Currency [0,000] TBD-_Page 2f (2) 12 51" xfId="51908"/>
    <cellStyle name="Currency [0,000] TBD_Page 2f (2) 12 52" xfId="51909"/>
    <cellStyle name="Currency [0,000] TBD-_Page 2f (2) 12 52" xfId="51910"/>
    <cellStyle name="Currency [0,000] TBD_Page 2f (2) 12 53" xfId="51911"/>
    <cellStyle name="Currency [0,000] TBD-_Page 2f (2) 12 53" xfId="51912"/>
    <cellStyle name="Currency [0,000] TBD_Page 2f (2) 12 54" xfId="51913"/>
    <cellStyle name="Currency [0,000] TBD-_Page 2f (2) 12 54" xfId="51914"/>
    <cellStyle name="Currency [0,000] TBD_Page 2f (2) 12 55" xfId="51915"/>
    <cellStyle name="Currency [0,000] TBD-_Page 2f (2) 12 55" xfId="51916"/>
    <cellStyle name="Currency [0,000] TBD_Page 2f (2) 12 56" xfId="51917"/>
    <cellStyle name="Currency [0,000] TBD-_Page 2f (2) 12 56" xfId="51918"/>
    <cellStyle name="Currency [0,000] TBD_Page 2f (2) 12 57" xfId="51919"/>
    <cellStyle name="Currency [0,000] TBD-_Page 2f (2) 12 57" xfId="51920"/>
    <cellStyle name="Currency [0,000] TBD_Page 2f (2) 12 58" xfId="51921"/>
    <cellStyle name="Currency [0,000] TBD-_Page 2f (2) 12 58" xfId="51922"/>
    <cellStyle name="Currency [0,000] TBD_Page 2f (2) 12 59" xfId="51923"/>
    <cellStyle name="Currency [0,000] TBD-_Page 2f (2) 12 59" xfId="51924"/>
    <cellStyle name="Currency [0,000] TBD_Page 2f (2) 12 6" xfId="51925"/>
    <cellStyle name="Currency [0,000] TBD-_Page 2f (2) 12 6" xfId="51926"/>
    <cellStyle name="Currency [0,000] TBD_Page 2f (2) 12 60" xfId="51927"/>
    <cellStyle name="Currency [0,000] TBD-_Page 2f (2) 12 60" xfId="51928"/>
    <cellStyle name="Currency [0,000] TBD_Page 2f (2) 12 61" xfId="51929"/>
    <cellStyle name="Currency [0,000] TBD-_Page 2f (2) 12 61" xfId="51930"/>
    <cellStyle name="Currency [0,000] TBD_Page 2f (2) 12 62" xfId="51931"/>
    <cellStyle name="Currency [0,000] TBD-_Page 2f (2) 12 62" xfId="51932"/>
    <cellStyle name="Currency [0,000] TBD_Page 2f (2) 12 63" xfId="51933"/>
    <cellStyle name="Currency [0,000] TBD-_Page 2f (2) 12 63" xfId="51934"/>
    <cellStyle name="Currency [0,000] TBD_Page 2f (2) 12 64" xfId="51935"/>
    <cellStyle name="Currency [0,000] TBD-_Page 2f (2) 12 64" xfId="51936"/>
    <cellStyle name="Currency [0,000] TBD_Page 2f (2) 12 65" xfId="51937"/>
    <cellStyle name="Currency [0,000] TBD-_Page 2f (2) 12 65" xfId="51938"/>
    <cellStyle name="Currency [0,000] TBD_Page 2f (2) 12 66" xfId="51939"/>
    <cellStyle name="Currency [0,000] TBD-_Page 2f (2) 12 66" xfId="51940"/>
    <cellStyle name="Currency [0,000] TBD_Page 2f (2) 12 67" xfId="51941"/>
    <cellStyle name="Currency [0,000] TBD-_Page 2f (2) 12 67" xfId="51942"/>
    <cellStyle name="Currency [0,000] TBD_Page 2f (2) 12 68" xfId="51943"/>
    <cellStyle name="Currency [0,000] TBD-_Page 2f (2) 12 68" xfId="51944"/>
    <cellStyle name="Currency [0,000] TBD_Page 2f (2) 12 69" xfId="51945"/>
    <cellStyle name="Currency [0,000] TBD-_Page 2f (2) 12 69" xfId="51946"/>
    <cellStyle name="Currency [0,000] TBD_Page 2f (2) 12 7" xfId="51947"/>
    <cellStyle name="Currency [0,000] TBD-_Page 2f (2) 12 7" xfId="51948"/>
    <cellStyle name="Currency [0,000] TBD_Page 2f (2) 12 70" xfId="51949"/>
    <cellStyle name="Currency [0,000] TBD-_Page 2f (2) 12 70" xfId="51950"/>
    <cellStyle name="Currency [0,000] TBD_Page 2f (2) 12 71" xfId="51951"/>
    <cellStyle name="Currency [0,000] TBD-_Page 2f (2) 12 71" xfId="51952"/>
    <cellStyle name="Currency [0,000] TBD_Page 2f (2) 12 72" xfId="51953"/>
    <cellStyle name="Currency [0,000] TBD-_Page 2f (2) 12 72" xfId="51954"/>
    <cellStyle name="Currency [0,000] TBD_Page 2f (2) 12 73" xfId="51955"/>
    <cellStyle name="Currency [0,000] TBD-_Page 2f (2) 12 73" xfId="51956"/>
    <cellStyle name="Currency [0,000] TBD_Page 2f (2) 12 74" xfId="51957"/>
    <cellStyle name="Currency [0,000] TBD-_Page 2f (2) 12 74" xfId="51958"/>
    <cellStyle name="Currency [0,000] TBD_Page 2f (2) 12 75" xfId="51959"/>
    <cellStyle name="Currency [0,000] TBD-_Page 2f (2) 12 75" xfId="51960"/>
    <cellStyle name="Currency [0,000] TBD_Page 2f (2) 12 76" xfId="51961"/>
    <cellStyle name="Currency [0,000] TBD-_Page 2f (2) 12 76" xfId="51962"/>
    <cellStyle name="Currency [0,000] TBD_Page 2f (2) 12 77" xfId="51963"/>
    <cellStyle name="Currency [0,000] TBD-_Page 2f (2) 12 77" xfId="51964"/>
    <cellStyle name="Currency [0,000] TBD_Page 2f (2) 12 78" xfId="51965"/>
    <cellStyle name="Currency [0,000] TBD-_Page 2f (2) 12 78" xfId="51966"/>
    <cellStyle name="Currency [0,000] TBD_Page 2f (2) 12 79" xfId="51967"/>
    <cellStyle name="Currency [0,000] TBD-_Page 2f (2) 12 79" xfId="51968"/>
    <cellStyle name="Currency [0,000] TBD_Page 2f (2) 12 8" xfId="51969"/>
    <cellStyle name="Currency [0,000] TBD-_Page 2f (2) 12 8" xfId="51970"/>
    <cellStyle name="Currency [0,000] TBD_Page 2f (2) 12 80" xfId="51971"/>
    <cellStyle name="Currency [0,000] TBD-_Page 2f (2) 12 80" xfId="51972"/>
    <cellStyle name="Currency [0,000] TBD_Page 2f (2) 12 81" xfId="51973"/>
    <cellStyle name="Currency [0,000] TBD-_Page 2f (2) 12 81" xfId="51974"/>
    <cellStyle name="Currency [0,000] TBD_Page 2f (2) 12 82" xfId="51975"/>
    <cellStyle name="Currency [0,000] TBD-_Page 2f (2) 12 82" xfId="51976"/>
    <cellStyle name="Currency [0,000] TBD_Page 2f (2) 12 83" xfId="51977"/>
    <cellStyle name="Currency [0,000] TBD-_Page 2f (2) 12 83" xfId="51978"/>
    <cellStyle name="Currency [0,000] TBD_Page 2f (2) 12 84" xfId="51979"/>
    <cellStyle name="Currency [0,000] TBD-_Page 2f (2) 12 84" xfId="51980"/>
    <cellStyle name="Currency [0,000] TBD_Page 2f (2) 12 85" xfId="51981"/>
    <cellStyle name="Currency [0,000] TBD-_Page 2f (2) 12 85" xfId="51982"/>
    <cellStyle name="Currency [0,000] TBD_Page 2f (2) 12 86" xfId="51983"/>
    <cellStyle name="Currency [0,000] TBD-_Page 2f (2) 12 86" xfId="51984"/>
    <cellStyle name="Currency [0,000] TBD_Page 2f (2) 12 87" xfId="51985"/>
    <cellStyle name="Currency [0,000] TBD-_Page 2f (2) 12 87" xfId="51986"/>
    <cellStyle name="Currency [0,000] TBD_Page 2f (2) 12 88" xfId="51987"/>
    <cellStyle name="Currency [0,000] TBD-_Page 2f (2) 12 88" xfId="51988"/>
    <cellStyle name="Currency [0,000] TBD_Page 2f (2) 12 89" xfId="51989"/>
    <cellStyle name="Currency [0,000] TBD-_Page 2f (2) 12 89" xfId="51990"/>
    <cellStyle name="Currency [0,000] TBD_Page 2f (2) 12 9" xfId="51991"/>
    <cellStyle name="Currency [0,000] TBD-_Page 2f (2) 12 9" xfId="51992"/>
    <cellStyle name="Currency [0,000] TBD_Page 2f (2) 12 90" xfId="51993"/>
    <cellStyle name="Currency [0,000] TBD-_Page 2f (2) 12 90" xfId="51994"/>
    <cellStyle name="Currency [0,000] TBD_Page 2f (2) 12 91" xfId="51995"/>
    <cellStyle name="Currency [0,000] TBD-_Page 2f (2) 12 91" xfId="51996"/>
    <cellStyle name="Currency [0,000] TBD_Page 2f (2) 12 92" xfId="51997"/>
    <cellStyle name="Currency [0,000] TBD-_Page 2f (2) 12 92" xfId="51998"/>
    <cellStyle name="Currency [0,000] TBD_Page 2f (2) 12 93" xfId="51999"/>
    <cellStyle name="Currency [0,000] TBD-_Page 2f (2) 12 93" xfId="52000"/>
    <cellStyle name="Currency [0,000] TBD_Page 2f (2) 12 94" xfId="52001"/>
    <cellStyle name="Currency [0,000] TBD-_Page 2f (2) 12 94" xfId="52002"/>
    <cellStyle name="Currency [0,000] TBD_Page 2f (2) 12 95" xfId="52003"/>
    <cellStyle name="Currency [0,000] TBD-_Page 2f (2) 12 95" xfId="52004"/>
    <cellStyle name="Currency [0,000] TBD_Page 2f (2) 12 96" xfId="52005"/>
    <cellStyle name="Currency [0,000] TBD-_Page 2f (2) 12 96" xfId="52006"/>
    <cellStyle name="Currency [0,000] TBD_Page 2f (2) 12 97" xfId="52007"/>
    <cellStyle name="Currency [0,000] TBD-_Page 2f (2) 12 97" xfId="52008"/>
    <cellStyle name="Currency [0,000] TBD_Page 2f (2) 12 98" xfId="52009"/>
    <cellStyle name="Currency [0,000] TBD-_Page 2f (2) 12 98" xfId="52010"/>
    <cellStyle name="Currency [0,000] TBD_Page 2f (2) 12 99" xfId="52011"/>
    <cellStyle name="Currency [0,000] TBD-_Page 2f (2) 12 99" xfId="52012"/>
    <cellStyle name="Currency [0,000] TBD_Page 2f (2) 13" xfId="52013"/>
    <cellStyle name="Currency [0,000] TBD-_Page 2f (2) 13" xfId="52014"/>
    <cellStyle name="Currency [0,000] TBD_Page 2f (2) 13 10" xfId="52015"/>
    <cellStyle name="Currency [0,000] TBD-_Page 2f (2) 13 10" xfId="52016"/>
    <cellStyle name="Currency [0,000] TBD_Page 2f (2) 13 100" xfId="52017"/>
    <cellStyle name="Currency [0,000] TBD-_Page 2f (2) 13 100" xfId="52018"/>
    <cellStyle name="Currency [0,000] TBD_Page 2f (2) 13 101" xfId="52019"/>
    <cellStyle name="Currency [0,000] TBD-_Page 2f (2) 13 101" xfId="52020"/>
    <cellStyle name="Currency [0,000] TBD_Page 2f (2) 13 102" xfId="52021"/>
    <cellStyle name="Currency [0,000] TBD-_Page 2f (2) 13 102" xfId="52022"/>
    <cellStyle name="Currency [0,000] TBD_Page 2f (2) 13 103" xfId="52023"/>
    <cellStyle name="Currency [0,000] TBD-_Page 2f (2) 13 103" xfId="52024"/>
    <cellStyle name="Currency [0,000] TBD_Page 2f (2) 13 104" xfId="52025"/>
    <cellStyle name="Currency [0,000] TBD-_Page 2f (2) 13 104" xfId="52026"/>
    <cellStyle name="Currency [0,000] TBD_Page 2f (2) 13 105" xfId="52027"/>
    <cellStyle name="Currency [0,000] TBD-_Page 2f (2) 13 105" xfId="52028"/>
    <cellStyle name="Currency [0,000] TBD_Page 2f (2) 13 106" xfId="52029"/>
    <cellStyle name="Currency [0,000] TBD-_Page 2f (2) 13 106" xfId="52030"/>
    <cellStyle name="Currency [0,000] TBD_Page 2f (2) 13 107" xfId="52031"/>
    <cellStyle name="Currency [0,000] TBD-_Page 2f (2) 13 107" xfId="52032"/>
    <cellStyle name="Currency [0,000] TBD_Page 2f (2) 13 108" xfId="52033"/>
    <cellStyle name="Currency [0,000] TBD-_Page 2f (2) 13 108" xfId="52034"/>
    <cellStyle name="Currency [0,000] TBD_Page 2f (2) 13 109" xfId="52035"/>
    <cellStyle name="Currency [0,000] TBD-_Page 2f (2) 13 109" xfId="52036"/>
    <cellStyle name="Currency [0,000] TBD_Page 2f (2) 13 11" xfId="52037"/>
    <cellStyle name="Currency [0,000] TBD-_Page 2f (2) 13 11" xfId="52038"/>
    <cellStyle name="Currency [0,000] TBD_Page 2f (2) 13 110" xfId="52039"/>
    <cellStyle name="Currency [0,000] TBD-_Page 2f (2) 13 110" xfId="52040"/>
    <cellStyle name="Currency [0,000] TBD_Page 2f (2) 13 111" xfId="52041"/>
    <cellStyle name="Currency [0,000] TBD-_Page 2f (2) 13 111" xfId="52042"/>
    <cellStyle name="Currency [0,000] TBD_Page 2f (2) 13 112" xfId="52043"/>
    <cellStyle name="Currency [0,000] TBD-_Page 2f (2) 13 112" xfId="52044"/>
    <cellStyle name="Currency [0,000] TBD_Page 2f (2) 13 113" xfId="52045"/>
    <cellStyle name="Currency [0,000] TBD-_Page 2f (2) 13 113" xfId="52046"/>
    <cellStyle name="Currency [0,000] TBD_Page 2f (2) 13 114" xfId="52047"/>
    <cellStyle name="Currency [0,000] TBD-_Page 2f (2) 13 114" xfId="52048"/>
    <cellStyle name="Currency [0,000] TBD_Page 2f (2) 13 115" xfId="52049"/>
    <cellStyle name="Currency [0,000] TBD-_Page 2f (2) 13 115" xfId="52050"/>
    <cellStyle name="Currency [0,000] TBD_Page 2f (2) 13 116" xfId="52051"/>
    <cellStyle name="Currency [0,000] TBD-_Page 2f (2) 13 116" xfId="52052"/>
    <cellStyle name="Currency [0,000] TBD_Page 2f (2) 13 117" xfId="52053"/>
    <cellStyle name="Currency [0,000] TBD-_Page 2f (2) 13 117" xfId="52054"/>
    <cellStyle name="Currency [0,000] TBD_Page 2f (2) 13 118" xfId="52055"/>
    <cellStyle name="Currency [0,000] TBD-_Page 2f (2) 13 118" xfId="52056"/>
    <cellStyle name="Currency [0,000] TBD_Page 2f (2) 13 119" xfId="52057"/>
    <cellStyle name="Currency [0,000] TBD-_Page 2f (2) 13 119" xfId="52058"/>
    <cellStyle name="Currency [0,000] TBD_Page 2f (2) 13 12" xfId="52059"/>
    <cellStyle name="Currency [0,000] TBD-_Page 2f (2) 13 12" xfId="52060"/>
    <cellStyle name="Currency [0,000] TBD_Page 2f (2) 13 120" xfId="52061"/>
    <cellStyle name="Currency [0,000] TBD-_Page 2f (2) 13 120" xfId="52062"/>
    <cellStyle name="Currency [0,000] TBD_Page 2f (2) 13 121" xfId="52063"/>
    <cellStyle name="Currency [0,000] TBD-_Page 2f (2) 13 121" xfId="52064"/>
    <cellStyle name="Currency [0,000] TBD_Page 2f (2) 13 122" xfId="52065"/>
    <cellStyle name="Currency [0,000] TBD-_Page 2f (2) 13 122" xfId="52066"/>
    <cellStyle name="Currency [0,000] TBD_Page 2f (2) 13 123" xfId="52067"/>
    <cellStyle name="Currency [0,000] TBD-_Page 2f (2) 13 123" xfId="52068"/>
    <cellStyle name="Currency [0,000] TBD_Page 2f (2) 13 124" xfId="52069"/>
    <cellStyle name="Currency [0,000] TBD-_Page 2f (2) 13 124" xfId="52070"/>
    <cellStyle name="Currency [0,000] TBD_Page 2f (2) 13 125" xfId="52071"/>
    <cellStyle name="Currency [0,000] TBD-_Page 2f (2) 13 125" xfId="52072"/>
    <cellStyle name="Currency [0,000] TBD_Page 2f (2) 13 126" xfId="52073"/>
    <cellStyle name="Currency [0,000] TBD-_Page 2f (2) 13 126" xfId="52074"/>
    <cellStyle name="Currency [0,000] TBD_Page 2f (2) 13 127" xfId="52075"/>
    <cellStyle name="Currency [0,000] TBD-_Page 2f (2) 13 127" xfId="52076"/>
    <cellStyle name="Currency [0,000] TBD_Page 2f (2) 13 128" xfId="52077"/>
    <cellStyle name="Currency [0,000] TBD-_Page 2f (2) 13 128" xfId="52078"/>
    <cellStyle name="Currency [0,000] TBD_Page 2f (2) 13 129" xfId="52079"/>
    <cellStyle name="Currency [0,000] TBD-_Page 2f (2) 13 129" xfId="52080"/>
    <cellStyle name="Currency [0,000] TBD_Page 2f (2) 13 13" xfId="52081"/>
    <cellStyle name="Currency [0,000] TBD-_Page 2f (2) 13 13" xfId="52082"/>
    <cellStyle name="Currency [0,000] TBD_Page 2f (2) 13 130" xfId="52083"/>
    <cellStyle name="Currency [0,000] TBD-_Page 2f (2) 13 130" xfId="52084"/>
    <cellStyle name="Currency [0,000] TBD_Page 2f (2) 13 131" xfId="52085"/>
    <cellStyle name="Currency [0,000] TBD-_Page 2f (2) 13 131" xfId="52086"/>
    <cellStyle name="Currency [0,000] TBD_Page 2f (2) 13 132" xfId="52087"/>
    <cellStyle name="Currency [0,000] TBD-_Page 2f (2) 13 132" xfId="52088"/>
    <cellStyle name="Currency [0,000] TBD_Page 2f (2) 13 133" xfId="52089"/>
    <cellStyle name="Currency [0,000] TBD-_Page 2f (2) 13 133" xfId="52090"/>
    <cellStyle name="Currency [0,000] TBD_Page 2f (2) 13 134" xfId="52091"/>
    <cellStyle name="Currency [0,000] TBD-_Page 2f (2) 13 134" xfId="52092"/>
    <cellStyle name="Currency [0,000] TBD_Page 2f (2) 13 135" xfId="52093"/>
    <cellStyle name="Currency [0,000] TBD-_Page 2f (2) 13 135" xfId="52094"/>
    <cellStyle name="Currency [0,000] TBD_Page 2f (2) 13 136" xfId="52095"/>
    <cellStyle name="Currency [0,000] TBD-_Page 2f (2) 13 136" xfId="52096"/>
    <cellStyle name="Currency [0,000] TBD_Page 2f (2) 13 137" xfId="52097"/>
    <cellStyle name="Currency [0,000] TBD-_Page 2f (2) 13 137" xfId="52098"/>
    <cellStyle name="Currency [0,000] TBD_Page 2f (2) 13 138" xfId="52099"/>
    <cellStyle name="Currency [0,000] TBD-_Page 2f (2) 13 138" xfId="52100"/>
    <cellStyle name="Currency [0,000] TBD_Page 2f (2) 13 139" xfId="52101"/>
    <cellStyle name="Currency [0,000] TBD-_Page 2f (2) 13 139" xfId="52102"/>
    <cellStyle name="Currency [0,000] TBD_Page 2f (2) 13 14" xfId="52103"/>
    <cellStyle name="Currency [0,000] TBD-_Page 2f (2) 13 14" xfId="52104"/>
    <cellStyle name="Currency [0,000] TBD_Page 2f (2) 13 140" xfId="52105"/>
    <cellStyle name="Currency [0,000] TBD-_Page 2f (2) 13 140" xfId="52106"/>
    <cellStyle name="Currency [0,000] TBD_Page 2f (2) 13 141" xfId="52107"/>
    <cellStyle name="Currency [0,000] TBD-_Page 2f (2) 13 141" xfId="52108"/>
    <cellStyle name="Currency [0,000] TBD_Page 2f (2) 13 142" xfId="52109"/>
    <cellStyle name="Currency [0,000] TBD-_Page 2f (2) 13 142" xfId="52110"/>
    <cellStyle name="Currency [0,000] TBD_Page 2f (2) 13 143" xfId="52111"/>
    <cellStyle name="Currency [0,000] TBD-_Page 2f (2) 13 143" xfId="52112"/>
    <cellStyle name="Currency [0,000] TBD_Page 2f (2) 13 144" xfId="52113"/>
    <cellStyle name="Currency [0,000] TBD-_Page 2f (2) 13 144" xfId="52114"/>
    <cellStyle name="Currency [0,000] TBD_Page 2f (2) 13 145" xfId="52115"/>
    <cellStyle name="Currency [0,000] TBD-_Page 2f (2) 13 145" xfId="52116"/>
    <cellStyle name="Currency [0,000] TBD_Page 2f (2) 13 146" xfId="52117"/>
    <cellStyle name="Currency [0,000] TBD-_Page 2f (2) 13 146" xfId="52118"/>
    <cellStyle name="Currency [0,000] TBD_Page 2f (2) 13 147" xfId="52119"/>
    <cellStyle name="Currency [0,000] TBD-_Page 2f (2) 13 147" xfId="52120"/>
    <cellStyle name="Currency [0,000] TBD_Page 2f (2) 13 148" xfId="52121"/>
    <cellStyle name="Currency [0,000] TBD-_Page 2f (2) 13 148" xfId="52122"/>
    <cellStyle name="Currency [0,000] TBD_Page 2f (2) 13 149" xfId="52123"/>
    <cellStyle name="Currency [0,000] TBD-_Page 2f (2) 13 149" xfId="52124"/>
    <cellStyle name="Currency [0,000] TBD_Page 2f (2) 13 15" xfId="52125"/>
    <cellStyle name="Currency [0,000] TBD-_Page 2f (2) 13 15" xfId="52126"/>
    <cellStyle name="Currency [0,000] TBD_Page 2f (2) 13 150" xfId="52127"/>
    <cellStyle name="Currency [0,000] TBD-_Page 2f (2) 13 150" xfId="52128"/>
    <cellStyle name="Currency [0,000] TBD_Page 2f (2) 13 151" xfId="52129"/>
    <cellStyle name="Currency [0,000] TBD-_Page 2f (2) 13 151" xfId="52130"/>
    <cellStyle name="Currency [0,000] TBD_Page 2f (2) 13 152" xfId="52131"/>
    <cellStyle name="Currency [0,000] TBD-_Page 2f (2) 13 152" xfId="52132"/>
    <cellStyle name="Currency [0,000] TBD_Page 2f (2) 13 153" xfId="52133"/>
    <cellStyle name="Currency [0,000] TBD-_Page 2f (2) 13 153" xfId="52134"/>
    <cellStyle name="Currency [0,000] TBD_Page 2f (2) 13 16" xfId="52135"/>
    <cellStyle name="Currency [0,000] TBD-_Page 2f (2) 13 16" xfId="52136"/>
    <cellStyle name="Currency [0,000] TBD_Page 2f (2) 13 17" xfId="52137"/>
    <cellStyle name="Currency [0,000] TBD-_Page 2f (2) 13 17" xfId="52138"/>
    <cellStyle name="Currency [0,000] TBD_Page 2f (2) 13 18" xfId="52139"/>
    <cellStyle name="Currency [0,000] TBD-_Page 2f (2) 13 18" xfId="52140"/>
    <cellStyle name="Currency [0,000] TBD_Page 2f (2) 13 19" xfId="52141"/>
    <cellStyle name="Currency [0,000] TBD-_Page 2f (2) 13 19" xfId="52142"/>
    <cellStyle name="Currency [0,000] TBD_Page 2f (2) 13 2" xfId="52143"/>
    <cellStyle name="Currency [0,000] TBD-_Page 2f (2) 13 2" xfId="52144"/>
    <cellStyle name="Currency [0,000] TBD_Page 2f (2) 13 20" xfId="52145"/>
    <cellStyle name="Currency [0,000] TBD-_Page 2f (2) 13 20" xfId="52146"/>
    <cellStyle name="Currency [0,000] TBD_Page 2f (2) 13 21" xfId="52147"/>
    <cellStyle name="Currency [0,000] TBD-_Page 2f (2) 13 21" xfId="52148"/>
    <cellStyle name="Currency [0,000] TBD_Page 2f (2) 13 22" xfId="52149"/>
    <cellStyle name="Currency [0,000] TBD-_Page 2f (2) 13 22" xfId="52150"/>
    <cellStyle name="Currency [0,000] TBD_Page 2f (2) 13 23" xfId="52151"/>
    <cellStyle name="Currency [0,000] TBD-_Page 2f (2) 13 23" xfId="52152"/>
    <cellStyle name="Currency [0,000] TBD_Page 2f (2) 13 24" xfId="52153"/>
    <cellStyle name="Currency [0,000] TBD-_Page 2f (2) 13 24" xfId="52154"/>
    <cellStyle name="Currency [0,000] TBD_Page 2f (2) 13 25" xfId="52155"/>
    <cellStyle name="Currency [0,000] TBD-_Page 2f (2) 13 25" xfId="52156"/>
    <cellStyle name="Currency [0,000] TBD_Page 2f (2) 13 26" xfId="52157"/>
    <cellStyle name="Currency [0,000] TBD-_Page 2f (2) 13 26" xfId="52158"/>
    <cellStyle name="Currency [0,000] TBD_Page 2f (2) 13 27" xfId="52159"/>
    <cellStyle name="Currency [0,000] TBD-_Page 2f (2) 13 27" xfId="52160"/>
    <cellStyle name="Currency [0,000] TBD_Page 2f (2) 13 28" xfId="52161"/>
    <cellStyle name="Currency [0,000] TBD-_Page 2f (2) 13 28" xfId="52162"/>
    <cellStyle name="Currency [0,000] TBD_Page 2f (2) 13 29" xfId="52163"/>
    <cellStyle name="Currency [0,000] TBD-_Page 2f (2) 13 29" xfId="52164"/>
    <cellStyle name="Currency [0,000] TBD_Page 2f (2) 13 3" xfId="52165"/>
    <cellStyle name="Currency [0,000] TBD-_Page 2f (2) 13 3" xfId="52166"/>
    <cellStyle name="Currency [0,000] TBD_Page 2f (2) 13 30" xfId="52167"/>
    <cellStyle name="Currency [0,000] TBD-_Page 2f (2) 13 30" xfId="52168"/>
    <cellStyle name="Currency [0,000] TBD_Page 2f (2) 13 31" xfId="52169"/>
    <cellStyle name="Currency [0,000] TBD-_Page 2f (2) 13 31" xfId="52170"/>
    <cellStyle name="Currency [0,000] TBD_Page 2f (2) 13 32" xfId="52171"/>
    <cellStyle name="Currency [0,000] TBD-_Page 2f (2) 13 32" xfId="52172"/>
    <cellStyle name="Currency [0,000] TBD_Page 2f (2) 13 33" xfId="52173"/>
    <cellStyle name="Currency [0,000] TBD-_Page 2f (2) 13 33" xfId="52174"/>
    <cellStyle name="Currency [0,000] TBD_Page 2f (2) 13 34" xfId="52175"/>
    <cellStyle name="Currency [0,000] TBD-_Page 2f (2) 13 34" xfId="52176"/>
    <cellStyle name="Currency [0,000] TBD_Page 2f (2) 13 35" xfId="52177"/>
    <cellStyle name="Currency [0,000] TBD-_Page 2f (2) 13 35" xfId="52178"/>
    <cellStyle name="Currency [0,000] TBD_Page 2f (2) 13 36" xfId="52179"/>
    <cellStyle name="Currency [0,000] TBD-_Page 2f (2) 13 36" xfId="52180"/>
    <cellStyle name="Currency [0,000] TBD_Page 2f (2) 13 37" xfId="52181"/>
    <cellStyle name="Currency [0,000] TBD-_Page 2f (2) 13 37" xfId="52182"/>
    <cellStyle name="Currency [0,000] TBD_Page 2f (2) 13 38" xfId="52183"/>
    <cellStyle name="Currency [0,000] TBD-_Page 2f (2) 13 38" xfId="52184"/>
    <cellStyle name="Currency [0,000] TBD_Page 2f (2) 13 39" xfId="52185"/>
    <cellStyle name="Currency [0,000] TBD-_Page 2f (2) 13 39" xfId="52186"/>
    <cellStyle name="Currency [0,000] TBD_Page 2f (2) 13 4" xfId="52187"/>
    <cellStyle name="Currency [0,000] TBD-_Page 2f (2) 13 4" xfId="52188"/>
    <cellStyle name="Currency [0,000] TBD_Page 2f (2) 13 40" xfId="52189"/>
    <cellStyle name="Currency [0,000] TBD-_Page 2f (2) 13 40" xfId="52190"/>
    <cellStyle name="Currency [0,000] TBD_Page 2f (2) 13 41" xfId="52191"/>
    <cellStyle name="Currency [0,000] TBD-_Page 2f (2) 13 41" xfId="52192"/>
    <cellStyle name="Currency [0,000] TBD_Page 2f (2) 13 42" xfId="52193"/>
    <cellStyle name="Currency [0,000] TBD-_Page 2f (2) 13 42" xfId="52194"/>
    <cellStyle name="Currency [0,000] TBD_Page 2f (2) 13 43" xfId="52195"/>
    <cellStyle name="Currency [0,000] TBD-_Page 2f (2) 13 43" xfId="52196"/>
    <cellStyle name="Currency [0,000] TBD_Page 2f (2) 13 44" xfId="52197"/>
    <cellStyle name="Currency [0,000] TBD-_Page 2f (2) 13 44" xfId="52198"/>
    <cellStyle name="Currency [0,000] TBD_Page 2f (2) 13 45" xfId="52199"/>
    <cellStyle name="Currency [0,000] TBD-_Page 2f (2) 13 45" xfId="52200"/>
    <cellStyle name="Currency [0,000] TBD_Page 2f (2) 13 46" xfId="52201"/>
    <cellStyle name="Currency [0,000] TBD-_Page 2f (2) 13 46" xfId="52202"/>
    <cellStyle name="Currency [0,000] TBD_Page 2f (2) 13 47" xfId="52203"/>
    <cellStyle name="Currency [0,000] TBD-_Page 2f (2) 13 47" xfId="52204"/>
    <cellStyle name="Currency [0,000] TBD_Page 2f (2) 13 48" xfId="52205"/>
    <cellStyle name="Currency [0,000] TBD-_Page 2f (2) 13 48" xfId="52206"/>
    <cellStyle name="Currency [0,000] TBD_Page 2f (2) 13 49" xfId="52207"/>
    <cellStyle name="Currency [0,000] TBD-_Page 2f (2) 13 49" xfId="52208"/>
    <cellStyle name="Currency [0,000] TBD_Page 2f (2) 13 5" xfId="52209"/>
    <cellStyle name="Currency [0,000] TBD-_Page 2f (2) 13 5" xfId="52210"/>
    <cellStyle name="Currency [0,000] TBD_Page 2f (2) 13 50" xfId="52211"/>
    <cellStyle name="Currency [0,000] TBD-_Page 2f (2) 13 50" xfId="52212"/>
    <cellStyle name="Currency [0,000] TBD_Page 2f (2) 13 51" xfId="52213"/>
    <cellStyle name="Currency [0,000] TBD-_Page 2f (2) 13 51" xfId="52214"/>
    <cellStyle name="Currency [0,000] TBD_Page 2f (2) 13 52" xfId="52215"/>
    <cellStyle name="Currency [0,000] TBD-_Page 2f (2) 13 52" xfId="52216"/>
    <cellStyle name="Currency [0,000] TBD_Page 2f (2) 13 53" xfId="52217"/>
    <cellStyle name="Currency [0,000] TBD-_Page 2f (2) 13 53" xfId="52218"/>
    <cellStyle name="Currency [0,000] TBD_Page 2f (2) 13 54" xfId="52219"/>
    <cellStyle name="Currency [0,000] TBD-_Page 2f (2) 13 54" xfId="52220"/>
    <cellStyle name="Currency [0,000] TBD_Page 2f (2) 13 55" xfId="52221"/>
    <cellStyle name="Currency [0,000] TBD-_Page 2f (2) 13 55" xfId="52222"/>
    <cellStyle name="Currency [0,000] TBD_Page 2f (2) 13 56" xfId="52223"/>
    <cellStyle name="Currency [0,000] TBD-_Page 2f (2) 13 56" xfId="52224"/>
    <cellStyle name="Currency [0,000] TBD_Page 2f (2) 13 57" xfId="52225"/>
    <cellStyle name="Currency [0,000] TBD-_Page 2f (2) 13 57" xfId="52226"/>
    <cellStyle name="Currency [0,000] TBD_Page 2f (2) 13 58" xfId="52227"/>
    <cellStyle name="Currency [0,000] TBD-_Page 2f (2) 13 58" xfId="52228"/>
    <cellStyle name="Currency [0,000] TBD_Page 2f (2) 13 59" xfId="52229"/>
    <cellStyle name="Currency [0,000] TBD-_Page 2f (2) 13 59" xfId="52230"/>
    <cellStyle name="Currency [0,000] TBD_Page 2f (2) 13 6" xfId="52231"/>
    <cellStyle name="Currency [0,000] TBD-_Page 2f (2) 13 6" xfId="52232"/>
    <cellStyle name="Currency [0,000] TBD_Page 2f (2) 13 60" xfId="52233"/>
    <cellStyle name="Currency [0,000] TBD-_Page 2f (2) 13 60" xfId="52234"/>
    <cellStyle name="Currency [0,000] TBD_Page 2f (2) 13 61" xfId="52235"/>
    <cellStyle name="Currency [0,000] TBD-_Page 2f (2) 13 61" xfId="52236"/>
    <cellStyle name="Currency [0,000] TBD_Page 2f (2) 13 62" xfId="52237"/>
    <cellStyle name="Currency [0,000] TBD-_Page 2f (2) 13 62" xfId="52238"/>
    <cellStyle name="Currency [0,000] TBD_Page 2f (2) 13 63" xfId="52239"/>
    <cellStyle name="Currency [0,000] TBD-_Page 2f (2) 13 63" xfId="52240"/>
    <cellStyle name="Currency [0,000] TBD_Page 2f (2) 13 64" xfId="52241"/>
    <cellStyle name="Currency [0,000] TBD-_Page 2f (2) 13 64" xfId="52242"/>
    <cellStyle name="Currency [0,000] TBD_Page 2f (2) 13 65" xfId="52243"/>
    <cellStyle name="Currency [0,000] TBD-_Page 2f (2) 13 65" xfId="52244"/>
    <cellStyle name="Currency [0,000] TBD_Page 2f (2) 13 66" xfId="52245"/>
    <cellStyle name="Currency [0,000] TBD-_Page 2f (2) 13 66" xfId="52246"/>
    <cellStyle name="Currency [0,000] TBD_Page 2f (2) 13 67" xfId="52247"/>
    <cellStyle name="Currency [0,000] TBD-_Page 2f (2) 13 67" xfId="52248"/>
    <cellStyle name="Currency [0,000] TBD_Page 2f (2) 13 68" xfId="52249"/>
    <cellStyle name="Currency [0,000] TBD-_Page 2f (2) 13 68" xfId="52250"/>
    <cellStyle name="Currency [0,000] TBD_Page 2f (2) 13 69" xfId="52251"/>
    <cellStyle name="Currency [0,000] TBD-_Page 2f (2) 13 69" xfId="52252"/>
    <cellStyle name="Currency [0,000] TBD_Page 2f (2) 13 7" xfId="52253"/>
    <cellStyle name="Currency [0,000] TBD-_Page 2f (2) 13 7" xfId="52254"/>
    <cellStyle name="Currency [0,000] TBD_Page 2f (2) 13 70" xfId="52255"/>
    <cellStyle name="Currency [0,000] TBD-_Page 2f (2) 13 70" xfId="52256"/>
    <cellStyle name="Currency [0,000] TBD_Page 2f (2) 13 71" xfId="52257"/>
    <cellStyle name="Currency [0,000] TBD-_Page 2f (2) 13 71" xfId="52258"/>
    <cellStyle name="Currency [0,000] TBD_Page 2f (2) 13 72" xfId="52259"/>
    <cellStyle name="Currency [0,000] TBD-_Page 2f (2) 13 72" xfId="52260"/>
    <cellStyle name="Currency [0,000] TBD_Page 2f (2) 13 73" xfId="52261"/>
    <cellStyle name="Currency [0,000] TBD-_Page 2f (2) 13 73" xfId="52262"/>
    <cellStyle name="Currency [0,000] TBD_Page 2f (2) 13 74" xfId="52263"/>
    <cellStyle name="Currency [0,000] TBD-_Page 2f (2) 13 74" xfId="52264"/>
    <cellStyle name="Currency [0,000] TBD_Page 2f (2) 13 75" xfId="52265"/>
    <cellStyle name="Currency [0,000] TBD-_Page 2f (2) 13 75" xfId="52266"/>
    <cellStyle name="Currency [0,000] TBD_Page 2f (2) 13 76" xfId="52267"/>
    <cellStyle name="Currency [0,000] TBD-_Page 2f (2) 13 76" xfId="52268"/>
    <cellStyle name="Currency [0,000] TBD_Page 2f (2) 13 77" xfId="52269"/>
    <cellStyle name="Currency [0,000] TBD-_Page 2f (2) 13 77" xfId="52270"/>
    <cellStyle name="Currency [0,000] TBD_Page 2f (2) 13 78" xfId="52271"/>
    <cellStyle name="Currency [0,000] TBD-_Page 2f (2) 13 78" xfId="52272"/>
    <cellStyle name="Currency [0,000] TBD_Page 2f (2) 13 79" xfId="52273"/>
    <cellStyle name="Currency [0,000] TBD-_Page 2f (2) 13 79" xfId="52274"/>
    <cellStyle name="Currency [0,000] TBD_Page 2f (2) 13 8" xfId="52275"/>
    <cellStyle name="Currency [0,000] TBD-_Page 2f (2) 13 8" xfId="52276"/>
    <cellStyle name="Currency [0,000] TBD_Page 2f (2) 13 80" xfId="52277"/>
    <cellStyle name="Currency [0,000] TBD-_Page 2f (2) 13 80" xfId="52278"/>
    <cellStyle name="Currency [0,000] TBD_Page 2f (2) 13 81" xfId="52279"/>
    <cellStyle name="Currency [0,000] TBD-_Page 2f (2) 13 81" xfId="52280"/>
    <cellStyle name="Currency [0,000] TBD_Page 2f (2) 13 82" xfId="52281"/>
    <cellStyle name="Currency [0,000] TBD-_Page 2f (2) 13 82" xfId="52282"/>
    <cellStyle name="Currency [0,000] TBD_Page 2f (2) 13 83" xfId="52283"/>
    <cellStyle name="Currency [0,000] TBD-_Page 2f (2) 13 83" xfId="52284"/>
    <cellStyle name="Currency [0,000] TBD_Page 2f (2) 13 84" xfId="52285"/>
    <cellStyle name="Currency [0,000] TBD-_Page 2f (2) 13 84" xfId="52286"/>
    <cellStyle name="Currency [0,000] TBD_Page 2f (2) 13 85" xfId="52287"/>
    <cellStyle name="Currency [0,000] TBD-_Page 2f (2) 13 85" xfId="52288"/>
    <cellStyle name="Currency [0,000] TBD_Page 2f (2) 13 86" xfId="52289"/>
    <cellStyle name="Currency [0,000] TBD-_Page 2f (2) 13 86" xfId="52290"/>
    <cellStyle name="Currency [0,000] TBD_Page 2f (2) 13 87" xfId="52291"/>
    <cellStyle name="Currency [0,000] TBD-_Page 2f (2) 13 87" xfId="52292"/>
    <cellStyle name="Currency [0,000] TBD_Page 2f (2) 13 88" xfId="52293"/>
    <cellStyle name="Currency [0,000] TBD-_Page 2f (2) 13 88" xfId="52294"/>
    <cellStyle name="Currency [0,000] TBD_Page 2f (2) 13 89" xfId="52295"/>
    <cellStyle name="Currency [0,000] TBD-_Page 2f (2) 13 89" xfId="52296"/>
    <cellStyle name="Currency [0,000] TBD_Page 2f (2) 13 9" xfId="52297"/>
    <cellStyle name="Currency [0,000] TBD-_Page 2f (2) 13 9" xfId="52298"/>
    <cellStyle name="Currency [0,000] TBD_Page 2f (2) 13 90" xfId="52299"/>
    <cellStyle name="Currency [0,000] TBD-_Page 2f (2) 13 90" xfId="52300"/>
    <cellStyle name="Currency [0,000] TBD_Page 2f (2) 13 91" xfId="52301"/>
    <cellStyle name="Currency [0,000] TBD-_Page 2f (2) 13 91" xfId="52302"/>
    <cellStyle name="Currency [0,000] TBD_Page 2f (2) 13 92" xfId="52303"/>
    <cellStyle name="Currency [0,000] TBD-_Page 2f (2) 13 92" xfId="52304"/>
    <cellStyle name="Currency [0,000] TBD_Page 2f (2) 13 93" xfId="52305"/>
    <cellStyle name="Currency [0,000] TBD-_Page 2f (2) 13 93" xfId="52306"/>
    <cellStyle name="Currency [0,000] TBD_Page 2f (2) 13 94" xfId="52307"/>
    <cellStyle name="Currency [0,000] TBD-_Page 2f (2) 13 94" xfId="52308"/>
    <cellStyle name="Currency [0,000] TBD_Page 2f (2) 13 95" xfId="52309"/>
    <cellStyle name="Currency [0,000] TBD-_Page 2f (2) 13 95" xfId="52310"/>
    <cellStyle name="Currency [0,000] TBD_Page 2f (2) 13 96" xfId="52311"/>
    <cellStyle name="Currency [0,000] TBD-_Page 2f (2) 13 96" xfId="52312"/>
    <cellStyle name="Currency [0,000] TBD_Page 2f (2) 13 97" xfId="52313"/>
    <cellStyle name="Currency [0,000] TBD-_Page 2f (2) 13 97" xfId="52314"/>
    <cellStyle name="Currency [0,000] TBD_Page 2f (2) 13 98" xfId="52315"/>
    <cellStyle name="Currency [0,000] TBD-_Page 2f (2) 13 98" xfId="52316"/>
    <cellStyle name="Currency [0,000] TBD_Page 2f (2) 13 99" xfId="52317"/>
    <cellStyle name="Currency [0,000] TBD-_Page 2f (2) 13 99" xfId="52318"/>
    <cellStyle name="Currency [0,000] TBD_Page 2f (2) 14" xfId="52319"/>
    <cellStyle name="Currency [0,000] TBD-_Page 2f (2) 14" xfId="52320"/>
    <cellStyle name="Currency [0,000] TBD_Page 2f (2) 14 2" xfId="52321"/>
    <cellStyle name="Currency [0,000] TBD-_Page 2f (2) 14 2" xfId="52322"/>
    <cellStyle name="Currency [0,000] TBD_Page 2f (2) 14 3" xfId="52323"/>
    <cellStyle name="Currency [0,000] TBD-_Page 2f (2) 14 3" xfId="52324"/>
    <cellStyle name="Currency [0,000] TBD_Page 2f (2) 14 4" xfId="52325"/>
    <cellStyle name="Currency [0,000] TBD-_Page 2f (2) 14 4" xfId="52326"/>
    <cellStyle name="Currency [0,000] TBD_Page 2f (2) 14 5" xfId="52327"/>
    <cellStyle name="Currency [0,000] TBD-_Page 2f (2) 14 5" xfId="52328"/>
    <cellStyle name="Currency [0,000] TBD_Page 2f (2) 14 6" xfId="52329"/>
    <cellStyle name="Currency [0,000] TBD-_Page 2f (2) 14 6" xfId="52330"/>
    <cellStyle name="Currency [0,000] TBD_Page 2f (2) 14 7" xfId="52331"/>
    <cellStyle name="Currency [0,000] TBD-_Page 2f (2) 14 7" xfId="52332"/>
    <cellStyle name="Currency [0,000] TBD_Page 2f (2) 14 8" xfId="52333"/>
    <cellStyle name="Currency [0,000] TBD-_Page 2f (2) 14 8" xfId="52334"/>
    <cellStyle name="Currency [0,000] TBD_Page 2f (2) 14 9" xfId="52335"/>
    <cellStyle name="Currency [0,000] TBD-_Page 2f (2) 14 9" xfId="52336"/>
    <cellStyle name="Currency [0,000] TBD_Page 2f (2) 15" xfId="52337"/>
    <cellStyle name="Currency [0,000] TBD-_Page 2f (2) 15" xfId="52338"/>
    <cellStyle name="Currency [0,000] TBD_Page 2f (2) 2" xfId="52339"/>
    <cellStyle name="Currency [0,000] TBD-_Page 2f (2) 2" xfId="52340"/>
    <cellStyle name="Currency [0,000] TBD_Page 2f (2) 2 10" xfId="52341"/>
    <cellStyle name="Currency [0,000] TBD-_Page 2f (2) 2 10" xfId="52342"/>
    <cellStyle name="Currency [0,000] TBD_Page 2f (2) 2 2" xfId="52343"/>
    <cellStyle name="Currency [0,000] TBD-_Page 2f (2) 2 2" xfId="52344"/>
    <cellStyle name="Currency [0,000] TBD_Page 2f (2) 2 2 2" xfId="52345"/>
    <cellStyle name="Currency [0,000] TBD-_Page 2f (2) 2 2 2" xfId="52346"/>
    <cellStyle name="Currency [0,000] TBD_Page 2f (2) 2 3" xfId="52347"/>
    <cellStyle name="Currency [0,000] TBD-_Page 2f (2) 2 3" xfId="52348"/>
    <cellStyle name="Currency [0,000] TBD_Page 2f (2) 2 4" xfId="52349"/>
    <cellStyle name="Currency [0,000] TBD-_Page 2f (2) 2 4" xfId="52350"/>
    <cellStyle name="Currency [0,000] TBD_Page 2f (2) 2 5" xfId="52351"/>
    <cellStyle name="Currency [0,000] TBD-_Page 2f (2) 2 5" xfId="52352"/>
    <cellStyle name="Currency [0,000] TBD_Page 2f (2) 2 6" xfId="52353"/>
    <cellStyle name="Currency [0,000] TBD-_Page 2f (2) 2 6" xfId="52354"/>
    <cellStyle name="Currency [0,000] TBD_Page 2f (2) 2 7" xfId="52355"/>
    <cellStyle name="Currency [0,000] TBD-_Page 2f (2) 2 7" xfId="52356"/>
    <cellStyle name="Currency [0,000] TBD_Page 2f (2) 2 8" xfId="52357"/>
    <cellStyle name="Currency [0,000] TBD-_Page 2f (2) 2 8" xfId="52358"/>
    <cellStyle name="Currency [0,000] TBD_Page 2f (2) 2 9" xfId="52359"/>
    <cellStyle name="Currency [0,000] TBD-_Page 2f (2) 2 9" xfId="52360"/>
    <cellStyle name="Currency [0,000] TBD_Page 2f (2) 3" xfId="52361"/>
    <cellStyle name="Currency [0,000] TBD-_Page 2f (2) 3" xfId="52362"/>
    <cellStyle name="Currency [0,000] TBD_Page 2f (2) 3 10" xfId="52363"/>
    <cellStyle name="Currency [0,000] TBD-_Page 2f (2) 3 10" xfId="52364"/>
    <cellStyle name="Currency [0,000] TBD_Page 2f (2) 3 2" xfId="52365"/>
    <cellStyle name="Currency [0,000] TBD-_Page 2f (2) 3 2" xfId="52366"/>
    <cellStyle name="Currency [0,000] TBD_Page 2f (2) 3 2 2" xfId="52367"/>
    <cellStyle name="Currency [0,000] TBD-_Page 2f (2) 3 2 2" xfId="52368"/>
    <cellStyle name="Currency [0,000] TBD_Page 2f (2) 3 3" xfId="52369"/>
    <cellStyle name="Currency [0,000] TBD-_Page 2f (2) 3 3" xfId="52370"/>
    <cellStyle name="Currency [0,000] TBD_Page 2f (2) 3 4" xfId="52371"/>
    <cellStyle name="Currency [0,000] TBD-_Page 2f (2) 3 4" xfId="52372"/>
    <cellStyle name="Currency [0,000] TBD_Page 2f (2) 3 5" xfId="52373"/>
    <cellStyle name="Currency [0,000] TBD-_Page 2f (2) 3 5" xfId="52374"/>
    <cellStyle name="Currency [0,000] TBD_Page 2f (2) 3 6" xfId="52375"/>
    <cellStyle name="Currency [0,000] TBD-_Page 2f (2) 3 6" xfId="52376"/>
    <cellStyle name="Currency [0,000] TBD_Page 2f (2) 3 7" xfId="52377"/>
    <cellStyle name="Currency [0,000] TBD-_Page 2f (2) 3 7" xfId="52378"/>
    <cellStyle name="Currency [0,000] TBD_Page 2f (2) 3 8" xfId="52379"/>
    <cellStyle name="Currency [0,000] TBD-_Page 2f (2) 3 8" xfId="52380"/>
    <cellStyle name="Currency [0,000] TBD_Page 2f (2) 3 9" xfId="52381"/>
    <cellStyle name="Currency [0,000] TBD-_Page 2f (2) 3 9" xfId="52382"/>
    <cellStyle name="Currency [0,000] TBD_Page 2f (2) 4" xfId="52383"/>
    <cellStyle name="Currency [0,000] TBD-_Page 2f (2) 4" xfId="52384"/>
    <cellStyle name="Currency [0,000] TBD_Page 2f (2) 4 10" xfId="52385"/>
    <cellStyle name="Currency [0,000] TBD-_Page 2f (2) 4 10" xfId="52386"/>
    <cellStyle name="Currency [0,000] TBD_Page 2f (2) 4 2" xfId="52387"/>
    <cellStyle name="Currency [0,000] TBD-_Page 2f (2) 4 2" xfId="52388"/>
    <cellStyle name="Currency [0,000] TBD_Page 2f (2) 4 3" xfId="52389"/>
    <cellStyle name="Currency [0,000] TBD-_Page 2f (2) 4 3" xfId="52390"/>
    <cellStyle name="Currency [0,000] TBD_Page 2f (2) 4 4" xfId="52391"/>
    <cellStyle name="Currency [0,000] TBD-_Page 2f (2) 4 4" xfId="52392"/>
    <cellStyle name="Currency [0,000] TBD_Page 2f (2) 4 5" xfId="52393"/>
    <cellStyle name="Currency [0,000] TBD-_Page 2f (2) 4 5" xfId="52394"/>
    <cellStyle name="Currency [0,000] TBD_Page 2f (2) 4 6" xfId="52395"/>
    <cellStyle name="Currency [0,000] TBD-_Page 2f (2) 4 6" xfId="52396"/>
    <cellStyle name="Currency [0,000] TBD_Page 2f (2) 4 7" xfId="52397"/>
    <cellStyle name="Currency [0,000] TBD-_Page 2f (2) 4 7" xfId="52398"/>
    <cellStyle name="Currency [0,000] TBD_Page 2f (2) 4 8" xfId="52399"/>
    <cellStyle name="Currency [0,000] TBD-_Page 2f (2) 4 8" xfId="52400"/>
    <cellStyle name="Currency [0,000] TBD_Page 2f (2) 4 9" xfId="52401"/>
    <cellStyle name="Currency [0,000] TBD-_Page 2f (2) 4 9" xfId="52402"/>
    <cellStyle name="Currency [0,000] TBD_Page 2f (2) 5" xfId="52403"/>
    <cellStyle name="Currency [0,000] TBD-_Page 2f (2) 5" xfId="52404"/>
    <cellStyle name="Currency [0,000] TBD_Page 2f (2) 5 2" xfId="52405"/>
    <cellStyle name="Currency [0,000] TBD-_Page 2f (2) 5 2" xfId="52406"/>
    <cellStyle name="Currency [0,000] TBD_Page 2f (2) 5 3" xfId="52407"/>
    <cellStyle name="Currency [0,000] TBD-_Page 2f (2) 5 3" xfId="52408"/>
    <cellStyle name="Currency [0,000] TBD_Page 2f (2) 5 4" xfId="52409"/>
    <cellStyle name="Currency [0,000] TBD-_Page 2f (2) 5 4" xfId="52410"/>
    <cellStyle name="Currency [0,000] TBD_Page 2f (2) 5 5" xfId="52411"/>
    <cellStyle name="Currency [0,000] TBD-_Page 2f (2) 5 5" xfId="52412"/>
    <cellStyle name="Currency [0,000] TBD_Page 2f (2) 5 6" xfId="52413"/>
    <cellStyle name="Currency [0,000] TBD-_Page 2f (2) 5 6" xfId="52414"/>
    <cellStyle name="Currency [0,000] TBD_Page 2f (2) 5 7" xfId="52415"/>
    <cellStyle name="Currency [0,000] TBD-_Page 2f (2) 5 7" xfId="52416"/>
    <cellStyle name="Currency [0,000] TBD_Page 2f (2) 5 8" xfId="52417"/>
    <cellStyle name="Currency [0,000] TBD-_Page 2f (2) 5 8" xfId="52418"/>
    <cellStyle name="Currency [0,000] TBD_Page 2f (2) 5 9" xfId="52419"/>
    <cellStyle name="Currency [0,000] TBD-_Page 2f (2) 5 9" xfId="52420"/>
    <cellStyle name="Currency [0,000] TBD_Page 2f (2) 6" xfId="52421"/>
    <cellStyle name="Currency [0,000] TBD-_Page 2f (2) 6" xfId="52422"/>
    <cellStyle name="Currency [0,000] TBD_Page 2f (2) 6 2" xfId="52423"/>
    <cellStyle name="Currency [0,000] TBD-_Page 2f (2) 6 2" xfId="52424"/>
    <cellStyle name="Currency [0,000] TBD_Page 2f (2) 6 3" xfId="52425"/>
    <cellStyle name="Currency [0,000] TBD-_Page 2f (2) 6 3" xfId="52426"/>
    <cellStyle name="Currency [0,000] TBD_Page 2f (2) 6 4" xfId="52427"/>
    <cellStyle name="Currency [0,000] TBD-_Page 2f (2) 6 4" xfId="52428"/>
    <cellStyle name="Currency [0,000] TBD_Page 2f (2) 6 5" xfId="52429"/>
    <cellStyle name="Currency [0,000] TBD-_Page 2f (2) 6 5" xfId="52430"/>
    <cellStyle name="Currency [0,000] TBD_Page 2f (2) 6 6" xfId="52431"/>
    <cellStyle name="Currency [0,000] TBD-_Page 2f (2) 6 6" xfId="52432"/>
    <cellStyle name="Currency [0,000] TBD_Page 2f (2) 6 7" xfId="52433"/>
    <cellStyle name="Currency [0,000] TBD-_Page 2f (2) 6 7" xfId="52434"/>
    <cellStyle name="Currency [0,000] TBD_Page 2f (2) 6 8" xfId="52435"/>
    <cellStyle name="Currency [0,000] TBD-_Page 2f (2) 6 8" xfId="52436"/>
    <cellStyle name="Currency [0,000] TBD_Page 2f (2) 6 9" xfId="52437"/>
    <cellStyle name="Currency [0,000] TBD-_Page 2f (2) 6 9" xfId="52438"/>
    <cellStyle name="Currency [0,000] TBD_Page 2f (2) 7" xfId="52439"/>
    <cellStyle name="Currency [0,000] TBD-_Page 2f (2) 7" xfId="52440"/>
    <cellStyle name="Currency [0,000] TBD_Page 2f (2) 7 2" xfId="52441"/>
    <cellStyle name="Currency [0,000] TBD-_Page 2f (2) 7 2" xfId="52442"/>
    <cellStyle name="Currency [0,000] TBD_Page 2f (2) 7 3" xfId="52443"/>
    <cellStyle name="Currency [0,000] TBD-_Page 2f (2) 7 3" xfId="52444"/>
    <cellStyle name="Currency [0,000] TBD_Page 2f (2) 7 4" xfId="52445"/>
    <cellStyle name="Currency [0,000] TBD-_Page 2f (2) 7 4" xfId="52446"/>
    <cellStyle name="Currency [0,000] TBD_Page 2f (2) 7 5" xfId="52447"/>
    <cellStyle name="Currency [0,000] TBD-_Page 2f (2) 7 5" xfId="52448"/>
    <cellStyle name="Currency [0,000] TBD_Page 2f (2) 7 6" xfId="52449"/>
    <cellStyle name="Currency [0,000] TBD-_Page 2f (2) 7 6" xfId="52450"/>
    <cellStyle name="Currency [0,000] TBD_Page 2f (2) 7 7" xfId="52451"/>
    <cellStyle name="Currency [0,000] TBD-_Page 2f (2) 7 7" xfId="52452"/>
    <cellStyle name="Currency [0,000] TBD_Page 2f (2) 7 8" xfId="52453"/>
    <cellStyle name="Currency [0,000] TBD-_Page 2f (2) 7 8" xfId="52454"/>
    <cellStyle name="Currency [0,000] TBD_Page 2f (2) 7 9" xfId="52455"/>
    <cellStyle name="Currency [0,000] TBD-_Page 2f (2) 7 9" xfId="52456"/>
    <cellStyle name="Currency [0,000] TBD_Page 2f (2) 8" xfId="52457"/>
    <cellStyle name="Currency [0,000] TBD-_Page 2f (2) 8" xfId="52458"/>
    <cellStyle name="Currency [0,000] TBD_Page 2f (2) 8 2" xfId="52459"/>
    <cellStyle name="Currency [0,000] TBD-_Page 2f (2) 8 2" xfId="52460"/>
    <cellStyle name="Currency [0,000] TBD_Page 2f (2) 8 3" xfId="52461"/>
    <cellStyle name="Currency [0,000] TBD-_Page 2f (2) 8 3" xfId="52462"/>
    <cellStyle name="Currency [0,000] TBD_Page 2f (2) 8 4" xfId="52463"/>
    <cellStyle name="Currency [0,000] TBD-_Page 2f (2) 8 4" xfId="52464"/>
    <cellStyle name="Currency [0,000] TBD_Page 2f (2) 8 5" xfId="52465"/>
    <cellStyle name="Currency [0,000] TBD-_Page 2f (2) 8 5" xfId="52466"/>
    <cellStyle name="Currency [0,000] TBD_Page 2f (2) 8 6" xfId="52467"/>
    <cellStyle name="Currency [0,000] TBD-_Page 2f (2) 8 6" xfId="52468"/>
    <cellStyle name="Currency [0,000] TBD_Page 2f (2) 8 7" xfId="52469"/>
    <cellStyle name="Currency [0,000] TBD-_Page 2f (2) 8 7" xfId="52470"/>
    <cellStyle name="Currency [0,000] TBD_Page 2f (2) 8 8" xfId="52471"/>
    <cellStyle name="Currency [0,000] TBD-_Page 2f (2) 8 8" xfId="52472"/>
    <cellStyle name="Currency [0,000] TBD_Page 2f (2) 8 9" xfId="52473"/>
    <cellStyle name="Currency [0,000] TBD-_Page 2f (2) 8 9" xfId="52474"/>
    <cellStyle name="Currency [0,000] TBD_Page 2f (2) 9" xfId="52475"/>
    <cellStyle name="Currency [0,000] TBD-_Page 2f (2) 9" xfId="52476"/>
    <cellStyle name="Currency [0,000] TBD_Page 2f (2) 9 2" xfId="52477"/>
    <cellStyle name="Currency [0,000] TBD-_Page 2f (2) 9 2" xfId="52478"/>
    <cellStyle name="Currency [0,000] TBD_Page 2f (2) 9 3" xfId="52479"/>
    <cellStyle name="Currency [0,000] TBD-_Page 2f (2) 9 3" xfId="52480"/>
    <cellStyle name="Currency [0,000] TBD_Page 2f (2) 9 4" xfId="52481"/>
    <cellStyle name="Currency [0,000] TBD-_Page 2f (2) 9 4" xfId="52482"/>
    <cellStyle name="Currency [0,000] TBD_Page 2f (2) 9 5" xfId="52483"/>
    <cellStyle name="Currency [0,000] TBD-_Page 2f (2) 9 5" xfId="52484"/>
    <cellStyle name="Currency [0,000] TBD_Page 2f (2) 9 6" xfId="52485"/>
    <cellStyle name="Currency [0,000] TBD-_Page 2f (2) 9 6" xfId="52486"/>
    <cellStyle name="Currency [0,000] TBD_Page 2f (2) 9 7" xfId="52487"/>
    <cellStyle name="Currency [0,000] TBD-_Page 2f (2) 9 7" xfId="52488"/>
    <cellStyle name="Currency [0,000] TBD_Page 2f (2) 9 8" xfId="52489"/>
    <cellStyle name="Currency [0,000] TBD-_Page 2f (2) 9 8" xfId="52490"/>
    <cellStyle name="Currency [0,000] TBD_Page 2f (2) 9 9" xfId="52491"/>
    <cellStyle name="Currency [0,000] TBD-_Page 2f (2) 9 9" xfId="52492"/>
    <cellStyle name="Currency [0,000] TBD_Tab 1" xfId="52493"/>
    <cellStyle name="Currency [0,000] TBD-_YoY" xfId="52494"/>
    <cellStyle name="Currency [0,000]_Page 2f (2)" xfId="52495"/>
    <cellStyle name="Currency [00]" xfId="52496"/>
    <cellStyle name="Currency [00] 2" xfId="52497"/>
    <cellStyle name="Currency [00] 2 2" xfId="52498"/>
    <cellStyle name="Currency [00] 2 3" xfId="52499"/>
    <cellStyle name="Currency [00] 3" xfId="52500"/>
    <cellStyle name="Currency [00] 3 2" xfId="52501"/>
    <cellStyle name="Currency [00] 4" xfId="52502"/>
    <cellStyle name="Currency [00] 5" xfId="52503"/>
    <cellStyle name="Currency [1]" xfId="52504"/>
    <cellStyle name="Currency [1] 2" xfId="52505"/>
    <cellStyle name="Currency [1] 3" xfId="52506"/>
    <cellStyle name="Currency [1a]" xfId="52507"/>
    <cellStyle name="Currency [1a] 2" xfId="52508"/>
    <cellStyle name="Currency [2]" xfId="52509"/>
    <cellStyle name="Currency [2] 2" xfId="52510"/>
    <cellStyle name="Currency [2] 3" xfId="52511"/>
    <cellStyle name="Currency 10" xfId="52512"/>
    <cellStyle name="Currency 10 2" xfId="52513"/>
    <cellStyle name="Currency 14" xfId="52514"/>
    <cellStyle name="Currency 2" xfId="52515"/>
    <cellStyle name="Currency 2 2" xfId="52516"/>
    <cellStyle name="Currency 2 2 2" xfId="52517"/>
    <cellStyle name="Currency 2 2 2 2" xfId="52518"/>
    <cellStyle name="Currency 2 2 3" xfId="52519"/>
    <cellStyle name="Currency 2 3" xfId="52520"/>
    <cellStyle name="Currency 2 3 2" xfId="52521"/>
    <cellStyle name="Currency 2 4" xfId="52522"/>
    <cellStyle name="Currency 2 5" xfId="52523"/>
    <cellStyle name="Currency 3" xfId="52524"/>
    <cellStyle name="Currency 3 2" xfId="52525"/>
    <cellStyle name="Currency 3 2 2" xfId="52526"/>
    <cellStyle name="Currency 3 2 3" xfId="52527"/>
    <cellStyle name="Currency 3 3" xfId="52528"/>
    <cellStyle name="Currency 3 4" xfId="52529"/>
    <cellStyle name="Currency 4" xfId="52530"/>
    <cellStyle name="Currency 4 2" xfId="52531"/>
    <cellStyle name="Currency[2]" xfId="52532"/>
    <cellStyle name="Currency[2] 2" xfId="52533"/>
    <cellStyle name="Currency[2] 2 2" xfId="52534"/>
    <cellStyle name="Currency[2] 2 2 2" xfId="52535"/>
    <cellStyle name="Currency[2] 2 3" xfId="52536"/>
    <cellStyle name="Currency[2] 3" xfId="52537"/>
    <cellStyle name="Currency[2] 3 2" xfId="52538"/>
    <cellStyle name="Currency[2] 3 3" xfId="52539"/>
    <cellStyle name="Currency[2] 4" xfId="52540"/>
    <cellStyle name="Currency[2] 5" xfId="52541"/>
    <cellStyle name="Currency0" xfId="52542"/>
    <cellStyle name="Currency0 2" xfId="52543"/>
    <cellStyle name="Currency0 2 2" xfId="52544"/>
    <cellStyle name="Currency0 3" xfId="52545"/>
    <cellStyle name="Currency1" xfId="52546"/>
    <cellStyle name="Currency1 2" xfId="52547"/>
    <cellStyle name="Currency1 2 2" xfId="52548"/>
    <cellStyle name="Currency1 3" xfId="52549"/>
    <cellStyle name="custom" xfId="52550"/>
    <cellStyle name="custom 2" xfId="52551"/>
    <cellStyle name="custom 2 2" xfId="52552"/>
    <cellStyle name="custom 2 3" xfId="52553"/>
    <cellStyle name="custom 3" xfId="52554"/>
    <cellStyle name="custom 3 2" xfId="52555"/>
    <cellStyle name="custom 4" xfId="52556"/>
    <cellStyle name="custom 5" xfId="52557"/>
    <cellStyle name="date" xfId="52558"/>
    <cellStyle name="Date (m/d/y)" xfId="52559"/>
    <cellStyle name="Date (m/d/y) 2" xfId="52560"/>
    <cellStyle name="Date 10" xfId="52561"/>
    <cellStyle name="Date 10 2" xfId="52562"/>
    <cellStyle name="date 11" xfId="52563"/>
    <cellStyle name="Date 12" xfId="52564"/>
    <cellStyle name="Date 2" xfId="52565"/>
    <cellStyle name="Date 2 2" xfId="52566"/>
    <cellStyle name="Date 2 3" xfId="52567"/>
    <cellStyle name="Date 3" xfId="52568"/>
    <cellStyle name="Date 3 2" xfId="52569"/>
    <cellStyle name="Date 4" xfId="52570"/>
    <cellStyle name="Date 4 2" xfId="52571"/>
    <cellStyle name="Date 5" xfId="52572"/>
    <cellStyle name="Date 5 2" xfId="52573"/>
    <cellStyle name="Date 6" xfId="52574"/>
    <cellStyle name="Date 6 2" xfId="52575"/>
    <cellStyle name="Date 7" xfId="52576"/>
    <cellStyle name="Date 7 2" xfId="52577"/>
    <cellStyle name="Date 8" xfId="52578"/>
    <cellStyle name="Date 8 2" xfId="52579"/>
    <cellStyle name="Date 9" xfId="52580"/>
    <cellStyle name="Date 9 2" xfId="52581"/>
    <cellStyle name="Date Short" xfId="52582"/>
    <cellStyle name="Date Short 2" xfId="52583"/>
    <cellStyle name="Date Short 3" xfId="52584"/>
    <cellStyle name="date[0]" xfId="52585"/>
    <cellStyle name="date[0] 2" xfId="52586"/>
    <cellStyle name="date[0] 2 2" xfId="52587"/>
    <cellStyle name="date[0] 3" xfId="52588"/>
    <cellStyle name="Date[1]" xfId="52589"/>
    <cellStyle name="Date[1] 2" xfId="52590"/>
    <cellStyle name="date[2]" xfId="52591"/>
    <cellStyle name="date[2] 2" xfId="52592"/>
    <cellStyle name="Date_#654 5+7 Health PF3 Updatev2" xfId="52593"/>
    <cellStyle name="Decimal (0)" xfId="52594"/>
    <cellStyle name="Decimal (0) 2" xfId="52595"/>
    <cellStyle name="Decimal (1)" xfId="52596"/>
    <cellStyle name="Decimal (1) 2" xfId="52597"/>
    <cellStyle name="Decimal (1) 2 2" xfId="52598"/>
    <cellStyle name="Decimal (1) 3" xfId="52599"/>
    <cellStyle name="Decimal (2)" xfId="52600"/>
    <cellStyle name="Decimal (2) 2" xfId="52601"/>
    <cellStyle name="Decimal (2) 2 2" xfId="52602"/>
    <cellStyle name="Decimal (2) 3" xfId="52603"/>
    <cellStyle name="DELTA" xfId="52604"/>
    <cellStyle name="DELTA 2" xfId="52605"/>
    <cellStyle name="DELTA 2 2" xfId="52606"/>
    <cellStyle name="DELTA 3" xfId="52607"/>
    <cellStyle name="Dezimal [0]_!!!GO" xfId="52608"/>
    <cellStyle name="Dezimal_!!!GO" xfId="52609"/>
    <cellStyle name="Dialog / Menu / Toolbar" xfId="52610"/>
    <cellStyle name="Dialog / Menu / Toolbar 2" xfId="52611"/>
    <cellStyle name="Dialog / Menu / Toolbar 2 2" xfId="52612"/>
    <cellStyle name="Dialog / Menu / Toolbar 3" xfId="52613"/>
    <cellStyle name="dlrs_no_decimal" xfId="52614"/>
    <cellStyle name="Dollar" xfId="52615"/>
    <cellStyle name="Dollar 2" xfId="52616"/>
    <cellStyle name="Dollar-Actg" xfId="52617"/>
    <cellStyle name="Dollar-Actg 2" xfId="52618"/>
    <cellStyle name="Dollars" xfId="52619"/>
    <cellStyle name="Dollars 2" xfId="52620"/>
    <cellStyle name="Dollars 3" xfId="52621"/>
    <cellStyle name="Dziesiętny [0]_Arkusz1" xfId="52622"/>
    <cellStyle name="Dziesiętny_Arkusz1" xfId="52623"/>
    <cellStyle name="Edited_Data" xfId="52624"/>
    <cellStyle name="End of Section" xfId="52625"/>
    <cellStyle name="End of Section 2" xfId="52626"/>
    <cellStyle name="Enter Currency (0)" xfId="52627"/>
    <cellStyle name="Enter Currency (0) 2" xfId="52628"/>
    <cellStyle name="Enter Currency (0) 2 2" xfId="52629"/>
    <cellStyle name="Enter Currency (0) 2 3" xfId="52630"/>
    <cellStyle name="Enter Currency (0) 3" xfId="52631"/>
    <cellStyle name="Enter Currency (0) 3 2" xfId="52632"/>
    <cellStyle name="Enter Currency (0) 4" xfId="52633"/>
    <cellStyle name="Enter Currency (0) 5" xfId="52634"/>
    <cellStyle name="Enter Currency (2)" xfId="52635"/>
    <cellStyle name="Enter Currency (2) 2" xfId="52636"/>
    <cellStyle name="Enter Currency (2) 2 2" xfId="52637"/>
    <cellStyle name="Enter Currency (2) 2 3" xfId="52638"/>
    <cellStyle name="Enter Currency (2) 3" xfId="52639"/>
    <cellStyle name="Enter Currency (2) 3 2" xfId="52640"/>
    <cellStyle name="Enter Currency (2) 4" xfId="52641"/>
    <cellStyle name="Enter Currency (2) 5" xfId="52642"/>
    <cellStyle name="Enter Units (0)" xfId="52643"/>
    <cellStyle name="Enter Units (0) 2" xfId="52644"/>
    <cellStyle name="Enter Units (0) 2 2" xfId="52645"/>
    <cellStyle name="Enter Units (0) 2 3" xfId="52646"/>
    <cellStyle name="Enter Units (0) 3" xfId="52647"/>
    <cellStyle name="Enter Units (0) 3 2" xfId="52648"/>
    <cellStyle name="Enter Units (0) 4" xfId="52649"/>
    <cellStyle name="Enter Units (0) 5" xfId="52650"/>
    <cellStyle name="Enter Units (1)" xfId="52651"/>
    <cellStyle name="Enter Units (1) 2" xfId="52652"/>
    <cellStyle name="Enter Units (1) 2 2" xfId="52653"/>
    <cellStyle name="Enter Units (1) 2 3" xfId="52654"/>
    <cellStyle name="Enter Units (1) 3" xfId="52655"/>
    <cellStyle name="Enter Units (1) 3 2" xfId="52656"/>
    <cellStyle name="Enter Units (1) 4" xfId="52657"/>
    <cellStyle name="Enter Units (1) 5" xfId="52658"/>
    <cellStyle name="Enter Units (2)" xfId="52659"/>
    <cellStyle name="Enter Units (2) 2" xfId="52660"/>
    <cellStyle name="Enter Units (2) 2 2" xfId="52661"/>
    <cellStyle name="Enter Units (2) 2 3" xfId="52662"/>
    <cellStyle name="Enter Units (2) 3" xfId="52663"/>
    <cellStyle name="Enter Units (2) 3 2" xfId="52664"/>
    <cellStyle name="Enter Units (2) 4" xfId="52665"/>
    <cellStyle name="Enter Units (2) 5" xfId="52666"/>
    <cellStyle name="Entered" xfId="52667"/>
    <cellStyle name="ep" xfId="52668"/>
    <cellStyle name="ep 2" xfId="52669"/>
    <cellStyle name="ep 2 2" xfId="52670"/>
    <cellStyle name="ep 3" xfId="52671"/>
    <cellStyle name="ep 4" xfId="52672"/>
    <cellStyle name="Estimated_Data" xfId="52673"/>
    <cellStyle name="Euro" xfId="52674"/>
    <cellStyle name="Euro 2" xfId="52675"/>
    <cellStyle name="Euro 2 2" xfId="52676"/>
    <cellStyle name="Euro 3" xfId="52677"/>
    <cellStyle name="Explanatory Text" xfId="52678"/>
    <cellStyle name="Explanatory Text 2" xfId="52679"/>
    <cellStyle name="Fill" xfId="52680"/>
    <cellStyle name="Fill 2" xfId="52681"/>
    <cellStyle name="Fill 3" xfId="52682"/>
    <cellStyle name="Fixed" xfId="52683"/>
    <cellStyle name="Fixed 2" xfId="52684"/>
    <cellStyle name="ƒnƒCƒp[ƒŠƒ“ƒN" xfId="52685"/>
    <cellStyle name="ƒnƒCƒp[ƒŠƒ“ƒN 2" xfId="52686"/>
    <cellStyle name="Forecast_Data" xfId="52687"/>
    <cellStyle name="ƒp[ƒZƒ“ƒg_!!!GO" xfId="52688"/>
    <cellStyle name="General" xfId="52689"/>
    <cellStyle name="General 2" xfId="52690"/>
    <cellStyle name="General 3" xfId="52691"/>
    <cellStyle name="Good" xfId="52692"/>
    <cellStyle name="Good 2" xfId="52693"/>
    <cellStyle name="Grand Total" xfId="52694"/>
    <cellStyle name="Grand Total 2" xfId="52695"/>
    <cellStyle name="Grey" xfId="52696"/>
    <cellStyle name="Grey 2" xfId="52697"/>
    <cellStyle name="Grey 2 2" xfId="52698"/>
    <cellStyle name="Grey 2 3" xfId="52699"/>
    <cellStyle name="Grey 3" xfId="52700"/>
    <cellStyle name="Grey 4" xfId="52701"/>
    <cellStyle name="Group" xfId="52702"/>
    <cellStyle name="Group 2" xfId="52703"/>
    <cellStyle name="HEADER" xfId="52704"/>
    <cellStyle name="Header #1" xfId="52705"/>
    <cellStyle name="Header #1 2" xfId="52706"/>
    <cellStyle name="Header #2" xfId="52707"/>
    <cellStyle name="Header #2 2" xfId="52708"/>
    <cellStyle name="HEADER 10" xfId="52709"/>
    <cellStyle name="HEADER 10 2" xfId="52710"/>
    <cellStyle name="HEADER 10 2 2" xfId="52711"/>
    <cellStyle name="HEADER 10 3" xfId="52712"/>
    <cellStyle name="HEADER 11" xfId="52713"/>
    <cellStyle name="HEADER 12" xfId="52714"/>
    <cellStyle name="HEADER 2" xfId="52715"/>
    <cellStyle name="HEADER 2 2" xfId="52716"/>
    <cellStyle name="HEADER 2 2 2" xfId="52717"/>
    <cellStyle name="HEADER 2 2 2 2" xfId="52718"/>
    <cellStyle name="HEADER 2 2 3" xfId="52719"/>
    <cellStyle name="HEADER 2 3" xfId="52720"/>
    <cellStyle name="HEADER 2 3 2" xfId="52721"/>
    <cellStyle name="HEADER 2 3 2 2" xfId="52722"/>
    <cellStyle name="HEADER 2 3 3" xfId="52723"/>
    <cellStyle name="HEADER 2 4" xfId="52724"/>
    <cellStyle name="HEADER 2 4 2" xfId="52725"/>
    <cellStyle name="HEADER 2 4 2 2" xfId="52726"/>
    <cellStyle name="HEADER 2 4 3" xfId="52727"/>
    <cellStyle name="HEADER 2 5" xfId="52728"/>
    <cellStyle name="HEADER 3" xfId="52729"/>
    <cellStyle name="HEADER 3 2" xfId="52730"/>
    <cellStyle name="HEADER 3 2 2" xfId="52731"/>
    <cellStyle name="HEADER 3 3" xfId="52732"/>
    <cellStyle name="HEADER 4" xfId="52733"/>
    <cellStyle name="HEADER 4 2" xfId="52734"/>
    <cellStyle name="HEADER 4 2 2" xfId="52735"/>
    <cellStyle name="HEADER 4 3" xfId="52736"/>
    <cellStyle name="HEADER 5" xfId="52737"/>
    <cellStyle name="HEADER 5 2" xfId="52738"/>
    <cellStyle name="HEADER 5 2 2" xfId="52739"/>
    <cellStyle name="HEADER 5 3" xfId="52740"/>
    <cellStyle name="HEADER 6" xfId="52741"/>
    <cellStyle name="HEADER 6 2" xfId="52742"/>
    <cellStyle name="HEADER 6 2 2" xfId="52743"/>
    <cellStyle name="HEADER 6 3" xfId="52744"/>
    <cellStyle name="HEADER 7" xfId="52745"/>
    <cellStyle name="HEADER 7 2" xfId="52746"/>
    <cellStyle name="HEADER 7 2 2" xfId="52747"/>
    <cellStyle name="HEADER 7 3" xfId="52748"/>
    <cellStyle name="HEADER 8" xfId="52749"/>
    <cellStyle name="HEADER 8 2" xfId="52750"/>
    <cellStyle name="HEADER 8 2 2" xfId="52751"/>
    <cellStyle name="HEADER 8 3" xfId="52752"/>
    <cellStyle name="HEADER 9" xfId="52753"/>
    <cellStyle name="HEADER 9 2" xfId="52754"/>
    <cellStyle name="HEADER 9 2 2" xfId="52755"/>
    <cellStyle name="HEADER 9 3" xfId="52756"/>
    <cellStyle name="HEADER_DEA Form to match Turbo Tax Form Example" xfId="52757"/>
    <cellStyle name="Header1" xfId="52758"/>
    <cellStyle name="Header1 2" xfId="52759"/>
    <cellStyle name="Header1 2 2" xfId="52760"/>
    <cellStyle name="Header1 2 2 2" xfId="52761"/>
    <cellStyle name="Header1 2 3" xfId="52762"/>
    <cellStyle name="Header1 3" xfId="52763"/>
    <cellStyle name="Header1 3 2" xfId="52764"/>
    <cellStyle name="Header1 4" xfId="52765"/>
    <cellStyle name="Header1 5" xfId="52766"/>
    <cellStyle name="Header2" xfId="52767"/>
    <cellStyle name="Header2 2" xfId="52768"/>
    <cellStyle name="Header2 2 2" xfId="52769"/>
    <cellStyle name="Header2 2 2 2" xfId="52770"/>
    <cellStyle name="Header2 2 3" xfId="52771"/>
    <cellStyle name="Header2 3" xfId="52772"/>
    <cellStyle name="Header2 3 2" xfId="52773"/>
    <cellStyle name="Header2 4" xfId="52774"/>
    <cellStyle name="Header2 5" xfId="52775"/>
    <cellStyle name="Heading 1" xfId="52776"/>
    <cellStyle name="Heading 1 2" xfId="52777"/>
    <cellStyle name="Heading 2" xfId="52778"/>
    <cellStyle name="Heading 2 2" xfId="52779"/>
    <cellStyle name="Heading 3" xfId="52780"/>
    <cellStyle name="Heading 3 2" xfId="52781"/>
    <cellStyle name="Heading 4" xfId="52782"/>
    <cellStyle name="Heading 4 2" xfId="52783"/>
    <cellStyle name="HEADINGS" xfId="52784"/>
    <cellStyle name="HEADINGSTOP" xfId="52785"/>
    <cellStyle name="hidden" xfId="52786"/>
    <cellStyle name="hidden 2" xfId="52787"/>
    <cellStyle name="hidden 2 2" xfId="52788"/>
    <cellStyle name="hidden 3" xfId="52789"/>
    <cellStyle name="Hiperligação" xfId="52790"/>
    <cellStyle name="Hiperligação 2" xfId="52791"/>
    <cellStyle name="Hiperligação visitada" xfId="52792"/>
    <cellStyle name="Hiperligação visitada 2" xfId="52793"/>
    <cellStyle name="Hyperlink 2" xfId="52794"/>
    <cellStyle name="Hyperlink 2 2" xfId="52795"/>
    <cellStyle name="Hyperlink 2 2 2" xfId="52796"/>
    <cellStyle name="Hyperlink 2 3" xfId="52797"/>
    <cellStyle name="Hyperlink 2 3 2" xfId="52798"/>
    <cellStyle name="Hyperlink 2 4" xfId="52799"/>
    <cellStyle name="Hyperlink 2 5" xfId="52800"/>
    <cellStyle name="i" xfId="52801"/>
    <cellStyle name="i 2" xfId="52802"/>
    <cellStyle name="i 2 2" xfId="52803"/>
    <cellStyle name="i 3" xfId="52804"/>
    <cellStyle name="i?a媽NT Server " xfId="52805"/>
    <cellStyle name="i?a媽NT Server  2" xfId="52806"/>
    <cellStyle name="i_C344 PSC Slides v1_J68C- Roadmap #4 524Liaison070524 " xfId="52807"/>
    <cellStyle name="i_C344 PSC Slides v1_J68C- Roadmap #4 Liaison070524A " xfId="52808"/>
    <cellStyle name="i_C344 PSC Slides v1_J68C- Roadmap #4 Liaison070524A Glide Pass " xfId="52809"/>
    <cellStyle name="i_C344 PSC Slides v1_J68C- Roadmap #4 Liaison070529 Glide Pass " xfId="52810"/>
    <cellStyle name="i_Eng_Syn_TOE_J68C- Roadmap #4 524Liaison070524 " xfId="52811"/>
    <cellStyle name="i_Eng_Syn_TOE_J68C- Roadmap #4 Liaison070524A " xfId="52812"/>
    <cellStyle name="i_Eng_Syn_TOE_J68C- Roadmap #4 Liaison070524A Glide Pass " xfId="52813"/>
    <cellStyle name="i_Eng_Syn_TOE_J68C- Roadmap #4 Liaison070529 Glide Pass " xfId="52814"/>
    <cellStyle name="_x0017_ï²_x0013_ïD_x0018_ïî_x0016_ï15ï_x000f__x0016_ïHP LaserJet 5Si/5Si MX PS" xfId="52815"/>
    <cellStyle name="_x0017_ï²_x0013_ïD_x0018_ïî_x0016_ï15ï_x000f__x0016_ïHP LaserJet 5Si/5Si MX PS 2" xfId="52816"/>
    <cellStyle name="_x0017_ï²_x0013_ïD_x0018_ïî_x0016_ï15ï_x000f__x0016_ïHP LaserJet 5Si/5Si MX PS 2 2" xfId="52817"/>
    <cellStyle name="_x0017_ï²_x0013_ïD_x0018_ïî_x0016_ï15ï_x000f__x0016_ïHP LaserJet 5Si/5Si MX PS 3" xfId="52818"/>
    <cellStyle name="_x0017_ï²_x0013_ïD_x0018_ïî_x0016_ï15ï_x000f__x0016_ïHP LaserJet 5Si/5Si MX PS 3 2" xfId="52819"/>
    <cellStyle name="_x0017_ï²_x0013_ïD_x0018_ïî_x0016_ï15ï_x000f__x0016_ïHP LaserJet 5Si/5Si MX PS 4" xfId="52820"/>
    <cellStyle name="_x0017_ï²_x0013_ïD_x0018_ïî_x0016_ï15ï_x000f__x0016_ïHP LaserJet 5Si/5Si MX PS 5" xfId="52821"/>
    <cellStyle name="Input" xfId="52822"/>
    <cellStyle name="Input [yellow]" xfId="52823"/>
    <cellStyle name="Input [yellow] 2" xfId="52824"/>
    <cellStyle name="Input [yellow] 2 2" xfId="52825"/>
    <cellStyle name="Input [yellow] 2 3" xfId="52826"/>
    <cellStyle name="Input [yellow] 3" xfId="52827"/>
    <cellStyle name="Input [yellow] 4" xfId="52828"/>
    <cellStyle name="Input 2" xfId="52829"/>
    <cellStyle name="Input Cells" xfId="52830"/>
    <cellStyle name="Item_Current" xfId="52831"/>
    <cellStyle name="keyed" xfId="52832"/>
    <cellStyle name="keyed 2" xfId="52833"/>
    <cellStyle name="label" xfId="52834"/>
    <cellStyle name="label 2" xfId="52835"/>
    <cellStyle name="label 2 2" xfId="52836"/>
    <cellStyle name="label 3" xfId="52837"/>
    <cellStyle name="Link Currency (0)" xfId="52838"/>
    <cellStyle name="Link Currency (0) 2" xfId="52839"/>
    <cellStyle name="Link Currency (0) 2 2" xfId="52840"/>
    <cellStyle name="Link Currency (0) 2 3" xfId="52841"/>
    <cellStyle name="Link Currency (0) 3" xfId="52842"/>
    <cellStyle name="Link Currency (0) 3 2" xfId="52843"/>
    <cellStyle name="Link Currency (0) 4" xfId="52844"/>
    <cellStyle name="Link Currency (0) 5" xfId="52845"/>
    <cellStyle name="Link Currency (2)" xfId="52846"/>
    <cellStyle name="Link Currency (2) 2" xfId="52847"/>
    <cellStyle name="Link Currency (2) 2 2" xfId="52848"/>
    <cellStyle name="Link Currency (2) 2 3" xfId="52849"/>
    <cellStyle name="Link Currency (2) 3" xfId="52850"/>
    <cellStyle name="Link Currency (2) 3 2" xfId="52851"/>
    <cellStyle name="Link Currency (2) 4" xfId="52852"/>
    <cellStyle name="Link Currency (2) 5" xfId="52853"/>
    <cellStyle name="Link Units (0)" xfId="52854"/>
    <cellStyle name="Link Units (0) 2" xfId="52855"/>
    <cellStyle name="Link Units (0) 2 2" xfId="52856"/>
    <cellStyle name="Link Units (0) 2 3" xfId="52857"/>
    <cellStyle name="Link Units (0) 3" xfId="52858"/>
    <cellStyle name="Link Units (0) 3 2" xfId="52859"/>
    <cellStyle name="Link Units (0) 4" xfId="52860"/>
    <cellStyle name="Link Units (0) 5" xfId="52861"/>
    <cellStyle name="Link Units (1)" xfId="52862"/>
    <cellStyle name="Link Units (1) 2" xfId="52863"/>
    <cellStyle name="Link Units (1) 2 2" xfId="52864"/>
    <cellStyle name="Link Units (1) 2 3" xfId="52865"/>
    <cellStyle name="Link Units (1) 3" xfId="52866"/>
    <cellStyle name="Link Units (1) 3 2" xfId="52867"/>
    <cellStyle name="Link Units (1) 4" xfId="52868"/>
    <cellStyle name="Link Units (1) 5" xfId="52869"/>
    <cellStyle name="Link Units (2)" xfId="52870"/>
    <cellStyle name="Link Units (2) 2" xfId="52871"/>
    <cellStyle name="Link Units (2) 2 2" xfId="52872"/>
    <cellStyle name="Link Units (2) 2 3" xfId="52873"/>
    <cellStyle name="Link Units (2) 3" xfId="52874"/>
    <cellStyle name="Link Units (2) 3 2" xfId="52875"/>
    <cellStyle name="Link Units (2) 4" xfId="52876"/>
    <cellStyle name="Link Units (2) 5" xfId="52877"/>
    <cellStyle name="Linked Cell" xfId="52878"/>
    <cellStyle name="Linked Cell 2" xfId="52879"/>
    <cellStyle name="Linked Cells" xfId="52880"/>
    <cellStyle name="Macro Header" xfId="52881"/>
    <cellStyle name="Macro Header 2" xfId="52882"/>
    <cellStyle name="Macro Header 2 2" xfId="52883"/>
    <cellStyle name="Macro Header 3" xfId="52884"/>
    <cellStyle name="Macro Routine" xfId="52885"/>
    <cellStyle name="Macro Routine 2" xfId="52886"/>
    <cellStyle name="Macro Routine 2 2" xfId="52887"/>
    <cellStyle name="Macro Routine 3" xfId="52888"/>
    <cellStyle name="mart Two-Step Locking" xfId="52889"/>
    <cellStyle name="mart Two-Step Locking 2" xfId="52890"/>
    <cellStyle name="mcs" xfId="52891"/>
    <cellStyle name="mcs 2" xfId="52892"/>
    <cellStyle name="mcs 2 2" xfId="52893"/>
    <cellStyle name="mcs 3" xfId="52894"/>
    <cellStyle name="Mick" xfId="52895"/>
    <cellStyle name="Mick 2" xfId="52896"/>
    <cellStyle name="MiddleRow" xfId="52897"/>
    <cellStyle name="MiddleRow 2" xfId="52898"/>
    <cellStyle name="Millares [0]_!!!GO" xfId="52899"/>
    <cellStyle name="Millares_!!!GO" xfId="52900"/>
    <cellStyle name="Milliers [0]_!!!GO" xfId="52901"/>
    <cellStyle name="Milliers_!!!GO" xfId="52902"/>
    <cellStyle name="millions" xfId="52903"/>
    <cellStyle name="millions 2" xfId="52904"/>
    <cellStyle name="millions 2 2" xfId="52905"/>
    <cellStyle name="millions 3" xfId="52906"/>
    <cellStyle name="mils" xfId="52907"/>
    <cellStyle name="mils 2" xfId="52908"/>
    <cellStyle name="mils 2 2" xfId="52909"/>
    <cellStyle name="mils 3" xfId="52910"/>
    <cellStyle name="Model" xfId="52911"/>
    <cellStyle name="Model 2" xfId="52912"/>
    <cellStyle name="Model 2 2" xfId="52913"/>
    <cellStyle name="Model 2 2 2" xfId="52914"/>
    <cellStyle name="Model 2 2 2 2" xfId="52915"/>
    <cellStyle name="Model 2 2 3" xfId="52916"/>
    <cellStyle name="Model 2 3" xfId="52917"/>
    <cellStyle name="Model 2 3 2" xfId="52918"/>
    <cellStyle name="Model 2 3 2 2" xfId="52919"/>
    <cellStyle name="Model 2 3 3" xfId="52920"/>
    <cellStyle name="Model 2 4" xfId="52921"/>
    <cellStyle name="Model 2 4 2" xfId="52922"/>
    <cellStyle name="Model 2 4 2 2" xfId="52923"/>
    <cellStyle name="Model 2 4 3" xfId="52924"/>
    <cellStyle name="Model 2 5" xfId="52925"/>
    <cellStyle name="Model 3" xfId="52926"/>
    <cellStyle name="Model 3 2" xfId="52927"/>
    <cellStyle name="Model 3 2 2" xfId="52928"/>
    <cellStyle name="Model 3 3" xfId="52929"/>
    <cellStyle name="Model 4" xfId="52930"/>
    <cellStyle name="Model 4 2" xfId="52931"/>
    <cellStyle name="Model 4 2 2" xfId="52932"/>
    <cellStyle name="Model 4 3" xfId="52933"/>
    <cellStyle name="Model 5" xfId="52934"/>
    <cellStyle name="Model 5 2" xfId="52935"/>
    <cellStyle name="Model 5 2 2" xfId="52936"/>
    <cellStyle name="Model 5 3" xfId="52937"/>
    <cellStyle name="Model 6" xfId="52938"/>
    <cellStyle name="Model 6 2" xfId="52939"/>
    <cellStyle name="Model 6 2 2" xfId="52940"/>
    <cellStyle name="Model 6 3" xfId="52941"/>
    <cellStyle name="Model 7" xfId="52942"/>
    <cellStyle name="Model 7 2" xfId="52943"/>
    <cellStyle name="Model 7 2 2" xfId="52944"/>
    <cellStyle name="Model 7 3" xfId="52945"/>
    <cellStyle name="Model 8" xfId="52946"/>
    <cellStyle name="Model 9" xfId="52947"/>
    <cellStyle name="Moeda [0]_aola" xfId="52948"/>
    <cellStyle name="Moeda_aola" xfId="52949"/>
    <cellStyle name="Mon?aire [0]_!!!GO" xfId="52950"/>
    <cellStyle name="Mon?aire_!!!GO" xfId="52951"/>
    <cellStyle name="Moneda [0]_!!!GO" xfId="52952"/>
    <cellStyle name="Moneda_!!!GO" xfId="52953"/>
    <cellStyle name="Monétaire [0]_!!!GO" xfId="52954"/>
    <cellStyle name="Monetaire [0]_EDYAN" xfId="52955"/>
    <cellStyle name="Monétaire [0]_EDYAN" xfId="52956"/>
    <cellStyle name="Monetaire [0]_EDYAN 2" xfId="52957"/>
    <cellStyle name="Monétaire [0]_EDYAN 2" xfId="52958"/>
    <cellStyle name="Monétaire_!!!GO" xfId="52959"/>
    <cellStyle name="Monetaire_EDYAN" xfId="52960"/>
    <cellStyle name="Monétaire_EDYAN" xfId="52961"/>
    <cellStyle name="Monetaire_EDYAN 2" xfId="52962"/>
    <cellStyle name="Monétaire_EDYAN 2" xfId="52963"/>
    <cellStyle name="Mon騁aire [0]_!!!GO" xfId="52964"/>
    <cellStyle name="Mon騁aire_!!!GO" xfId="52965"/>
    <cellStyle name="Mon閠aire [0]_!!!GO" xfId="52966"/>
    <cellStyle name="Mon閠aire_!!!GO" xfId="52967"/>
    <cellStyle name="Neutral" xfId="52968"/>
    <cellStyle name="Neutral 2" xfId="52969"/>
    <cellStyle name="no dec" xfId="52970"/>
    <cellStyle name="no dec 2" xfId="52971"/>
    <cellStyle name="nocoma" xfId="52972"/>
    <cellStyle name="nocoma 2" xfId="52973"/>
    <cellStyle name="nocurr1" xfId="52974"/>
    <cellStyle name="nocurr1 2" xfId="52975"/>
    <cellStyle name="nocurr1 2 2" xfId="52976"/>
    <cellStyle name="nocurr1 3" xfId="52977"/>
    <cellStyle name="nocurr2" xfId="52978"/>
    <cellStyle name="nocurr2 2" xfId="52979"/>
    <cellStyle name="nocurr2 2 2" xfId="52980"/>
    <cellStyle name="nocurr2 3" xfId="52981"/>
    <cellStyle name="noperc" xfId="52982"/>
    <cellStyle name="noperc 2" xfId="52983"/>
    <cellStyle name="noperc 2 2" xfId="52984"/>
    <cellStyle name="noperc 3" xfId="52985"/>
    <cellStyle name="Norma¹" xfId="52986"/>
    <cellStyle name="Norma¹ 2" xfId="52987"/>
    <cellStyle name="Norma¹ 2 2" xfId="52988"/>
    <cellStyle name="Norma¹ 3" xfId="52989"/>
    <cellStyle name="Norma¹ 4" xfId="52990"/>
    <cellStyle name="Normal - Style1" xfId="52991"/>
    <cellStyle name="Normal - Style1 2" xfId="52992"/>
    <cellStyle name="Normal - Style1 2 2" xfId="52993"/>
    <cellStyle name="Normal - Style1 2 2 2" xfId="52994"/>
    <cellStyle name="Normal - Style1 2 3" xfId="52995"/>
    <cellStyle name="Normal - Style1 2 4" xfId="52996"/>
    <cellStyle name="Normal - Style1 3" xfId="52997"/>
    <cellStyle name="Normal - Style1 3 2" xfId="52998"/>
    <cellStyle name="Normal - Style1 3 2 2" xfId="52999"/>
    <cellStyle name="Normal - Style1 3 3" xfId="53000"/>
    <cellStyle name="Normal - Style1 4" xfId="53001"/>
    <cellStyle name="Normal - Style1 4 2" xfId="53002"/>
    <cellStyle name="Normal - Style1 4 2 2" xfId="53003"/>
    <cellStyle name="Normal - Style1 4 3" xfId="53004"/>
    <cellStyle name="Normal - Style1 5" xfId="53005"/>
    <cellStyle name="Normal - Style1 5 2" xfId="53006"/>
    <cellStyle name="Normal - Style1 5 2 2" xfId="53007"/>
    <cellStyle name="Normal - Style1 5 3" xfId="53008"/>
    <cellStyle name="Normal - Style1 6" xfId="53009"/>
    <cellStyle name="Normal - Style1 6 2" xfId="53010"/>
    <cellStyle name="Normal - Style1 6 2 2" xfId="53011"/>
    <cellStyle name="Normal - Style1 6 3" xfId="53012"/>
    <cellStyle name="Normal - Style1 7" xfId="53013"/>
    <cellStyle name="Normal - Style1 8" xfId="53014"/>
    <cellStyle name="Normal 10" xfId="53015"/>
    <cellStyle name="Normal 10 2" xfId="53016"/>
    <cellStyle name="Normal 11" xfId="53017"/>
    <cellStyle name="Normal 11 2" xfId="53018"/>
    <cellStyle name="Normal 11 2 2" xfId="53019"/>
    <cellStyle name="Normal 11 3" xfId="53020"/>
    <cellStyle name="Normal 11 3 2" xfId="53021"/>
    <cellStyle name="Normal 11 4" xfId="53022"/>
    <cellStyle name="Normal 13" xfId="53023"/>
    <cellStyle name="Normal 142" xfId="53024"/>
    <cellStyle name="Normal 142 2" xfId="53025"/>
    <cellStyle name="Normal 143" xfId="53026"/>
    <cellStyle name="Normal 143 2" xfId="53027"/>
    <cellStyle name="Normal 144" xfId="53028"/>
    <cellStyle name="Normal 145 2" xfId="53029"/>
    <cellStyle name="Normal 146" xfId="53030"/>
    <cellStyle name="Normal 147" xfId="53031"/>
    <cellStyle name="Normal 147 2 2 2" xfId="53032"/>
    <cellStyle name="Normal 147 2 2 2 2 2 3" xfId="53033"/>
    <cellStyle name="Normal 149" xfId="53034"/>
    <cellStyle name="Normal 150" xfId="53035"/>
    <cellStyle name="Normal 153" xfId="53036"/>
    <cellStyle name="Normal 154" xfId="53037"/>
    <cellStyle name="Normal 155" xfId="53038"/>
    <cellStyle name="Normal 156" xfId="53039"/>
    <cellStyle name="Normal 157" xfId="53040"/>
    <cellStyle name="Normal 158" xfId="53041"/>
    <cellStyle name="Normal 158 2 4" xfId="53042"/>
    <cellStyle name="Normal 158 5" xfId="53043"/>
    <cellStyle name="Normal 159" xfId="53044"/>
    <cellStyle name="Normal 16_DR BOM Wizard Parts list_Att III" xfId="53045"/>
    <cellStyle name="Normal 160" xfId="53046"/>
    <cellStyle name="Normal 161" xfId="53047"/>
    <cellStyle name="Normal 162" xfId="53048"/>
    <cellStyle name="Normal 163" xfId="53049"/>
    <cellStyle name="Normal 164" xfId="53050"/>
    <cellStyle name="Normal 165" xfId="53051"/>
    <cellStyle name="Normal 166" xfId="53052"/>
    <cellStyle name="Normal 167" xfId="53053"/>
    <cellStyle name="Normal 168" xfId="53054"/>
    <cellStyle name="Normal 17_DR BOM Wizard Parts list_Att III" xfId="53055"/>
    <cellStyle name="Normal 174" xfId="53056"/>
    <cellStyle name="Normal 175" xfId="53057"/>
    <cellStyle name="Normal 18_DR BOM Wizard Parts list_Att III" xfId="53058"/>
    <cellStyle name="Normal 183" xfId="53059"/>
    <cellStyle name="Normal 19_DR BOM Wizard Parts list_Att III" xfId="53060"/>
    <cellStyle name="Normal 2" xfId="1"/>
    <cellStyle name="Normal 2 2" xfId="53061"/>
    <cellStyle name="Normal 2 2 2" xfId="53062"/>
    <cellStyle name="Normal 2 2 2 2" xfId="53063"/>
    <cellStyle name="Normal 2 2 3" xfId="53064"/>
    <cellStyle name="Normal 2 2 4" xfId="53065"/>
    <cellStyle name="Normal 2 3" xfId="53066"/>
    <cellStyle name="Normal 2 3 2" xfId="53067"/>
    <cellStyle name="Normal 2 3 3" xfId="53068"/>
    <cellStyle name="Normal 2 4" xfId="53069"/>
    <cellStyle name="Normal 2 4 2" xfId="53070"/>
    <cellStyle name="Normal 2 5" xfId="53071"/>
    <cellStyle name="Normal 20_DR BOM Wizard Parts list_Att III" xfId="53072"/>
    <cellStyle name="Normal 235 3" xfId="53073"/>
    <cellStyle name="Normal 236 3" xfId="53074"/>
    <cellStyle name="Normal 238" xfId="53075"/>
    <cellStyle name="Normal 238 3" xfId="53076"/>
    <cellStyle name="Normal 243" xfId="53077"/>
    <cellStyle name="Normal 246" xfId="53078"/>
    <cellStyle name="Normal 248" xfId="53079"/>
    <cellStyle name="Normal 255" xfId="53080"/>
    <cellStyle name="Normal 3" xfId="53081"/>
    <cellStyle name="Normal 3 2" xfId="53082"/>
    <cellStyle name="Normal 3 2 2" xfId="53083"/>
    <cellStyle name="Normal 3 2 2 2" xfId="53084"/>
    <cellStyle name="Normal 3 2 3" xfId="53085"/>
    <cellStyle name="Normal 3 2 4" xfId="53086"/>
    <cellStyle name="Normal 3 3" xfId="53087"/>
    <cellStyle name="Normal 3 3 2" xfId="53088"/>
    <cellStyle name="Normal 3 3 3" xfId="53089"/>
    <cellStyle name="Normal 3 4" xfId="53090"/>
    <cellStyle name="Normal 3 5" xfId="53091"/>
    <cellStyle name="Normal 4" xfId="53092"/>
    <cellStyle name="Normal 4 2" xfId="53093"/>
    <cellStyle name="Normal 5" xfId="53094"/>
    <cellStyle name="Normal 5 2" xfId="53095"/>
    <cellStyle name="Normal 51_DR BOM Wizard Parts list_Att III" xfId="53096"/>
    <cellStyle name="Normal 52_DR BOM Wizard Parts list_Att III" xfId="53097"/>
    <cellStyle name="Normal 53_DR BOM Wizard Parts list_Att III" xfId="53098"/>
    <cellStyle name="Normal 54_DR BOM Wizard Parts list_Att III" xfId="53099"/>
    <cellStyle name="Normal 55_DR BOM Wizard Parts list_Att III" xfId="53100"/>
    <cellStyle name="Normal 56_DR BOM Wizard Parts list_Att III" xfId="53101"/>
    <cellStyle name="Normal 57_DR BOM Wizard Parts list_Att III" xfId="53102"/>
    <cellStyle name="Normal 58_DR BOM Wizard Parts list_Att III" xfId="53103"/>
    <cellStyle name="Normal 59_DR BOM Wizard Parts list_Att III" xfId="53104"/>
    <cellStyle name="Normal 6" xfId="53105"/>
    <cellStyle name="Normal 6 2" xfId="53106"/>
    <cellStyle name="Normal 6 3" xfId="53107"/>
    <cellStyle name="Normal 60_DR BOM Wizard Parts list_Att III" xfId="53108"/>
    <cellStyle name="Normal 61_DR BOM Wizard Parts list_Att III" xfId="53109"/>
    <cellStyle name="Normal 62_DR BOM Wizard Parts list_Att III" xfId="53110"/>
    <cellStyle name="Normal 63_DR BOM Wizard Parts list_Att III" xfId="53111"/>
    <cellStyle name="Normal 64_DR BOM Wizard Parts list_Att III" xfId="53112"/>
    <cellStyle name="Normal 7" xfId="53113"/>
    <cellStyle name="Normal 7 10" xfId="53114"/>
    <cellStyle name="Normal 7 2" xfId="53115"/>
    <cellStyle name="Normal 7 2 2" xfId="53116"/>
    <cellStyle name="Normal 7 2 2 2" xfId="53117"/>
    <cellStyle name="Normal 7 2 3" xfId="53118"/>
    <cellStyle name="Normal 7 2 4" xfId="53119"/>
    <cellStyle name="Normal 7 2 5" xfId="53120"/>
    <cellStyle name="Normal 7 3" xfId="53121"/>
    <cellStyle name="Normal 7 3 2" xfId="53122"/>
    <cellStyle name="Normal 7 3 2 2" xfId="53123"/>
    <cellStyle name="Normal 7 3 3" xfId="53124"/>
    <cellStyle name="Normal 7 3 4" xfId="53125"/>
    <cellStyle name="Normal 7 4" xfId="53126"/>
    <cellStyle name="Normal 7 4 2" xfId="53127"/>
    <cellStyle name="Normal 7 4 2 2" xfId="53128"/>
    <cellStyle name="Normal 7 4 3" xfId="53129"/>
    <cellStyle name="Normal 7 4 4" xfId="53130"/>
    <cellStyle name="Normal 7 5" xfId="53131"/>
    <cellStyle name="Normal 7 5 2" xfId="53132"/>
    <cellStyle name="Normal 7 5 2 2" xfId="53133"/>
    <cellStyle name="Normal 7 5 3" xfId="53134"/>
    <cellStyle name="Normal 7 6" xfId="53135"/>
    <cellStyle name="Normal 7 6 2" xfId="53136"/>
    <cellStyle name="Normal 7 7" xfId="53137"/>
    <cellStyle name="Normal 7 7 2" xfId="53138"/>
    <cellStyle name="Normal 7 8" xfId="53139"/>
    <cellStyle name="Normal 7 9" xfId="53140"/>
    <cellStyle name="Normal 75_DR BOM Wizard Parts list_Att III" xfId="53141"/>
    <cellStyle name="Normal 78_DR BOM Wizard Parts list_Att III" xfId="53142"/>
    <cellStyle name="Normal 8" xfId="53143"/>
    <cellStyle name="Normal 8 2" xfId="53144"/>
    <cellStyle name="Normal 81_DR BOM Wizard Parts list_Att III" xfId="53145"/>
    <cellStyle name="Normal 9" xfId="53146"/>
    <cellStyle name="Normal 9 2" xfId="53147"/>
    <cellStyle name="Normal Bold Locked" xfId="53148"/>
    <cellStyle name="Normal Bold Locked 2" xfId="53149"/>
    <cellStyle name="Normal Bold Underlined" xfId="53150"/>
    <cellStyle name="Normal Bold Underlined 2" xfId="53151"/>
    <cellStyle name="Normal c" xfId="53152"/>
    <cellStyle name="Normal c 2" xfId="53153"/>
    <cellStyle name="Normal Locked" xfId="53154"/>
    <cellStyle name="Normal Locked 2" xfId="53155"/>
    <cellStyle name="Normal Summary" xfId="53156"/>
    <cellStyle name="Normal Summary 2" xfId="53157"/>
    <cellStyle name="Normal w/lines" xfId="53158"/>
    <cellStyle name="Normal w/lines 2" xfId="53159"/>
    <cellStyle name="Normal w/lines 2 2" xfId="53160"/>
    <cellStyle name="Normal w/lines 3" xfId="53161"/>
    <cellStyle name="Normal_13MY Sourcing_TgtSetTools Tracker v16.3a" xfId="53162"/>
    <cellStyle name="Normal1" xfId="53163"/>
    <cellStyle name="Normal1 2" xfId="53164"/>
    <cellStyle name="Normal1 2 2" xfId="53165"/>
    <cellStyle name="Normal1 3" xfId="53166"/>
    <cellStyle name="Normal1 3 2" xfId="53167"/>
    <cellStyle name="Normal1 4" xfId="53168"/>
    <cellStyle name="Normal1 5" xfId="53169"/>
    <cellStyle name="Normalny_Arkusz1" xfId="53170"/>
    <cellStyle name="nosign" xfId="53171"/>
    <cellStyle name="nosign 2" xfId="53172"/>
    <cellStyle name="nosign 2 2" xfId="53173"/>
    <cellStyle name="nosign 3" xfId="53174"/>
    <cellStyle name="Note" xfId="53175"/>
    <cellStyle name="Note 2" xfId="53176"/>
    <cellStyle name="Note 2 2" xfId="53177"/>
    <cellStyle name="Note 3" xfId="53178"/>
    <cellStyle name="Number" xfId="53179"/>
    <cellStyle name="Number 2" xfId="53180"/>
    <cellStyle name="Number0" xfId="53181"/>
    <cellStyle name="Number0 2" xfId="53182"/>
    <cellStyle name="Number1" xfId="53183"/>
    <cellStyle name="Number1 2" xfId="53184"/>
    <cellStyle name="Number2" xfId="53185"/>
    <cellStyle name="Number2 2" xfId="53186"/>
    <cellStyle name="Number3" xfId="53187"/>
    <cellStyle name="Number3 2" xfId="53188"/>
    <cellStyle name="Number3 2 2" xfId="53189"/>
    <cellStyle name="Number3 3" xfId="53190"/>
    <cellStyle name="Number-Actg" xfId="53191"/>
    <cellStyle name="Number-Actg 2" xfId="53192"/>
    <cellStyle name="Œ…‹æØ‚è [0.00]_!!!GO" xfId="53193"/>
    <cellStyle name="Œ…‹æØ‚è_!!!GO" xfId="53194"/>
    <cellStyle name="one" xfId="53195"/>
    <cellStyle name="one 2" xfId="53196"/>
    <cellStyle name="one 2 2" xfId="53197"/>
    <cellStyle name="one 3" xfId="53198"/>
    <cellStyle name="one decimal" xfId="53199"/>
    <cellStyle name="one decimal 2" xfId="53200"/>
    <cellStyle name="one decimal 2 2" xfId="53201"/>
    <cellStyle name="one decimal 3" xfId="53202"/>
    <cellStyle name="one_09 Escape Engine Comparison 1_10" xfId="53203"/>
    <cellStyle name="ÒP" xfId="53204"/>
    <cellStyle name="ÒP 2" xfId="53205"/>
    <cellStyle name="ÒP 2 2" xfId="53206"/>
    <cellStyle name="ÒP 3" xfId="53207"/>
    <cellStyle name="ÒP 4" xfId="53208"/>
    <cellStyle name="Option_Contents" xfId="53209"/>
    <cellStyle name="Output" xfId="53210"/>
    <cellStyle name="Output 2" xfId="53211"/>
    <cellStyle name="Pct w/ Pts" xfId="53212"/>
    <cellStyle name="Pct w/ Pts 2" xfId="53213"/>
    <cellStyle name="Pct w/ Pts 3" xfId="53214"/>
    <cellStyle name="Pct w/o Pts" xfId="53215"/>
    <cellStyle name="Pct w/o Pts 2" xfId="53216"/>
    <cellStyle name="Pct w/o Pts 3" xfId="53217"/>
    <cellStyle name="pennies" xfId="53218"/>
    <cellStyle name="pennies 2" xfId="53219"/>
    <cellStyle name="pennies 2 2" xfId="53220"/>
    <cellStyle name="pennies 3" xfId="53221"/>
    <cellStyle name="per.style" xfId="53222"/>
    <cellStyle name="per.style 2" xfId="53223"/>
    <cellStyle name="per.style 3" xfId="53224"/>
    <cellStyle name="Percent (0)" xfId="53225"/>
    <cellStyle name="Percent (0) 2" xfId="53226"/>
    <cellStyle name="Percent (0) 2 2" xfId="53227"/>
    <cellStyle name="Percent (0) 3" xfId="53228"/>
    <cellStyle name="Percent (0,0)" xfId="53229"/>
    <cellStyle name="Percent (0,0) 2" xfId="53230"/>
    <cellStyle name="Percent (0,0) 2 2" xfId="53231"/>
    <cellStyle name="Percent (0,0) 3" xfId="53232"/>
    <cellStyle name="Percent (0,0) N/A" xfId="53233"/>
    <cellStyle name="Percent (0,0) N/A 2" xfId="53234"/>
    <cellStyle name="Percent (0,0) N/A 2 2" xfId="53235"/>
    <cellStyle name="Percent (0,0) N/A 3" xfId="53236"/>
    <cellStyle name="Percent (0,0) TBD" xfId="53237"/>
    <cellStyle name="Percent (0,0) TBD 2" xfId="53238"/>
    <cellStyle name="Percent (0,0) TBD 2 2" xfId="53239"/>
    <cellStyle name="Percent (0,0) TBD 3" xfId="53240"/>
    <cellStyle name="Percent (0,0)_0508BPwhl_020604_Variable Marketing" xfId="53241"/>
    <cellStyle name="Percent (0.0)" xfId="53242"/>
    <cellStyle name="Percent (0.0) 2" xfId="53243"/>
    <cellStyle name="Percent [0]" xfId="53244"/>
    <cellStyle name="Percent [0] 2" xfId="53245"/>
    <cellStyle name="Percent [0] 2 2" xfId="53246"/>
    <cellStyle name="Percent [0] 2 3" xfId="53247"/>
    <cellStyle name="Percent [0] 3" xfId="53248"/>
    <cellStyle name="Percent [0] 3 2" xfId="53249"/>
    <cellStyle name="Percent [0] 4" xfId="53250"/>
    <cellStyle name="Percent [0] 5" xfId="53251"/>
    <cellStyle name="Percent [00]" xfId="53252"/>
    <cellStyle name="Percent [00] 2" xfId="53253"/>
    <cellStyle name="Percent [00] 2 2" xfId="53254"/>
    <cellStyle name="Percent [00] 2 3" xfId="53255"/>
    <cellStyle name="Percent [00] 3" xfId="53256"/>
    <cellStyle name="Percent [00] 3 2" xfId="53257"/>
    <cellStyle name="Percent [00] 4" xfId="53258"/>
    <cellStyle name="Percent [00] 5" xfId="53259"/>
    <cellStyle name="Percent [2]" xfId="53260"/>
    <cellStyle name="Percent [2] 2" xfId="53261"/>
    <cellStyle name="Percent [2] 2 2" xfId="53262"/>
    <cellStyle name="Percent [2] 2 3" xfId="53263"/>
    <cellStyle name="Percent [2] 3" xfId="53264"/>
    <cellStyle name="Percent [2] 4" xfId="53265"/>
    <cellStyle name="Percent 10" xfId="53266"/>
    <cellStyle name="Percent 10 2" xfId="53267"/>
    <cellStyle name="Percent 2" xfId="53268"/>
    <cellStyle name="Percent 2 2" xfId="53269"/>
    <cellStyle name="Percent 2 2 2" xfId="53270"/>
    <cellStyle name="Percent 2 2 3" xfId="53271"/>
    <cellStyle name="Percent 2 3" xfId="53272"/>
    <cellStyle name="Percent 2 3 2" xfId="53273"/>
    <cellStyle name="Percent 2 4" xfId="53274"/>
    <cellStyle name="Percent 2 5" xfId="53275"/>
    <cellStyle name="Percent 2 6" xfId="53276"/>
    <cellStyle name="Percent 3" xfId="53277"/>
    <cellStyle name="Percent 4" xfId="53278"/>
    <cellStyle name="Percent 4 2" xfId="53279"/>
    <cellStyle name="Percent w/o%" xfId="53280"/>
    <cellStyle name="Percent w/o% 2" xfId="53281"/>
    <cellStyle name="Percent w/o% 3" xfId="53282"/>
    <cellStyle name="Percent%" xfId="53283"/>
    <cellStyle name="Percent% 2" xfId="53284"/>
    <cellStyle name="Percent% 3" xfId="53285"/>
    <cellStyle name="Percent[0]" xfId="53286"/>
    <cellStyle name="Percent[0] 2" xfId="53287"/>
    <cellStyle name="Percent[0] 3" xfId="53288"/>
    <cellStyle name="Percent[1]" xfId="53289"/>
    <cellStyle name="Percent[1] 2" xfId="53290"/>
    <cellStyle name="Percent[2]" xfId="53291"/>
    <cellStyle name="Percent[2] 2" xfId="53292"/>
    <cellStyle name="Percent[2] 3" xfId="53293"/>
    <cellStyle name="Percentage" xfId="53294"/>
    <cellStyle name="Percentage 2" xfId="53295"/>
    <cellStyle name="planilhas" xfId="53296"/>
    <cellStyle name="planilhas 2" xfId="53297"/>
    <cellStyle name="Pounds" xfId="53298"/>
    <cellStyle name="Pounds 2" xfId="53299"/>
    <cellStyle name="Pounds 2 2" xfId="53300"/>
    <cellStyle name="Pounds 3" xfId="53301"/>
    <cellStyle name="Preliminary_Data" xfId="53302"/>
    <cellStyle name="PrePop Currency (0)" xfId="53303"/>
    <cellStyle name="PrePop Currency (0) 2" xfId="53304"/>
    <cellStyle name="PrePop Currency (0) 2 2" xfId="53305"/>
    <cellStyle name="PrePop Currency (0) 2 3" xfId="53306"/>
    <cellStyle name="PrePop Currency (0) 3" xfId="53307"/>
    <cellStyle name="PrePop Currency (0) 3 2" xfId="53308"/>
    <cellStyle name="PrePop Currency (0) 4" xfId="53309"/>
    <cellStyle name="PrePop Currency (0) 5" xfId="53310"/>
    <cellStyle name="PrePop Currency (2)" xfId="53311"/>
    <cellStyle name="PrePop Currency (2) 2" xfId="53312"/>
    <cellStyle name="PrePop Currency (2) 2 2" xfId="53313"/>
    <cellStyle name="PrePop Currency (2) 2 3" xfId="53314"/>
    <cellStyle name="PrePop Currency (2) 3" xfId="53315"/>
    <cellStyle name="PrePop Currency (2) 3 2" xfId="53316"/>
    <cellStyle name="PrePop Currency (2) 4" xfId="53317"/>
    <cellStyle name="PrePop Currency (2) 5" xfId="53318"/>
    <cellStyle name="PrePop Units (0)" xfId="53319"/>
    <cellStyle name="PrePop Units (0) 2" xfId="53320"/>
    <cellStyle name="PrePop Units (0) 2 2" xfId="53321"/>
    <cellStyle name="PrePop Units (0) 2 3" xfId="53322"/>
    <cellStyle name="PrePop Units (0) 3" xfId="53323"/>
    <cellStyle name="PrePop Units (0) 3 2" xfId="53324"/>
    <cellStyle name="PrePop Units (0) 4" xfId="53325"/>
    <cellStyle name="PrePop Units (0) 5" xfId="53326"/>
    <cellStyle name="PrePop Units (1)" xfId="53327"/>
    <cellStyle name="PrePop Units (1) 2" xfId="53328"/>
    <cellStyle name="PrePop Units (1) 2 2" xfId="53329"/>
    <cellStyle name="PrePop Units (1) 2 3" xfId="53330"/>
    <cellStyle name="PrePop Units (1) 3" xfId="53331"/>
    <cellStyle name="PrePop Units (1) 3 2" xfId="53332"/>
    <cellStyle name="PrePop Units (1) 4" xfId="53333"/>
    <cellStyle name="PrePop Units (1) 5" xfId="53334"/>
    <cellStyle name="PrePop Units (2)" xfId="53335"/>
    <cellStyle name="PrePop Units (2) 2" xfId="53336"/>
    <cellStyle name="PrePop Units (2) 2 2" xfId="53337"/>
    <cellStyle name="PrePop Units (2) 2 3" xfId="53338"/>
    <cellStyle name="PrePop Units (2) 3" xfId="53339"/>
    <cellStyle name="PrePop Units (2) 3 2" xfId="53340"/>
    <cellStyle name="PrePop Units (2) 4" xfId="53341"/>
    <cellStyle name="PrePop Units (2) 5" xfId="53342"/>
    <cellStyle name="Prices_Data" xfId="53343"/>
    <cellStyle name="Prozent_austriajaguar" xfId="53344"/>
    <cellStyle name="PSChar" xfId="53345"/>
    <cellStyle name="PSChar 2" xfId="53346"/>
    <cellStyle name="PSChar 2 2" xfId="53347"/>
    <cellStyle name="PSChar 2 2 2" xfId="53348"/>
    <cellStyle name="PSChar 2 3" xfId="53349"/>
    <cellStyle name="PSChar 3" xfId="53350"/>
    <cellStyle name="PSChar 3 2" xfId="53351"/>
    <cellStyle name="PSChar 4" xfId="53352"/>
    <cellStyle name="PSChar 5" xfId="53353"/>
    <cellStyle name="PSDate" xfId="53354"/>
    <cellStyle name="PSDate 2" xfId="53355"/>
    <cellStyle name="PSDate 3" xfId="53356"/>
    <cellStyle name="PSDec" xfId="53357"/>
    <cellStyle name="PSDec 2" xfId="53358"/>
    <cellStyle name="PSDec 3" xfId="53359"/>
    <cellStyle name="PSHeading" xfId="53360"/>
    <cellStyle name="PSHeading 2" xfId="53361"/>
    <cellStyle name="PSHeading 2 2" xfId="53362"/>
    <cellStyle name="PSHeading 2 2 2" xfId="53363"/>
    <cellStyle name="PSHeading 2 3" xfId="53364"/>
    <cellStyle name="PSHeading 3" xfId="53365"/>
    <cellStyle name="PSHeading 3 2" xfId="53366"/>
    <cellStyle name="PSHeading 4" xfId="53367"/>
    <cellStyle name="PSHeading 5" xfId="53368"/>
    <cellStyle name="PSInt" xfId="53369"/>
    <cellStyle name="PSInt 2" xfId="53370"/>
    <cellStyle name="PSInt 3" xfId="53371"/>
    <cellStyle name="PSSpacer" xfId="53372"/>
    <cellStyle name="PSSpacer 2" xfId="53373"/>
    <cellStyle name="PSSpacer 2 2" xfId="53374"/>
    <cellStyle name="PSSpacer 2 2 2" xfId="53375"/>
    <cellStyle name="PSSpacer 2 3" xfId="53376"/>
    <cellStyle name="PSSpacer 3" xfId="53377"/>
    <cellStyle name="PSSpacer 3 2" xfId="53378"/>
    <cellStyle name="PSSpacer 4" xfId="53379"/>
    <cellStyle name="PSSpacer 5" xfId="53380"/>
    <cellStyle name="RateRow" xfId="53381"/>
    <cellStyle name="RateRow 2" xfId="53382"/>
    <cellStyle name="RateTotalRow" xfId="53383"/>
    <cellStyle name="RateTotalRow 2" xfId="53384"/>
    <cellStyle name="reg_no_decimal" xfId="53385"/>
    <cellStyle name="ReportHeader" xfId="53386"/>
    <cellStyle name="ReportHeader 2" xfId="53387"/>
    <cellStyle name="RQDcells" xfId="53388"/>
    <cellStyle name="RQDcells 2" xfId="53389"/>
    <cellStyle name="RQDserial" xfId="53390"/>
    <cellStyle name="RQDserial 2" xfId="53391"/>
    <cellStyle name="Section Border" xfId="53392"/>
    <cellStyle name="Section Border 2" xfId="53393"/>
    <cellStyle name="Section Border 2 2" xfId="53394"/>
    <cellStyle name="Section Border 3" xfId="53395"/>
    <cellStyle name="Separador de milhares [0]_GRPRE#7" xfId="53396"/>
    <cellStyle name="Separador de milhares_CW170_8" xfId="53397"/>
    <cellStyle name="shade" xfId="53398"/>
    <cellStyle name="shade 2" xfId="53399"/>
    <cellStyle name="sht title" xfId="53400"/>
    <cellStyle name="sht title 2" xfId="53401"/>
    <cellStyle name="SIGN" xfId="53402"/>
    <cellStyle name="SIGN 2" xfId="53403"/>
    <cellStyle name="SIGN 2 2" xfId="53404"/>
    <cellStyle name="SIGN 3" xfId="53405"/>
    <cellStyle name="spider data" xfId="53406"/>
    <cellStyle name="spider data 2" xfId="53407"/>
    <cellStyle name="spider_calc" xfId="53408"/>
    <cellStyle name="stamp" xfId="53409"/>
    <cellStyle name="stamp 2" xfId="53410"/>
    <cellStyle name="STANDARD" xfId="53411"/>
    <cellStyle name="STANDARD 2" xfId="53412"/>
    <cellStyle name="STANDARD 2 2" xfId="53413"/>
    <cellStyle name="STANDARD 2 3" xfId="53414"/>
    <cellStyle name="STANDARD 3" xfId="53415"/>
    <cellStyle name="STANDARD 3 2" xfId="53416"/>
    <cellStyle name="STANDARD 4" xfId="53417"/>
    <cellStyle name="STANDARD 5" xfId="53418"/>
    <cellStyle name="Standard_E1_BOM" xfId="53419"/>
    <cellStyle name="Style 1" xfId="53420"/>
    <cellStyle name="Style 1 2" xfId="53421"/>
    <cellStyle name="Style 1 2 2" xfId="53422"/>
    <cellStyle name="Style 1 2 2 2" xfId="53423"/>
    <cellStyle name="Style 1 2 3" xfId="53424"/>
    <cellStyle name="Style 1 2 4" xfId="53425"/>
    <cellStyle name="Style 1 3" xfId="53426"/>
    <cellStyle name="Style 1 3 2" xfId="53427"/>
    <cellStyle name="Style 1 4" xfId="53428"/>
    <cellStyle name="Style 1 4 2" xfId="53429"/>
    <cellStyle name="Style 1 5" xfId="53430"/>
    <cellStyle name="Style 1 5 2" xfId="53431"/>
    <cellStyle name="Style 1 6" xfId="53432"/>
    <cellStyle name="Style 1 7" xfId="53433"/>
    <cellStyle name="Style 2" xfId="53434"/>
    <cellStyle name="Style 2 2" xfId="53435"/>
    <cellStyle name="subhead" xfId="53436"/>
    <cellStyle name="subhead 2" xfId="53437"/>
    <cellStyle name="subhead 2 2" xfId="53438"/>
    <cellStyle name="subhead 2 2 2" xfId="53439"/>
    <cellStyle name="subhead 2 2 2 2" xfId="53440"/>
    <cellStyle name="subhead 2 2 3" xfId="53441"/>
    <cellStyle name="subhead 2 3" xfId="53442"/>
    <cellStyle name="subhead 2 3 2" xfId="53443"/>
    <cellStyle name="subhead 2 3 2 2" xfId="53444"/>
    <cellStyle name="subhead 2 3 3" xfId="53445"/>
    <cellStyle name="subhead 2 4" xfId="53446"/>
    <cellStyle name="subhead 2 4 2" xfId="53447"/>
    <cellStyle name="subhead 2 4 2 2" xfId="53448"/>
    <cellStyle name="subhead 2 4 3" xfId="53449"/>
    <cellStyle name="subhead 2 5" xfId="53450"/>
    <cellStyle name="subhead 3" xfId="53451"/>
    <cellStyle name="subhead 3 2" xfId="53452"/>
    <cellStyle name="subhead 3 2 2" xfId="53453"/>
    <cellStyle name="subhead 3 3" xfId="53454"/>
    <cellStyle name="subhead 4" xfId="53455"/>
    <cellStyle name="subhead 4 2" xfId="53456"/>
    <cellStyle name="subhead 4 2 2" xfId="53457"/>
    <cellStyle name="subhead 4 3" xfId="53458"/>
    <cellStyle name="subhead 5" xfId="53459"/>
    <cellStyle name="subhead 5 2" xfId="53460"/>
    <cellStyle name="subhead 5 2 2" xfId="53461"/>
    <cellStyle name="subhead 5 3" xfId="53462"/>
    <cellStyle name="subhead 6" xfId="53463"/>
    <cellStyle name="subhead 6 2" xfId="53464"/>
    <cellStyle name="subhead 6 2 2" xfId="53465"/>
    <cellStyle name="subhead 6 3" xfId="53466"/>
    <cellStyle name="subhead 7" xfId="53467"/>
    <cellStyle name="subhead 7 2" xfId="53468"/>
    <cellStyle name="subhead 7 2 2" xfId="53469"/>
    <cellStyle name="subhead 7 3" xfId="53470"/>
    <cellStyle name="subhead 8" xfId="53471"/>
    <cellStyle name="subhead 9" xfId="53472"/>
    <cellStyle name="subtotal" xfId="53473"/>
    <cellStyle name="subtotal 2" xfId="53474"/>
    <cellStyle name="System" xfId="53475"/>
    <cellStyle name="System 2" xfId="53476"/>
    <cellStyle name="System 2 2" xfId="53477"/>
    <cellStyle name="System 3" xfId="53478"/>
    <cellStyle name="Table Definition" xfId="53479"/>
    <cellStyle name="Table Definition 2" xfId="53480"/>
    <cellStyle name="Table Definition 2 2" xfId="53481"/>
    <cellStyle name="Table Definition 3" xfId="53482"/>
    <cellStyle name="Template" xfId="53483"/>
    <cellStyle name="Template 10" xfId="53484"/>
    <cellStyle name="Template 10 2" xfId="53485"/>
    <cellStyle name="Template 2" xfId="53486"/>
    <cellStyle name="Template 8" xfId="53487"/>
    <cellStyle name="Template 8 2" xfId="53488"/>
    <cellStyle name="Template_2005 U204 PA JAPAN_input" xfId="53489"/>
    <cellStyle name="Text Indent A" xfId="53490"/>
    <cellStyle name="Text Indent A 2" xfId="53491"/>
    <cellStyle name="Text Indent A 3" xfId="53492"/>
    <cellStyle name="Text Indent B" xfId="53493"/>
    <cellStyle name="Text Indent B 2" xfId="53494"/>
    <cellStyle name="Text Indent B 2 2" xfId="53495"/>
    <cellStyle name="Text Indent B 2 3" xfId="53496"/>
    <cellStyle name="Text Indent B 3" xfId="53497"/>
    <cellStyle name="Text Indent B 3 2" xfId="53498"/>
    <cellStyle name="Text Indent B 4" xfId="53499"/>
    <cellStyle name="Text Indent B 5" xfId="53500"/>
    <cellStyle name="Text Indent C" xfId="53501"/>
    <cellStyle name="Text Indent C 2" xfId="53502"/>
    <cellStyle name="Text Indent C 2 2" xfId="53503"/>
    <cellStyle name="Text Indent C 2 3" xfId="53504"/>
    <cellStyle name="Text Indent C 3" xfId="53505"/>
    <cellStyle name="Text Indent C 3 2" xfId="53506"/>
    <cellStyle name="Text Indent C 4" xfId="53507"/>
    <cellStyle name="Text Indent C 5" xfId="53508"/>
    <cellStyle name="title" xfId="53509"/>
    <cellStyle name="title 2" xfId="53510"/>
    <cellStyle name="Title-Aspt" xfId="53511"/>
    <cellStyle name="Title-Aspt 2" xfId="53512"/>
    <cellStyle name="today" xfId="53513"/>
    <cellStyle name="today 2" xfId="53514"/>
    <cellStyle name="top" xfId="53515"/>
    <cellStyle name="top 2" xfId="53516"/>
    <cellStyle name="Top Row" xfId="53517"/>
    <cellStyle name="Top Row 2" xfId="53518"/>
    <cellStyle name="Total" xfId="53519"/>
    <cellStyle name="Total 2" xfId="53520"/>
    <cellStyle name="tttttt" xfId="53521"/>
    <cellStyle name="tttttt 2" xfId="53522"/>
    <cellStyle name="Tusental (0)_pldt" xfId="53523"/>
    <cellStyle name="Tusental_pldt" xfId="53524"/>
    <cellStyle name="two" xfId="53525"/>
    <cellStyle name="two 2" xfId="53526"/>
    <cellStyle name="two 2 2" xfId="53527"/>
    <cellStyle name="two 3" xfId="53528"/>
    <cellStyle name="Underline" xfId="53529"/>
    <cellStyle name="Underline 2" xfId="53530"/>
    <cellStyle name="Underline 2 2" xfId="53531"/>
    <cellStyle name="Underline 3" xfId="53532"/>
    <cellStyle name="Underline 4" xfId="53533"/>
    <cellStyle name="Underlined" xfId="53534"/>
    <cellStyle name="Underlined 2" xfId="53535"/>
    <cellStyle name="Valuta (0)_pldt" xfId="53536"/>
    <cellStyle name="Valuta_pldt" xfId="53537"/>
    <cellStyle name="Vehicle_Benchmark" xfId="53538"/>
    <cellStyle name="Volumes_Data" xfId="53539"/>
    <cellStyle name="W?rung [0]_pldt" xfId="53540"/>
    <cellStyle name="W?rung_pldt" xfId="53541"/>
    <cellStyle name="Währung [0]_!!!GO" xfId="53542"/>
    <cellStyle name="Währung_!!!GO" xfId="53543"/>
    <cellStyle name="Walutowy [0]_Arkusz1" xfId="53544"/>
    <cellStyle name="Walutowy_Arkusz1" xfId="53545"/>
    <cellStyle name="Warning Text" xfId="53546"/>
    <cellStyle name="Warning Text 2" xfId="53547"/>
    <cellStyle name="weekly" xfId="53548"/>
    <cellStyle name="weekly 2" xfId="53549"/>
    <cellStyle name="weekly 3" xfId="53550"/>
    <cellStyle name="whole" xfId="53551"/>
    <cellStyle name="whole 2" xfId="53552"/>
    <cellStyle name="whole 2 2" xfId="53553"/>
    <cellStyle name="whole 3" xfId="53554"/>
    <cellStyle name="Wingding" xfId="53555"/>
    <cellStyle name="Wingding 2" xfId="53556"/>
    <cellStyle name="W臧rung [0]_pldt" xfId="53557"/>
    <cellStyle name="W臧rung_pldt" xfId="53558"/>
    <cellStyle name="Yen" xfId="53559"/>
    <cellStyle name="Yen 2" xfId="53560"/>
    <cellStyle name="Yen, 2 decimals" xfId="53561"/>
    <cellStyle name="Yen, 2 decimals 2" xfId="53562"/>
    <cellStyle name="Yen, 2 decimals 2 2" xfId="53563"/>
    <cellStyle name="Yen, 2 decimals 3" xfId="53564"/>
    <cellStyle name="Yen, no decimals" xfId="53565"/>
    <cellStyle name="Yen, no decimals 2" xfId="53566"/>
    <cellStyle name="Yen, no decimals 2 2" xfId="53567"/>
    <cellStyle name="Yen, no decimals 3" xfId="53568"/>
    <cellStyle name="Yen_07 to 08MY Escape (3)" xfId="53569"/>
    <cellStyle name="Yen-Actg" xfId="53570"/>
    <cellStyle name="Yen-Actg 2" xfId="53571"/>
    <cellStyle name="ｳfｹ0]_  Design " xfId="53572"/>
    <cellStyle name="ｳfｹ  Design " xfId="53573"/>
    <cellStyle name="ｳfｹ  Design  2" xfId="53574"/>
    <cellStyle name="ｳfｹ6_6 R&amp;O " xfId="53575"/>
    <cellStyle name="ｳfｹ98 design  " xfId="53576"/>
    <cellStyle name="ｳfｹ98 design   2" xfId="53577"/>
    <cellStyle name="ｳfｹBT57HBvsMarch " xfId="53578"/>
    <cellStyle name="ｳfｹBT57HBvsMarch  2" xfId="53579"/>
    <cellStyle name="ｳfｹdesign " xfId="53580"/>
    <cellStyle name="ｳfｹdesign  2" xfId="53581"/>
    <cellStyle name="ｳfｹPer Unit " xfId="53582"/>
    <cellStyle name="ｳfｹPer Unit  2" xfId="53583"/>
    <cellStyle name="ｳfｹPer Unit_Bongo Per Unit " xfId="53584"/>
    <cellStyle name="ハイパーリンク_x0003_" xfId="53585"/>
    <cellStyle name="ハイパーリンク_x0003_ 2" xfId="53586"/>
    <cellStyle name="ハイパーリンク_3 技術検証 機能編" xfId="53587"/>
    <cellStyle name="ฅ_98aust4_Orion SI Volume - PMM Status " xfId="53588"/>
    <cellStyle name="ฅ_98aust4_Orion SI Volume - PMM Status  2" xfId="53589"/>
    <cellStyle name="ฅ_98aust4_PPM Volume Summary " xfId="53590"/>
    <cellStyle name="ฅ_98aust4_PPM Volume Summary  2" xfId="53591"/>
    <cellStyle name="ฅ_98austact_Orion SI Volume - PMM Status " xfId="53592"/>
    <cellStyle name="ฅ_98austact_Orion SI Volume - PMM Status  2" xfId="53593"/>
    <cellStyle name="ฅ_98austact_PPM Volume Summary " xfId="53594"/>
    <cellStyle name="ฅ_98austact_PPM Volume Summary  2" xfId="53595"/>
    <cellStyle name="ฅ_98ftc12_Orion SI Volume - PMM Status " xfId="53596"/>
    <cellStyle name="ฅ_98ftc12_Orion SI Volume - PMM Status  2" xfId="53597"/>
    <cellStyle name="ฅ_98ftc12_PPM Volume Summary " xfId="53598"/>
    <cellStyle name="ฅ_98ftc12_PPM Volume Summary  2" xfId="53599"/>
    <cellStyle name="ฅ_99aust_Orion SI Volume - PMM Status " xfId="53600"/>
    <cellStyle name="ฅ_99aust_Orion SI Volume - PMM Status  2" xfId="53601"/>
    <cellStyle name="ฅ_99aust_PPM Volume Summary " xfId="53602"/>
    <cellStyle name="ฅ_99aust_PPM Volume Summary  2" xfId="53603"/>
    <cellStyle name="ฅ_99pr623_Orion SI Volume - PMM Status " xfId="53604"/>
    <cellStyle name="ฅ_99pr623_Orion SI Volume - PMM Status  2" xfId="53605"/>
    <cellStyle name="ฅ_99pr623_PPM Volume Summary " xfId="53606"/>
    <cellStyle name="ฅ_99pr623_PPM Volume Summary  2" xfId="53607"/>
    <cellStyle name="ฅ_99pr623c_Orion SI Volume - PMM Status " xfId="53608"/>
    <cellStyle name="ฅ_99pr623c_Orion SI Volume - PMM Status  2" xfId="53609"/>
    <cellStyle name="ฅ_99pr623c_PPM Volume Summary " xfId="53610"/>
    <cellStyle name="ฅ_99pr623c_PPM Volume Summary  2" xfId="53611"/>
    <cellStyle name="ฅ_99PRICE_Orion SI Volume - PMM Status " xfId="53612"/>
    <cellStyle name="ฅ_99PRICE_Orion SI Volume - PMM Status  2" xfId="53613"/>
    <cellStyle name="ฅ_99PRICE_PPM Volume Summary " xfId="53614"/>
    <cellStyle name="ฅ_99PRICE_PPM Volume Summary  2" xfId="53615"/>
    <cellStyle name="ฅ_99SUM_Orion SI Volume - PMM Status " xfId="53616"/>
    <cellStyle name="ฅ_99SUM_Orion SI Volume - PMM Status  2" xfId="53617"/>
    <cellStyle name="ฅ_99SUM_PPM Volume Summary " xfId="53618"/>
    <cellStyle name="ฅ_99SUM_PPM Volume Summary  2" xfId="53619"/>
    <cellStyle name="ฅ_J97FT623_Orion SI Volume - PMM Status " xfId="53620"/>
    <cellStyle name="ฅ_J97FT623_Orion SI Volume - PMM Status  2" xfId="53621"/>
    <cellStyle name="ฅ_J97FT623_PPM Volume Summary " xfId="53622"/>
    <cellStyle name="ฅ_J97FT623_PPM Volume Summary  2" xfId="53623"/>
    <cellStyle name="ฅ_J97FTC_1_Orion SI Volume - PMM Status " xfId="53624"/>
    <cellStyle name="ฅ_J97FTC_1_Orion SI Volume - PMM Status  2" xfId="53625"/>
    <cellStyle name="ฅ_J97FTC_1_PPM Volume Summary " xfId="53626"/>
    <cellStyle name="ฅ_J97FTC_1_PPM Volume Summary  2" xfId="53627"/>
    <cellStyle name="ฅ_JANPRIC2_Orion SI Volume - PMM Status " xfId="53628"/>
    <cellStyle name="ฅ_JANPRIC2_Orion SI Volume - PMM Status  2" xfId="53629"/>
    <cellStyle name="ฅ_JANPRIC2_PPM Volume Summary " xfId="53630"/>
    <cellStyle name="ฅ_JANPRIC2_PPM Volume Summary  2" xfId="53631"/>
    <cellStyle name="ฅ_newadr2_Orion SI Volume - PMM Status " xfId="53632"/>
    <cellStyle name="ฅ_newadr2_Orion SI Volume - PMM Status  2" xfId="53633"/>
    <cellStyle name="ฅ_newadr2_PPM Volume Summary " xfId="53634"/>
    <cellStyle name="ฅ_newadr2_PPM Volume Summary  2" xfId="53635"/>
    <cellStyle name="ฅ_Orion SI Volume - PMM Status " xfId="53636"/>
    <cellStyle name="ฅ_Orion SI Volume - PMM Status  2" xfId="53637"/>
    <cellStyle name="ฅ_PPM Volume Summary " xfId="53638"/>
    <cellStyle name="ฅ_PPM Volume Summary  2" xfId="53639"/>
    <cellStyle name="ฅ_PRICEADR_Orion SI Volume - PMM Status " xfId="53640"/>
    <cellStyle name="ฅ_PRICEADR_Orion SI Volume - PMM Status  2" xfId="53641"/>
    <cellStyle name="ฅ_PRICEADR_PPM Volume Summary " xfId="53642"/>
    <cellStyle name="ฅ_PRICEADR_PPM Volume Summary  2" xfId="53643"/>
    <cellStyle name="ฅ_PRICEEC_Orion SI Volume - PMM Status " xfId="53644"/>
    <cellStyle name="ฅ_PRICEEC_Orion SI Volume - PMM Status  2" xfId="53645"/>
    <cellStyle name="ฅ_PRICEEC_PPM Volume Summary " xfId="53646"/>
    <cellStyle name="ฅ_PRICEEC_PPM Volume Summary  2" xfId="53647"/>
    <cellStyle name="百分比 2" xfId="53648"/>
    <cellStyle name="百分比 2 2" xfId="53649"/>
    <cellStyle name="百分比 2 2 2" xfId="53650"/>
    <cellStyle name="百分比 2 2 3" xfId="53651"/>
    <cellStyle name="百分比 2 3" xfId="53652"/>
    <cellStyle name="百分比 2 4" xfId="53653"/>
    <cellStyle name="百分比 2 5" xfId="53654"/>
    <cellStyle name="百分比 3" xfId="53655"/>
    <cellStyle name="百分比 3 2" xfId="53656"/>
    <cellStyle name="百分比 3 3" xfId="53657"/>
    <cellStyle name="百分比 4" xfId="53658"/>
    <cellStyle name="百分比 4 2" xfId="53659"/>
    <cellStyle name="百分比 4 3" xfId="53660"/>
    <cellStyle name="百分比 5" xfId="53661"/>
    <cellStyle name="百分比 5 2" xfId="53662"/>
    <cellStyle name="百分比 6" xfId="53663"/>
    <cellStyle name="百分比 7" xfId="53664"/>
    <cellStyle name="百分比 8" xfId="53665"/>
    <cellStyle name="百分比 9" xfId="53666"/>
    <cellStyle name="标题 1 2" xfId="53667"/>
    <cellStyle name="标题 1 2 2" xfId="53668"/>
    <cellStyle name="标题 1 2 2 2" xfId="53669"/>
    <cellStyle name="标题 1 2 3" xfId="53670"/>
    <cellStyle name="标题 1 2 3 2" xfId="53671"/>
    <cellStyle name="标题 1 2 4" xfId="53672"/>
    <cellStyle name="标题 1 2 5" xfId="53673"/>
    <cellStyle name="标题 1 3" xfId="53674"/>
    <cellStyle name="标题 1 3 2" xfId="53675"/>
    <cellStyle name="标题 2 2" xfId="53676"/>
    <cellStyle name="标题 2 2 2" xfId="53677"/>
    <cellStyle name="标题 2 2 2 2" xfId="53678"/>
    <cellStyle name="标题 2 2 3" xfId="53679"/>
    <cellStyle name="标题 2 2 3 2" xfId="53680"/>
    <cellStyle name="标题 2 2 4" xfId="53681"/>
    <cellStyle name="标题 2 2 5" xfId="53682"/>
    <cellStyle name="标题 2 3" xfId="53683"/>
    <cellStyle name="标题 2 3 2" xfId="53684"/>
    <cellStyle name="标题 3 2" xfId="53685"/>
    <cellStyle name="标题 3 2 2" xfId="53686"/>
    <cellStyle name="标题 3 2 2 2" xfId="53687"/>
    <cellStyle name="标题 3 2 3" xfId="53688"/>
    <cellStyle name="标题 3 2 3 2" xfId="53689"/>
    <cellStyle name="标题 3 2 4" xfId="53690"/>
    <cellStyle name="标题 3 2 5" xfId="53691"/>
    <cellStyle name="标题 3 3" xfId="53692"/>
    <cellStyle name="标题 3 3 2" xfId="53693"/>
    <cellStyle name="标题 4 2" xfId="53694"/>
    <cellStyle name="标题 4 2 2" xfId="53695"/>
    <cellStyle name="标题 4 2 2 2" xfId="53696"/>
    <cellStyle name="标题 4 2 3" xfId="53697"/>
    <cellStyle name="标题 4 2 3 2" xfId="53698"/>
    <cellStyle name="标题 4 2 4" xfId="53699"/>
    <cellStyle name="标题 4 2 5" xfId="53700"/>
    <cellStyle name="标题 4 3" xfId="53701"/>
    <cellStyle name="标题 4 3 2" xfId="53702"/>
    <cellStyle name="标题 5" xfId="53703"/>
    <cellStyle name="标题 5 2" xfId="53704"/>
    <cellStyle name="标题 5 2 2" xfId="53705"/>
    <cellStyle name="标题 5 2 2 2" xfId="53706"/>
    <cellStyle name="标题 5 2 3" xfId="53707"/>
    <cellStyle name="标题 5 3" xfId="53708"/>
    <cellStyle name="标题 5 3 2" xfId="53709"/>
    <cellStyle name="标题 5 3 2 2" xfId="53710"/>
    <cellStyle name="标题 5 3 3" xfId="53711"/>
    <cellStyle name="标题 5 4" xfId="53712"/>
    <cellStyle name="标题 5 4 2" xfId="53713"/>
    <cellStyle name="标题 5 4 2 2" xfId="53714"/>
    <cellStyle name="标题 5 4 3" xfId="53715"/>
    <cellStyle name="标题 5 5" xfId="53716"/>
    <cellStyle name="标题 5 5 2" xfId="53717"/>
    <cellStyle name="标题 5 5 2 2" xfId="53718"/>
    <cellStyle name="标题 5 5 3" xfId="53719"/>
    <cellStyle name="标题 5 6" xfId="53720"/>
    <cellStyle name="标题 5 7" xfId="53721"/>
    <cellStyle name="标题 6" xfId="53722"/>
    <cellStyle name="标题 6 2" xfId="53723"/>
    <cellStyle name="标题 6 2 2" xfId="53724"/>
    <cellStyle name="标题 6 2 2 2" xfId="53725"/>
    <cellStyle name="标题 6 2 3" xfId="53726"/>
    <cellStyle name="标题 6 3" xfId="53727"/>
    <cellStyle name="标题 6 3 2" xfId="53728"/>
    <cellStyle name="标题 6 3 2 2" xfId="53729"/>
    <cellStyle name="标题 6 3 3" xfId="53730"/>
    <cellStyle name="标题 6 4" xfId="53731"/>
    <cellStyle name="标题 6 4 2" xfId="53732"/>
    <cellStyle name="标题 6 4 2 2" xfId="53733"/>
    <cellStyle name="标题 6 4 3" xfId="53734"/>
    <cellStyle name="标题 6 5" xfId="53735"/>
    <cellStyle name="标题 6 5 2" xfId="53736"/>
    <cellStyle name="标题 6 6" xfId="53737"/>
    <cellStyle name="标题 7" xfId="53738"/>
    <cellStyle name="标题 7 2" xfId="53739"/>
    <cellStyle name="标题 7 2 2" xfId="53740"/>
    <cellStyle name="标题 7 3" xfId="53741"/>
    <cellStyle name="標準_【V2最新】20030213 V2 ScaleDefinition" xfId="53742"/>
    <cellStyle name="標準KM02_Reg. Summary" xfId="53743"/>
    <cellStyle name="標準明朝" xfId="53744"/>
    <cellStyle name="表示済みのハイパーリンク_3 技術検証 機能編" xfId="53745"/>
    <cellStyle name="表示済みのハイパーリンク16E to J16L " xfId="53746"/>
    <cellStyle name="表示済みのハイパーリンク16E to J16L  2" xfId="53747"/>
    <cellStyle name="表示済みのハイパーリンクeet1t1" xfId="53748"/>
    <cellStyle name="表示済みのハイパーリンクeet1t1 2" xfId="53749"/>
    <cellStyle name="差 2" xfId="53750"/>
    <cellStyle name="差 2 2" xfId="53751"/>
    <cellStyle name="差 2 2 2" xfId="53752"/>
    <cellStyle name="差 2 3" xfId="53753"/>
    <cellStyle name="差 2 3 2" xfId="53754"/>
    <cellStyle name="差 2 4" xfId="53755"/>
    <cellStyle name="差 2 5" xfId="53756"/>
    <cellStyle name="差 3" xfId="53757"/>
    <cellStyle name="差 3 2" xfId="53758"/>
    <cellStyle name="常规" xfId="0" builtinId="0"/>
    <cellStyle name="常规 10" xfId="53759"/>
    <cellStyle name="常规 10 2" xfId="53760"/>
    <cellStyle name="常规 11" xfId="53761"/>
    <cellStyle name="常规 12" xfId="53762"/>
    <cellStyle name="常规 13" xfId="53763"/>
    <cellStyle name="常规 14" xfId="53764"/>
    <cellStyle name="常规 15" xfId="53765"/>
    <cellStyle name="常规 16" xfId="5"/>
    <cellStyle name="常规 2" xfId="53766"/>
    <cellStyle name="常规 2 2" xfId="53767"/>
    <cellStyle name="常规 2 2 2" xfId="53768"/>
    <cellStyle name="常规 2 2 2 2" xfId="53769"/>
    <cellStyle name="常规 2 2 3" xfId="53770"/>
    <cellStyle name="常规 2 2 4" xfId="53771"/>
    <cellStyle name="常规 2 3" xfId="53772"/>
    <cellStyle name="常规 2 3 2" xfId="53773"/>
    <cellStyle name="常规 2 3 3" xfId="53774"/>
    <cellStyle name="常规 2 4" xfId="53775"/>
    <cellStyle name="常规 2 8" xfId="53776"/>
    <cellStyle name="常规 3" xfId="53777"/>
    <cellStyle name="常规 3 2" xfId="53778"/>
    <cellStyle name="常规 3 2 2" xfId="53779"/>
    <cellStyle name="常规 3 3" xfId="53780"/>
    <cellStyle name="常规 3 3 2" xfId="53781"/>
    <cellStyle name="常规 3 4" xfId="53782"/>
    <cellStyle name="常规 3 4 2" xfId="53783"/>
    <cellStyle name="常规 3 5" xfId="53784"/>
    <cellStyle name="常规 3 6" xfId="53785"/>
    <cellStyle name="常规 4" xfId="53786"/>
    <cellStyle name="常规 4 2" xfId="53787"/>
    <cellStyle name="常规 4 2 2" xfId="53788"/>
    <cellStyle name="常规 4 3" xfId="53789"/>
    <cellStyle name="常规 4 4" xfId="53790"/>
    <cellStyle name="常规 4 5" xfId="53791"/>
    <cellStyle name="常规 4 6" xfId="53792"/>
    <cellStyle name="常规 5" xfId="53793"/>
    <cellStyle name="常规 5 2" xfId="53794"/>
    <cellStyle name="常规 5 2 2" xfId="53795"/>
    <cellStyle name="常规 5 3" xfId="53796"/>
    <cellStyle name="常规 5 3 2" xfId="53797"/>
    <cellStyle name="常规 5 4" xfId="53798"/>
    <cellStyle name="常规 6" xfId="53799"/>
    <cellStyle name="常规 6 2" xfId="53800"/>
    <cellStyle name="常规 6 3" xfId="53801"/>
    <cellStyle name="常规 7" xfId="53802"/>
    <cellStyle name="常规 7 2" xfId="53803"/>
    <cellStyle name="常规 8" xfId="6"/>
    <cellStyle name="常规 8 2" xfId="53804"/>
    <cellStyle name="常规 8 3" xfId="53805"/>
    <cellStyle name="常规 9" xfId="53806"/>
    <cellStyle name="常规 9 2" xfId="53807"/>
    <cellStyle name="常规_C346 Local Tracker_20110701" xfId="2"/>
    <cellStyle name="常规_Concern &amp; Tooling-CD340(dx)" xfId="4"/>
    <cellStyle name="超链接 2" xfId="53808"/>
    <cellStyle name="超链接 2 2" xfId="53809"/>
    <cellStyle name="超链接 3" xfId="53810"/>
    <cellStyle name="好 2" xfId="53811"/>
    <cellStyle name="好 2 2" xfId="53812"/>
    <cellStyle name="好 2 2 2" xfId="53813"/>
    <cellStyle name="好 2 3" xfId="53814"/>
    <cellStyle name="好 2 3 2" xfId="53815"/>
    <cellStyle name="好 2 4" xfId="53816"/>
    <cellStyle name="好 2 5" xfId="53817"/>
    <cellStyle name="好 3" xfId="53818"/>
    <cellStyle name="好 3 2" xfId="53819"/>
    <cellStyle name="桁区切り [0.00]_000824PTRMStage4map.exl" xfId="53820"/>
    <cellStyle name="桁区切り_000824PTRMStage4map.exl" xfId="53821"/>
    <cellStyle name="汇总 2" xfId="53822"/>
    <cellStyle name="汇总 2 2" xfId="53823"/>
    <cellStyle name="汇总 2 2 2" xfId="53824"/>
    <cellStyle name="汇总 2 3" xfId="53825"/>
    <cellStyle name="汇总 2 3 2" xfId="53826"/>
    <cellStyle name="汇总 2 4" xfId="53827"/>
    <cellStyle name="汇总 2 5" xfId="53828"/>
    <cellStyle name="汇总 3" xfId="53829"/>
    <cellStyle name="汇总 3 2" xfId="53830"/>
    <cellStyle name="货币 2" xfId="53831"/>
    <cellStyle name="货币 2 2" xfId="53832"/>
    <cellStyle name="货币 3" xfId="53833"/>
    <cellStyle name="货币 3 2" xfId="53834"/>
    <cellStyle name="货币 4" xfId="53835"/>
    <cellStyle name="货币 5" xfId="53836"/>
    <cellStyle name="货币 6" xfId="53837"/>
    <cellStyle name="貨幣[0]_  Design " xfId="53838"/>
    <cellStyle name="貨幣_  Design " xfId="53839"/>
    <cellStyle name="计算 2" xfId="53840"/>
    <cellStyle name="计算 2 2" xfId="53841"/>
    <cellStyle name="计算 2 2 2" xfId="53842"/>
    <cellStyle name="计算 2 3" xfId="53843"/>
    <cellStyle name="计算 2 3 2" xfId="53844"/>
    <cellStyle name="计算 2 4" xfId="53845"/>
    <cellStyle name="计算 2 5" xfId="53846"/>
    <cellStyle name="计算 3" xfId="53847"/>
    <cellStyle name="计算 3 2" xfId="53848"/>
    <cellStyle name="检查单元格 2" xfId="53849"/>
    <cellStyle name="检查单元格 2 2" xfId="53850"/>
    <cellStyle name="检查单元格 2 2 2" xfId="53851"/>
    <cellStyle name="检查单元格 2 3" xfId="53852"/>
    <cellStyle name="检查单元格 2 3 2" xfId="53853"/>
    <cellStyle name="检查单元格 2 4" xfId="53854"/>
    <cellStyle name="检查单元格 2 5" xfId="53855"/>
    <cellStyle name="检查单元格 3" xfId="53856"/>
    <cellStyle name="检查单元格 3 2" xfId="53857"/>
    <cellStyle name="解释性文本 2" xfId="53858"/>
    <cellStyle name="解释性文本 2 2" xfId="53859"/>
    <cellStyle name="解释性文本 2 2 2" xfId="53860"/>
    <cellStyle name="解释性文本 2 3" xfId="53861"/>
    <cellStyle name="解释性文本 2 3 2" xfId="53862"/>
    <cellStyle name="解释性文本 2 4" xfId="53863"/>
    <cellStyle name="解释性文本 2 5" xfId="53864"/>
    <cellStyle name="解释性文本 3" xfId="53865"/>
    <cellStyle name="解释性文本 3 2" xfId="53866"/>
    <cellStyle name="警告文本 2" xfId="53867"/>
    <cellStyle name="警告文本 2 2" xfId="53868"/>
    <cellStyle name="警告文本 2 2 2" xfId="53869"/>
    <cellStyle name="警告文本 2 3" xfId="53870"/>
    <cellStyle name="警告文本 2 3 2" xfId="53871"/>
    <cellStyle name="警告文本 2 4" xfId="53872"/>
    <cellStyle name="警告文本 2 5" xfId="53873"/>
    <cellStyle name="警告文本 3" xfId="53874"/>
    <cellStyle name="警告文本 3 2" xfId="53875"/>
    <cellStyle name="链接单元格 2" xfId="53876"/>
    <cellStyle name="链接单元格 2 2" xfId="53877"/>
    <cellStyle name="链接单元格 2 2 2" xfId="53878"/>
    <cellStyle name="链接单元格 2 3" xfId="53879"/>
    <cellStyle name="链接单元格 2 3 2" xfId="53880"/>
    <cellStyle name="链接单元格 2 4" xfId="53881"/>
    <cellStyle name="链接单元格 2 5" xfId="53882"/>
    <cellStyle name="链接单元格 3" xfId="53883"/>
    <cellStyle name="链接单元格 3 2" xfId="53884"/>
    <cellStyle name="千分位[0]_  Design " xfId="53885"/>
    <cellStyle name="千分位_  Design " xfId="53886"/>
    <cellStyle name="千位分隔 2" xfId="53887"/>
    <cellStyle name="千位分隔 2 2" xfId="53888"/>
    <cellStyle name="千位分隔 2 2 2" xfId="53889"/>
    <cellStyle name="千位分隔 2 2 3" xfId="53890"/>
    <cellStyle name="千位分隔 2 3" xfId="53891"/>
    <cellStyle name="千位分隔 2 4" xfId="53892"/>
    <cellStyle name="千位分隔 2 5" xfId="53893"/>
    <cellStyle name="千位分隔 3" xfId="53894"/>
    <cellStyle name="千位分隔 3 2" xfId="53895"/>
    <cellStyle name="千位分隔 3 3" xfId="53896"/>
    <cellStyle name="千位分隔 4" xfId="53897"/>
    <cellStyle name="千位分隔 4 2" xfId="53898"/>
    <cellStyle name="千位分隔 4 3" xfId="53899"/>
    <cellStyle name="千位分隔 5" xfId="53900"/>
    <cellStyle name="千位分隔 6" xfId="53901"/>
    <cellStyle name="千位分隔 7" xfId="53902"/>
    <cellStyle name="千位分隔 8" xfId="53903"/>
    <cellStyle name="千位分隔[0] 2" xfId="53904"/>
    <cellStyle name="千位分隔[0] 2 2" xfId="53905"/>
    <cellStyle name="千位分隔[0] 3" xfId="53906"/>
    <cellStyle name="千位分隔[0] 4" xfId="53907"/>
    <cellStyle name="強調1" xfId="53908"/>
    <cellStyle name="強調2" xfId="53909"/>
    <cellStyle name="強調3" xfId="53910"/>
    <cellStyle name="强调文字颜色 1 2" xfId="53911"/>
    <cellStyle name="强调文字颜色 1 2 2" xfId="53912"/>
    <cellStyle name="强调文字颜色 1 2 2 2" xfId="53913"/>
    <cellStyle name="强调文字颜色 1 2 3" xfId="53914"/>
    <cellStyle name="强调文字颜色 1 2 3 2" xfId="53915"/>
    <cellStyle name="强调文字颜色 1 2 4" xfId="53916"/>
    <cellStyle name="强调文字颜色 1 2 5" xfId="53917"/>
    <cellStyle name="强调文字颜色 1 3" xfId="53918"/>
    <cellStyle name="强调文字颜色 1 3 2" xfId="53919"/>
    <cellStyle name="强调文字颜色 2 2" xfId="53920"/>
    <cellStyle name="强调文字颜色 2 2 2" xfId="53921"/>
    <cellStyle name="强调文字颜色 2 2 2 2" xfId="53922"/>
    <cellStyle name="强调文字颜色 2 2 3" xfId="53923"/>
    <cellStyle name="强调文字颜色 2 2 3 2" xfId="53924"/>
    <cellStyle name="强调文字颜色 2 2 4" xfId="53925"/>
    <cellStyle name="强调文字颜色 2 2 5" xfId="53926"/>
    <cellStyle name="强调文字颜色 2 3" xfId="53927"/>
    <cellStyle name="强调文字颜色 2 3 2" xfId="53928"/>
    <cellStyle name="强调文字颜色 3 2" xfId="53929"/>
    <cellStyle name="强调文字颜色 3 2 2" xfId="53930"/>
    <cellStyle name="强调文字颜色 3 2 2 2" xfId="53931"/>
    <cellStyle name="强调文字颜色 3 2 3" xfId="53932"/>
    <cellStyle name="强调文字颜色 3 2 3 2" xfId="53933"/>
    <cellStyle name="强调文字颜色 3 2 4" xfId="53934"/>
    <cellStyle name="强调文字颜色 3 2 5" xfId="53935"/>
    <cellStyle name="强调文字颜色 3 3" xfId="53936"/>
    <cellStyle name="强调文字颜色 3 3 2" xfId="53937"/>
    <cellStyle name="强调文字颜色 4 2" xfId="53938"/>
    <cellStyle name="强调文字颜色 4 2 2" xfId="53939"/>
    <cellStyle name="强调文字颜色 4 2 2 2" xfId="53940"/>
    <cellStyle name="强调文字颜色 4 2 3" xfId="53941"/>
    <cellStyle name="强调文字颜色 4 2 3 2" xfId="53942"/>
    <cellStyle name="强调文字颜色 4 2 4" xfId="53943"/>
    <cellStyle name="强调文字颜色 4 2 5" xfId="53944"/>
    <cellStyle name="强调文字颜色 4 3" xfId="53945"/>
    <cellStyle name="强调文字颜色 4 3 2" xfId="53946"/>
    <cellStyle name="强调文字颜色 5 2" xfId="53947"/>
    <cellStyle name="强调文字颜色 5 2 2" xfId="53948"/>
    <cellStyle name="强调文字颜色 5 2 2 2" xfId="53949"/>
    <cellStyle name="强调文字颜色 5 2 3" xfId="53950"/>
    <cellStyle name="强调文字颜色 5 2 3 2" xfId="53951"/>
    <cellStyle name="强调文字颜色 5 2 4" xfId="53952"/>
    <cellStyle name="强调文字颜色 5 2 5" xfId="53953"/>
    <cellStyle name="强调文字颜色 5 3" xfId="53954"/>
    <cellStyle name="强调文字颜色 5 3 2" xfId="53955"/>
    <cellStyle name="强调文字颜色 6 2" xfId="53956"/>
    <cellStyle name="强调文字颜色 6 2 2" xfId="53957"/>
    <cellStyle name="强调文字颜色 6 2 2 2" xfId="53958"/>
    <cellStyle name="强调文字颜色 6 2 3" xfId="53959"/>
    <cellStyle name="强调文字颜色 6 2 3 2" xfId="53960"/>
    <cellStyle name="强调文字颜色 6 2 4" xfId="53961"/>
    <cellStyle name="强调文字颜色 6 2 5" xfId="53962"/>
    <cellStyle name="强调文字颜色 6 3" xfId="53963"/>
    <cellStyle name="强调文字颜色 6 3 2" xfId="53964"/>
    <cellStyle name="适中 2" xfId="53965"/>
    <cellStyle name="适中 2 2" xfId="53966"/>
    <cellStyle name="适中 2 2 2" xfId="53967"/>
    <cellStyle name="适中 2 3" xfId="53968"/>
    <cellStyle name="适中 2 3 2" xfId="53969"/>
    <cellStyle name="适中 2 4" xfId="53970"/>
    <cellStyle name="适中 2 5" xfId="53971"/>
    <cellStyle name="适中 3" xfId="53972"/>
    <cellStyle name="适中 3 2" xfId="53973"/>
    <cellStyle name="输出 2" xfId="53974"/>
    <cellStyle name="输出 2 2" xfId="53975"/>
    <cellStyle name="输出 2 2 2" xfId="53976"/>
    <cellStyle name="输出 2 3" xfId="53977"/>
    <cellStyle name="输出 2 3 2" xfId="53978"/>
    <cellStyle name="输出 2 4" xfId="53979"/>
    <cellStyle name="输出 2 5" xfId="53980"/>
    <cellStyle name="输出 3" xfId="53981"/>
    <cellStyle name="输出 3 2" xfId="53982"/>
    <cellStyle name="输入 2" xfId="53983"/>
    <cellStyle name="输入 2 2" xfId="53984"/>
    <cellStyle name="输入 2 2 2" xfId="53985"/>
    <cellStyle name="输入 2 3" xfId="53986"/>
    <cellStyle name="输入 2 3 2" xfId="53987"/>
    <cellStyle name="输入 2 4" xfId="53988"/>
    <cellStyle name="输入 2 5" xfId="53989"/>
    <cellStyle name="输入 3" xfId="53990"/>
    <cellStyle name="输入 3 2" xfId="53991"/>
    <cellStyle name="通貨 [0.00]_000824PTRMStage4map.exl" xfId="53992"/>
    <cellStyle name="通貨_000824PTRMStage4map.exl" xfId="53993"/>
    <cellStyle name="細明朝10" xfId="53994"/>
    <cellStyle name="細明朝12" xfId="53995"/>
    <cellStyle name="細明朝12 2" xfId="53996"/>
    <cellStyle name="样式 1" xfId="53997"/>
    <cellStyle name="样式 1 2" xfId="53998"/>
    <cellStyle name="样式 1 2 2" xfId="53999"/>
    <cellStyle name="样式 1 2 3" xfId="54000"/>
    <cellStyle name="样式 1 3" xfId="54001"/>
    <cellStyle name="样式 1 3 2" xfId="54002"/>
    <cellStyle name="样式 1 4" xfId="54003"/>
    <cellStyle name="一般_  Design " xfId="54004"/>
    <cellStyle name="昗弨_MazdaChunkBinning" xfId="54005"/>
    <cellStyle name="中ゴシック18" xfId="54006"/>
    <cellStyle name="注释 2" xfId="54007"/>
    <cellStyle name="注释 2 2" xfId="54008"/>
    <cellStyle name="注释 2 2 2" xfId="54009"/>
    <cellStyle name="注释 2 3" xfId="54010"/>
    <cellStyle name="注释 2 3 2" xfId="54011"/>
    <cellStyle name="注释 2 4" xfId="54012"/>
    <cellStyle name="注释 2 5" xfId="54013"/>
    <cellStyle name="注释 3" xfId="54014"/>
    <cellStyle name="注释 3 2" xfId="54015"/>
  </cellStyles>
  <dxfs count="30"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6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490%20MCA%20Local%20Tracker_Post%20PA201804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chive"/>
      <sheetName val="Sheet4"/>
      <sheetName val="Sheet1"/>
      <sheetName val="Sheet3"/>
      <sheetName val="Commodity Summary"/>
      <sheetName val="Detail"/>
      <sheetName val="Change Log"/>
      <sheetName val="Sheet5"/>
      <sheetName val="ESWP"/>
      <sheetName val="N&amp;MJ"/>
      <sheetName val="Ex-Rate"/>
      <sheetName val="Sheet2"/>
      <sheetName val="C490 Base --&gt;"/>
      <sheetName val="Base Detail"/>
      <sheetName val="Sheet6"/>
      <sheetName val="FST BOM"/>
    </sheetNames>
    <sheetDataSet>
      <sheetData sheetId="0"/>
      <sheetData sheetId="1"/>
      <sheetData sheetId="2"/>
      <sheetData sheetId="3"/>
      <sheetData sheetId="4"/>
      <sheetData sheetId="5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  <cell r="U1">
            <v>19</v>
          </cell>
          <cell r="V1">
            <v>20</v>
          </cell>
          <cell r="W1">
            <v>21</v>
          </cell>
          <cell r="X1">
            <v>22</v>
          </cell>
          <cell r="Y1">
            <v>23</v>
          </cell>
          <cell r="Z1">
            <v>24</v>
          </cell>
          <cell r="AA1">
            <v>25</v>
          </cell>
          <cell r="AB1">
            <v>26</v>
          </cell>
          <cell r="AC1">
            <v>27</v>
          </cell>
          <cell r="AD1">
            <v>28</v>
          </cell>
          <cell r="AE1">
            <v>29</v>
          </cell>
          <cell r="AF1">
            <v>30</v>
          </cell>
          <cell r="AG1">
            <v>31</v>
          </cell>
          <cell r="AH1">
            <v>32</v>
          </cell>
          <cell r="AI1">
            <v>33</v>
          </cell>
          <cell r="AJ1">
            <v>34</v>
          </cell>
          <cell r="AK1">
            <v>35</v>
          </cell>
          <cell r="AL1">
            <v>36</v>
          </cell>
          <cell r="AM1">
            <v>37</v>
          </cell>
          <cell r="AN1">
            <v>38</v>
          </cell>
          <cell r="AO1">
            <v>39</v>
          </cell>
          <cell r="AP1">
            <v>40</v>
          </cell>
          <cell r="AQ1">
            <v>41</v>
          </cell>
          <cell r="AR1">
            <v>42</v>
          </cell>
          <cell r="AS1">
            <v>43</v>
          </cell>
          <cell r="AT1">
            <v>44</v>
          </cell>
          <cell r="AU1">
            <v>45</v>
          </cell>
          <cell r="AV1">
            <v>46</v>
          </cell>
          <cell r="AW1">
            <v>47</v>
          </cell>
          <cell r="AX1">
            <v>48</v>
          </cell>
          <cell r="AY1">
            <v>49</v>
          </cell>
          <cell r="AZ1">
            <v>50</v>
          </cell>
          <cell r="BA1">
            <v>51</v>
          </cell>
          <cell r="BB1">
            <v>52</v>
          </cell>
          <cell r="BC1">
            <v>53</v>
          </cell>
          <cell r="BD1">
            <v>54</v>
          </cell>
          <cell r="BE1">
            <v>55</v>
          </cell>
          <cell r="BF1">
            <v>56</v>
          </cell>
          <cell r="BG1">
            <v>57</v>
          </cell>
          <cell r="BK1">
            <v>61</v>
          </cell>
          <cell r="BL1">
            <v>62</v>
          </cell>
          <cell r="BM1">
            <v>63</v>
          </cell>
          <cell r="BN1">
            <v>64</v>
          </cell>
        </row>
        <row r="2">
          <cell r="J2" t="str">
            <v xml:space="preserve">  </v>
          </cell>
          <cell r="BC2">
            <v>-289.26329424811701</v>
          </cell>
        </row>
        <row r="3">
          <cell r="K3" t="str">
            <v xml:space="preserve"> </v>
          </cell>
          <cell r="AO3" t="str">
            <v xml:space="preserve">  </v>
          </cell>
          <cell r="BC3">
            <v>277445117.06575185</v>
          </cell>
        </row>
        <row r="4">
          <cell r="S4">
            <v>0.14000000000000001</v>
          </cell>
          <cell r="T4">
            <v>0.16</v>
          </cell>
          <cell r="U4">
            <v>0.14000000000000001</v>
          </cell>
          <cell r="V4">
            <v>0.23</v>
          </cell>
          <cell r="W4">
            <v>0.09</v>
          </cell>
          <cell r="X4">
            <v>0.14000000000000001</v>
          </cell>
          <cell r="Y4">
            <v>0.05</v>
          </cell>
          <cell r="Z4">
            <v>0.05</v>
          </cell>
          <cell r="BB4">
            <v>-270573.48686</v>
          </cell>
          <cell r="BC4">
            <v>-277734.38036000001</v>
          </cell>
          <cell r="BE4">
            <v>-64291.459238807882</v>
          </cell>
          <cell r="BG4">
            <v>0</v>
          </cell>
        </row>
        <row r="5">
          <cell r="K5" t="str">
            <v xml:space="preserve"> </v>
          </cell>
          <cell r="S5" t="str">
            <v>Usage</v>
          </cell>
          <cell r="AC5" t="str">
            <v>Material Cost Quote Breakdown (Per Unit)</v>
          </cell>
          <cell r="AP5" t="str">
            <v>Supplier YOY After J#1</v>
          </cell>
          <cell r="AW5" t="str">
            <v>Exchange Rate Adjustment</v>
          </cell>
          <cell r="BB5" t="str">
            <v>MCA Vendor Tooling</v>
          </cell>
          <cell r="BE5" t="str">
            <v>MCA ED&amp;T</v>
          </cell>
          <cell r="BI5" t="str">
            <v>C490 Base ED&amp;T</v>
          </cell>
          <cell r="BL5" t="str">
            <v>JOB#1 Material Economic Adjustment</v>
          </cell>
        </row>
        <row r="6">
          <cell r="C6" t="str">
            <v>CBP No.</v>
          </cell>
          <cell r="D6" t="str">
            <v>CCM</v>
          </cell>
          <cell r="E6" t="str">
            <v>Commodity Name</v>
          </cell>
          <cell r="F6" t="str">
            <v>Commodity Name_Ch</v>
          </cell>
          <cell r="G6" t="str">
            <v>Seg.</v>
          </cell>
          <cell r="H6" t="str">
            <v>PMT</v>
          </cell>
          <cell r="I6" t="str">
            <v>TH/ PF</v>
          </cell>
          <cell r="J6" t="str">
            <v>Prefix</v>
          </cell>
          <cell r="K6" t="str">
            <v>Base</v>
          </cell>
          <cell r="L6" t="str">
            <v>Suffix</v>
          </cell>
          <cell r="M6" t="str">
            <v>Part Number</v>
          </cell>
          <cell r="N6" t="str">
            <v>Part Description</v>
          </cell>
          <cell r="O6" t="str">
            <v>Approved Date</v>
          </cell>
          <cell r="P6" t="str">
            <v>Buyer</v>
          </cell>
          <cell r="Q6" t="str">
            <v>CAF PD</v>
          </cell>
          <cell r="S6" t="str">
            <v>4-Dr 1.5L Comfort MT</v>
          </cell>
          <cell r="T6" t="str">
            <v>4-Dr 1.5L Comfort AT</v>
          </cell>
          <cell r="U6" t="str">
            <v>4-Dr 1.5L Trend MT -CCM</v>
          </cell>
          <cell r="V6" t="str">
            <v>4-Dr 1.5L Trend AT</v>
          </cell>
          <cell r="W6" t="str">
            <v>4D 1.0 Fox Trend MT</v>
          </cell>
          <cell r="X6" t="str">
            <v>4D 1.0 Fox Trend AT</v>
          </cell>
          <cell r="Y6" t="str">
            <v>4D 1.5 Dragon Titanium AT</v>
          </cell>
          <cell r="Z6" t="str">
            <v>4D 1.0 Fox Titanium AT</v>
          </cell>
          <cell r="AA6" t="str">
            <v>Avg.</v>
          </cell>
          <cell r="AC6" t="str">
            <v>Ex-Work</v>
          </cell>
          <cell r="AD6" t="str">
            <v>Packaging</v>
          </cell>
          <cell r="AE6" t="str">
            <v>In-land Freight</v>
          </cell>
          <cell r="AF6" t="str">
            <v>Base Amort. ED&amp;T</v>
          </cell>
          <cell r="AG6" t="str">
            <v>MCA Amort. ED&amp;T</v>
          </cell>
          <cell r="AH6" t="str">
            <v>Landed Cost</v>
          </cell>
          <cell r="AI6" t="str">
            <v>Currency</v>
          </cell>
          <cell r="AJ6" t="str">
            <v>LP/SP</v>
          </cell>
          <cell r="AK6" t="str">
            <v>Supplier</v>
          </cell>
          <cell r="AL6" t="str">
            <v>GSDB</v>
          </cell>
          <cell r="AM6" t="str">
            <v>Roadmap</v>
          </cell>
          <cell r="AN6" t="str">
            <v>Currency</v>
          </cell>
          <cell r="AO6" t="str">
            <v>样件倍数</v>
          </cell>
          <cell r="AP6" t="str">
            <v>1st Year</v>
          </cell>
          <cell r="AQ6" t="str">
            <v>2nd Year</v>
          </cell>
          <cell r="AR6" t="str">
            <v>3rd Year</v>
          </cell>
          <cell r="AS6" t="str">
            <v>4th Year</v>
          </cell>
          <cell r="AT6" t="str">
            <v>5th Year</v>
          </cell>
          <cell r="AU6" t="str">
            <v>Milk Run (Y/N)</v>
          </cell>
          <cell r="AV6" t="str">
            <v>Excl. Mat Cost</v>
          </cell>
          <cell r="AW6" t="str">
            <v>Supplier Import Content</v>
          </cell>
          <cell r="AX6" t="str">
            <v>Original Currency</v>
          </cell>
          <cell r="AY6" t="str">
            <v xml:space="preserve">Quoted Exchange Rate </v>
          </cell>
          <cell r="AZ6" t="str">
            <v>Adjust @ J#1(Y/N)</v>
          </cell>
          <cell r="BB6" t="str">
            <v>Job#1 Tooling</v>
          </cell>
          <cell r="BC6" t="str">
            <v>Total Tooling</v>
          </cell>
          <cell r="BE6" t="str">
            <v>Total ED&amp;T</v>
          </cell>
          <cell r="BF6" t="str">
            <v>ED&amp;T Amortized Volume</v>
          </cell>
          <cell r="BG6" t="str">
            <v>Upfront</v>
          </cell>
          <cell r="BI6" t="str">
            <v>Total ED&amp;T</v>
          </cell>
          <cell r="BJ6" t="str">
            <v>ED&amp;T Amortized Volume</v>
          </cell>
          <cell r="BL6" t="str">
            <v>(Y/N)</v>
          </cell>
          <cell r="BM6" t="str">
            <v>Quote level</v>
          </cell>
          <cell r="BN6" t="str">
            <v>Weight</v>
          </cell>
          <cell r="BO6" t="str">
            <v>Comments</v>
          </cell>
        </row>
        <row r="7">
          <cell r="S7">
            <v>0.14000000000000001</v>
          </cell>
          <cell r="T7">
            <v>0.16</v>
          </cell>
          <cell r="U7">
            <v>0.14000000000000001</v>
          </cell>
          <cell r="V7">
            <v>0.23</v>
          </cell>
          <cell r="W7">
            <v>0.09</v>
          </cell>
          <cell r="X7">
            <v>0.14000000000000001</v>
          </cell>
          <cell r="Y7">
            <v>0.05</v>
          </cell>
          <cell r="Z7">
            <v>0.05</v>
          </cell>
          <cell r="AA7">
            <v>1</v>
          </cell>
          <cell r="AP7" t="str">
            <v>(%)</v>
          </cell>
          <cell r="AQ7" t="str">
            <v>(%)</v>
          </cell>
          <cell r="AR7" t="str">
            <v>(%)</v>
          </cell>
          <cell r="AS7" t="str">
            <v>(%)</v>
          </cell>
          <cell r="AT7" t="str">
            <v>(%)</v>
          </cell>
          <cell r="AV7" t="str">
            <v>(RMB)</v>
          </cell>
          <cell r="AW7" t="str">
            <v>(%)</v>
          </cell>
        </row>
        <row r="8">
          <cell r="C8" t="str">
            <v>CH017-6</v>
          </cell>
          <cell r="D8" t="str">
            <v>-</v>
          </cell>
          <cell r="E8" t="str">
            <v>17" tire</v>
          </cell>
          <cell r="F8" t="str">
            <v>17寸轮胎</v>
          </cell>
          <cell r="G8" t="str">
            <v>B</v>
          </cell>
          <cell r="H8" t="str">
            <v>PMT3</v>
          </cell>
          <cell r="I8" t="str">
            <v>PF</v>
          </cell>
          <cell r="J8" t="str">
            <v>JD8C</v>
          </cell>
          <cell r="K8">
            <v>1508</v>
          </cell>
          <cell r="L8" t="str">
            <v>AA</v>
          </cell>
          <cell r="M8" t="str">
            <v>JD8C-1508-AA</v>
          </cell>
          <cell r="N8" t="str">
            <v>17" tire</v>
          </cell>
          <cell r="O8">
            <v>42580</v>
          </cell>
          <cell r="P8" t="str">
            <v>Luo,zhenhong</v>
          </cell>
          <cell r="Q8" t="str">
            <v>Yin wenling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4</v>
          </cell>
          <cell r="Z8">
            <v>4</v>
          </cell>
          <cell r="AA8">
            <v>0.4</v>
          </cell>
          <cell r="AC8">
            <v>-264</v>
          </cell>
          <cell r="AD8">
            <v>-18</v>
          </cell>
          <cell r="AE8">
            <v>0</v>
          </cell>
          <cell r="AF8">
            <v>0</v>
          </cell>
          <cell r="AG8">
            <v>0</v>
          </cell>
          <cell r="AH8">
            <v>-282</v>
          </cell>
          <cell r="AI8" t="str">
            <v>CNY</v>
          </cell>
          <cell r="AJ8" t="str">
            <v>LP</v>
          </cell>
          <cell r="AK8" t="str">
            <v>Dalian Good year</v>
          </cell>
          <cell r="AL8" t="str">
            <v>DDZKB</v>
          </cell>
          <cell r="AO8">
            <v>1</v>
          </cell>
          <cell r="BB8">
            <v>0</v>
          </cell>
          <cell r="BC8">
            <v>0</v>
          </cell>
          <cell r="BE8">
            <v>0</v>
          </cell>
          <cell r="BF8">
            <v>0</v>
          </cell>
          <cell r="BG8">
            <v>0</v>
          </cell>
          <cell r="BL8" t="str">
            <v>Y</v>
          </cell>
          <cell r="BM8" t="str">
            <v>PPI index17.35</v>
          </cell>
        </row>
        <row r="9">
          <cell r="C9" t="str">
            <v>E106</v>
          </cell>
          <cell r="D9" t="str">
            <v>E106</v>
          </cell>
          <cell r="E9" t="str">
            <v>wiper</v>
          </cell>
          <cell r="F9" t="str">
            <v>雨刮</v>
          </cell>
          <cell r="G9" t="str">
            <v>B</v>
          </cell>
          <cell r="H9" t="str">
            <v>PMT1</v>
          </cell>
          <cell r="I9" t="str">
            <v>TH</v>
          </cell>
          <cell r="J9" t="str">
            <v>JD8B</v>
          </cell>
          <cell r="K9" t="str">
            <v>17500</v>
          </cell>
          <cell r="L9" t="str">
            <v>AA</v>
          </cell>
          <cell r="M9" t="str">
            <v>JD8B-17500-AA</v>
          </cell>
          <cell r="N9" t="str">
            <v>wiper</v>
          </cell>
          <cell r="O9">
            <v>42664</v>
          </cell>
          <cell r="P9" t="str">
            <v>Zhou,jian</v>
          </cell>
          <cell r="Q9" t="str">
            <v>zhang tao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Y9">
            <v>1</v>
          </cell>
          <cell r="Z9">
            <v>1</v>
          </cell>
          <cell r="AA9">
            <v>1</v>
          </cell>
          <cell r="AC9">
            <v>-215</v>
          </cell>
          <cell r="AD9">
            <v>-4.13</v>
          </cell>
          <cell r="AE9">
            <v>-7.08</v>
          </cell>
          <cell r="AF9">
            <v>0</v>
          </cell>
          <cell r="AG9">
            <v>-3.5572474469428501</v>
          </cell>
          <cell r="AH9">
            <v>-229.76724744694286</v>
          </cell>
          <cell r="AI9" t="str">
            <v>CNY</v>
          </cell>
          <cell r="AJ9" t="str">
            <v>LP</v>
          </cell>
          <cell r="AK9" t="str">
            <v>CHS Bosch</v>
          </cell>
          <cell r="AL9" t="str">
            <v>EGSEB</v>
          </cell>
          <cell r="AO9">
            <v>3</v>
          </cell>
          <cell r="AP9">
            <v>0.02</v>
          </cell>
          <cell r="BB9">
            <v>-1100000</v>
          </cell>
          <cell r="BC9">
            <v>-1100000</v>
          </cell>
          <cell r="BE9">
            <v>-2045058</v>
          </cell>
          <cell r="BF9">
            <v>574899</v>
          </cell>
        </row>
        <row r="10">
          <cell r="C10" t="str">
            <v>E106</v>
          </cell>
          <cell r="D10" t="str">
            <v>E106</v>
          </cell>
          <cell r="E10" t="str">
            <v>wiper</v>
          </cell>
          <cell r="F10" t="str">
            <v>雨刮</v>
          </cell>
          <cell r="G10" t="str">
            <v>B</v>
          </cell>
          <cell r="H10" t="str">
            <v>PMT1</v>
          </cell>
          <cell r="I10" t="str">
            <v>TH</v>
          </cell>
          <cell r="J10" t="str">
            <v>JD8B</v>
          </cell>
          <cell r="K10" t="str">
            <v>17B589</v>
          </cell>
          <cell r="L10" t="str">
            <v>AB</v>
          </cell>
          <cell r="M10" t="str">
            <v>JD8B-17B589-AB</v>
          </cell>
          <cell r="N10" t="str">
            <v>wiper</v>
          </cell>
          <cell r="O10">
            <v>42664</v>
          </cell>
          <cell r="P10" t="str">
            <v>Zhou,jian</v>
          </cell>
          <cell r="Q10" t="str">
            <v>zhang tao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C10">
            <v>-39.9</v>
          </cell>
          <cell r="AD10">
            <v>-0.6</v>
          </cell>
          <cell r="AE10">
            <v>-1.5</v>
          </cell>
          <cell r="AF10">
            <v>0</v>
          </cell>
          <cell r="AG10">
            <v>0</v>
          </cell>
          <cell r="AH10">
            <v>-42</v>
          </cell>
          <cell r="AI10" t="str">
            <v>CNY</v>
          </cell>
          <cell r="AJ10" t="str">
            <v>LP</v>
          </cell>
          <cell r="AK10" t="str">
            <v>CHS Bosch</v>
          </cell>
          <cell r="AL10" t="str">
            <v>EGSEB</v>
          </cell>
          <cell r="AO10">
            <v>3</v>
          </cell>
          <cell r="AP10">
            <v>0.02</v>
          </cell>
          <cell r="BB10">
            <v>-225000</v>
          </cell>
          <cell r="BC10">
            <v>-450000</v>
          </cell>
          <cell r="BE10">
            <v>0</v>
          </cell>
          <cell r="BF10">
            <v>0</v>
          </cell>
        </row>
        <row r="11">
          <cell r="C11" t="str">
            <v>E106</v>
          </cell>
          <cell r="D11" t="str">
            <v>E106</v>
          </cell>
          <cell r="E11" t="str">
            <v>wiper</v>
          </cell>
          <cell r="F11" t="str">
            <v>雨刮</v>
          </cell>
          <cell r="G11" t="str">
            <v>B</v>
          </cell>
          <cell r="H11" t="str">
            <v>PMT1</v>
          </cell>
          <cell r="I11" t="str">
            <v>TH</v>
          </cell>
          <cell r="J11" t="str">
            <v>JD8B</v>
          </cell>
          <cell r="K11" t="str">
            <v>17C495</v>
          </cell>
          <cell r="L11" t="str">
            <v>AB</v>
          </cell>
          <cell r="M11" t="str">
            <v>JD8B-17C495-AB</v>
          </cell>
          <cell r="N11" t="str">
            <v>wiper</v>
          </cell>
          <cell r="O11">
            <v>42664</v>
          </cell>
          <cell r="P11" t="str">
            <v>Zhou,jian</v>
          </cell>
          <cell r="Q11" t="str">
            <v>zhang tao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Y11">
            <v>1</v>
          </cell>
          <cell r="Z11">
            <v>1</v>
          </cell>
          <cell r="AA11">
            <v>1</v>
          </cell>
          <cell r="AC11">
            <v>-39.9</v>
          </cell>
          <cell r="AD11">
            <v>-0.6</v>
          </cell>
          <cell r="AE11">
            <v>-1.5</v>
          </cell>
          <cell r="AF11">
            <v>0</v>
          </cell>
          <cell r="AG11">
            <v>0</v>
          </cell>
          <cell r="AH11">
            <v>-42</v>
          </cell>
          <cell r="AI11" t="str">
            <v>CNY</v>
          </cell>
          <cell r="AJ11" t="str">
            <v>LP</v>
          </cell>
          <cell r="AK11" t="str">
            <v>CHS Bosch</v>
          </cell>
          <cell r="AL11" t="str">
            <v>EGSEB</v>
          </cell>
          <cell r="AO11">
            <v>3</v>
          </cell>
          <cell r="AP11">
            <v>0.02</v>
          </cell>
          <cell r="BB11">
            <v>-225000</v>
          </cell>
          <cell r="BC11">
            <v>-450000</v>
          </cell>
          <cell r="BE11">
            <v>0</v>
          </cell>
          <cell r="BF11">
            <v>0</v>
          </cell>
        </row>
        <row r="12">
          <cell r="C12" t="str">
            <v>CH063-1</v>
          </cell>
          <cell r="D12" t="str">
            <v>-</v>
          </cell>
          <cell r="E12" t="str">
            <v>Vacuum hose bracket</v>
          </cell>
          <cell r="F12" t="str">
            <v>真空管支架</v>
          </cell>
          <cell r="G12" t="str">
            <v>D</v>
          </cell>
          <cell r="H12" t="str">
            <v>PMT3</v>
          </cell>
          <cell r="I12" t="str">
            <v>PF</v>
          </cell>
          <cell r="J12" t="str">
            <v>JD8C</v>
          </cell>
          <cell r="K12" t="str">
            <v>19048</v>
          </cell>
          <cell r="L12" t="str">
            <v>AA</v>
          </cell>
          <cell r="M12" t="str">
            <v>JD8C-19048-AA</v>
          </cell>
          <cell r="N12" t="str">
            <v>Vacuum hose bracket</v>
          </cell>
          <cell r="O12">
            <v>42655</v>
          </cell>
          <cell r="P12" t="str">
            <v>Wei,xiaowei</v>
          </cell>
          <cell r="Q12" t="str">
            <v>zhou han</v>
          </cell>
          <cell r="S12">
            <v>0</v>
          </cell>
          <cell r="T12">
            <v>1</v>
          </cell>
          <cell r="U12">
            <v>0</v>
          </cell>
          <cell r="V12">
            <v>1</v>
          </cell>
          <cell r="W12">
            <v>0</v>
          </cell>
          <cell r="X12">
            <v>0</v>
          </cell>
          <cell r="Y12">
            <v>1</v>
          </cell>
          <cell r="Z12">
            <v>0</v>
          </cell>
          <cell r="AA12">
            <v>0.44</v>
          </cell>
          <cell r="AC12">
            <v>-4.3899999999999997</v>
          </cell>
          <cell r="AD12">
            <v>-7.0000000000000007E-2</v>
          </cell>
          <cell r="AE12">
            <v>-0.04</v>
          </cell>
          <cell r="AF12">
            <v>0</v>
          </cell>
          <cell r="AG12">
            <v>0</v>
          </cell>
          <cell r="AH12">
            <v>-4.5</v>
          </cell>
          <cell r="AI12" t="str">
            <v>CNY</v>
          </cell>
          <cell r="AJ12" t="str">
            <v>LP</v>
          </cell>
          <cell r="AK12" t="str">
            <v>Gangxianglong</v>
          </cell>
          <cell r="AL12" t="str">
            <v>GGU8A</v>
          </cell>
          <cell r="AO12">
            <v>1.81</v>
          </cell>
          <cell r="AP12">
            <v>0.03</v>
          </cell>
          <cell r="AQ12">
            <v>0.03</v>
          </cell>
          <cell r="AR12">
            <v>0.03</v>
          </cell>
          <cell r="BB12">
            <v>-471125</v>
          </cell>
          <cell r="BC12">
            <v>-471125</v>
          </cell>
          <cell r="BL12" t="str">
            <v>Y</v>
          </cell>
          <cell r="BM12" t="str">
            <v>A22  5050(元/公斤)</v>
          </cell>
        </row>
        <row r="13">
          <cell r="C13" t="str">
            <v>B013-1</v>
          </cell>
          <cell r="D13" t="str">
            <v>-</v>
          </cell>
          <cell r="E13" t="str">
            <v>ABS Bracket</v>
          </cell>
          <cell r="F13" t="str">
            <v>ABS支架 ABS bracket</v>
          </cell>
          <cell r="G13" t="str">
            <v>D</v>
          </cell>
          <cell r="H13" t="str">
            <v>PMT3</v>
          </cell>
          <cell r="I13" t="str">
            <v>PF</v>
          </cell>
          <cell r="J13" t="str">
            <v>JD8C</v>
          </cell>
          <cell r="K13" t="str">
            <v>2C325</v>
          </cell>
          <cell r="L13" t="str">
            <v>AA</v>
          </cell>
          <cell r="M13" t="str">
            <v>JD8C-2C325-AA</v>
          </cell>
          <cell r="N13" t="str">
            <v>ABS Bracket</v>
          </cell>
          <cell r="P13" t="str">
            <v>Zhang xin</v>
          </cell>
          <cell r="Q13" t="str">
            <v>Wang yuanyuan</v>
          </cell>
          <cell r="S13">
            <v>1</v>
          </cell>
          <cell r="AA13">
            <v>0.14000000000000001</v>
          </cell>
          <cell r="AC13">
            <v>-3.41</v>
          </cell>
          <cell r="AD13">
            <v>-7.0000000000000007E-2</v>
          </cell>
          <cell r="AE13">
            <v>-0.03</v>
          </cell>
          <cell r="AF13">
            <v>0</v>
          </cell>
          <cell r="AG13">
            <v>0</v>
          </cell>
          <cell r="AH13">
            <v>-3.51</v>
          </cell>
          <cell r="AI13" t="str">
            <v>CNY</v>
          </cell>
          <cell r="AJ13" t="str">
            <v>LP</v>
          </cell>
          <cell r="AK13" t="str">
            <v>Gangxianglong</v>
          </cell>
          <cell r="AL13" t="str">
            <v>GGU9A</v>
          </cell>
          <cell r="AO13">
            <v>2.3960113960113962</v>
          </cell>
          <cell r="AP13">
            <v>0.03</v>
          </cell>
          <cell r="AQ13">
            <v>0.03</v>
          </cell>
          <cell r="AR13">
            <v>0.03</v>
          </cell>
          <cell r="BB13">
            <v>-244703</v>
          </cell>
          <cell r="BC13">
            <v>-244703</v>
          </cell>
        </row>
        <row r="14">
          <cell r="C14" t="str">
            <v>PT31</v>
          </cell>
          <cell r="D14" t="str">
            <v>PT31</v>
          </cell>
          <cell r="E14" t="str">
            <v>MT shifter cable</v>
          </cell>
          <cell r="F14" t="str">
            <v>手动换挡拉索</v>
          </cell>
          <cell r="G14" t="str">
            <v>B</v>
          </cell>
          <cell r="H14" t="str">
            <v>PMT4</v>
          </cell>
          <cell r="I14" t="str">
            <v>PF</v>
          </cell>
          <cell r="J14" t="str">
            <v>JD8R</v>
          </cell>
          <cell r="K14" t="str">
            <v>7E395</v>
          </cell>
          <cell r="L14" t="str">
            <v>CB</v>
          </cell>
          <cell r="M14" t="str">
            <v>JD8R-7E395-CB</v>
          </cell>
          <cell r="N14" t="str">
            <v xml:space="preserve">MT shifter cable </v>
          </cell>
          <cell r="P14" t="str">
            <v>陈行(xchen136)</v>
          </cell>
          <cell r="Q14" t="str">
            <v>余愉(yyu33)</v>
          </cell>
          <cell r="S14">
            <v>1</v>
          </cell>
          <cell r="T14">
            <v>0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0.28000000000000003</v>
          </cell>
          <cell r="AC14">
            <v>-85.51</v>
          </cell>
          <cell r="AD14">
            <v>-0.66</v>
          </cell>
          <cell r="AE14">
            <v>-1.5</v>
          </cell>
          <cell r="AF14">
            <v>0</v>
          </cell>
          <cell r="AG14">
            <v>0</v>
          </cell>
          <cell r="AH14">
            <v>-87.67</v>
          </cell>
          <cell r="AI14" t="str">
            <v>CNY</v>
          </cell>
          <cell r="AJ14" t="str">
            <v>LP</v>
          </cell>
          <cell r="AK14" t="str">
            <v>Shanghai Dura</v>
          </cell>
          <cell r="AL14" t="str">
            <v>EXGTA</v>
          </cell>
          <cell r="AO14">
            <v>5</v>
          </cell>
          <cell r="AP14">
            <v>0.03</v>
          </cell>
          <cell r="AQ14">
            <v>0.03</v>
          </cell>
          <cell r="AR14">
            <v>0.03</v>
          </cell>
          <cell r="BB14">
            <v>-300000</v>
          </cell>
          <cell r="BC14">
            <v>-300000</v>
          </cell>
          <cell r="BE14">
            <v>0</v>
          </cell>
          <cell r="BF14">
            <v>0</v>
          </cell>
        </row>
        <row r="15">
          <cell r="C15" t="str">
            <v>PT31</v>
          </cell>
          <cell r="D15" t="str">
            <v>-</v>
          </cell>
          <cell r="E15" t="str">
            <v>MT shifter cable</v>
          </cell>
          <cell r="F15" t="str">
            <v>手动换挡拉索</v>
          </cell>
          <cell r="G15" t="str">
            <v>B</v>
          </cell>
          <cell r="H15" t="str">
            <v>PMT4</v>
          </cell>
          <cell r="I15" t="str">
            <v>PF</v>
          </cell>
          <cell r="J15" t="str">
            <v>JD8R</v>
          </cell>
          <cell r="K15" t="str">
            <v>7E395</v>
          </cell>
          <cell r="L15" t="str">
            <v>DB</v>
          </cell>
          <cell r="M15" t="str">
            <v>JD8R-7E395-DB</v>
          </cell>
          <cell r="N15" t="str">
            <v xml:space="preserve">MT shifter cable </v>
          </cell>
          <cell r="P15" t="str">
            <v>陈行(xchen136)</v>
          </cell>
          <cell r="Q15" t="str">
            <v>余愉(yyu33)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0</v>
          </cell>
          <cell r="AA15">
            <v>0.09</v>
          </cell>
          <cell r="AC15">
            <v>-86.18</v>
          </cell>
          <cell r="AD15">
            <v>-0.66</v>
          </cell>
          <cell r="AE15">
            <v>-1.5</v>
          </cell>
          <cell r="AF15">
            <v>0</v>
          </cell>
          <cell r="AG15">
            <v>0</v>
          </cell>
          <cell r="AH15">
            <v>-88.34</v>
          </cell>
          <cell r="AI15" t="str">
            <v>CNY</v>
          </cell>
          <cell r="AJ15" t="str">
            <v>LP</v>
          </cell>
          <cell r="AK15" t="str">
            <v>Shanghai Dura</v>
          </cell>
          <cell r="AL15" t="str">
            <v>EXGTA</v>
          </cell>
          <cell r="AO15">
            <v>5</v>
          </cell>
          <cell r="AP15">
            <v>0.03</v>
          </cell>
          <cell r="AQ15">
            <v>0.03</v>
          </cell>
          <cell r="AR15">
            <v>0.03</v>
          </cell>
          <cell r="BB15">
            <v>0</v>
          </cell>
          <cell r="BC15">
            <v>0</v>
          </cell>
          <cell r="BE15">
            <v>0</v>
          </cell>
          <cell r="BF15">
            <v>0</v>
          </cell>
        </row>
        <row r="16">
          <cell r="C16" t="str">
            <v>PT31</v>
          </cell>
          <cell r="D16" t="str">
            <v>PT31</v>
          </cell>
          <cell r="E16" t="str">
            <v>MT shifter cable</v>
          </cell>
          <cell r="F16" t="str">
            <v>手动换挡拉索</v>
          </cell>
          <cell r="G16" t="str">
            <v>B</v>
          </cell>
          <cell r="H16" t="str">
            <v>PMT4</v>
          </cell>
          <cell r="I16" t="str">
            <v>PF</v>
          </cell>
          <cell r="J16" t="str">
            <v>JD8R</v>
          </cell>
          <cell r="K16">
            <v>7474</v>
          </cell>
          <cell r="L16" t="str">
            <v>CA</v>
          </cell>
          <cell r="M16" t="str">
            <v>JD8R-7474-CA</v>
          </cell>
          <cell r="N16" t="str">
            <v>MT Shifter Cable Bracket</v>
          </cell>
          <cell r="O16">
            <v>42706</v>
          </cell>
          <cell r="P16" t="str">
            <v>Li li</v>
          </cell>
          <cell r="Q16" t="str">
            <v>Wang hai</v>
          </cell>
          <cell r="S16">
            <v>1</v>
          </cell>
          <cell r="T16">
            <v>0</v>
          </cell>
          <cell r="U16">
            <v>1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0.28000000000000003</v>
          </cell>
          <cell r="AC16">
            <v>-8.8800000000000008</v>
          </cell>
          <cell r="AD16">
            <v>-0.4</v>
          </cell>
          <cell r="AE16">
            <v>-0.66</v>
          </cell>
          <cell r="AF16">
            <v>0</v>
          </cell>
          <cell r="AG16">
            <v>0</v>
          </cell>
          <cell r="AH16">
            <v>-9.9400000000000013</v>
          </cell>
          <cell r="AI16" t="str">
            <v>CNY</v>
          </cell>
          <cell r="AJ16" t="str">
            <v>LP</v>
          </cell>
          <cell r="AK16" t="str">
            <v>Shanghai Dura</v>
          </cell>
          <cell r="AL16" t="str">
            <v>EXGTA</v>
          </cell>
          <cell r="AO16">
            <v>5</v>
          </cell>
          <cell r="AP16">
            <v>0.03</v>
          </cell>
          <cell r="AQ16">
            <v>0.03</v>
          </cell>
          <cell r="AR16">
            <v>0.03</v>
          </cell>
          <cell r="BB16">
            <v>-138000</v>
          </cell>
          <cell r="BC16">
            <v>-138000</v>
          </cell>
          <cell r="BE16">
            <v>0</v>
          </cell>
          <cell r="BF16">
            <v>0</v>
          </cell>
        </row>
        <row r="17">
          <cell r="C17" t="str">
            <v>PT31</v>
          </cell>
          <cell r="D17" t="str">
            <v>-</v>
          </cell>
          <cell r="E17" t="str">
            <v>MT shifter cable</v>
          </cell>
          <cell r="F17" t="str">
            <v>手动换挡拉索</v>
          </cell>
          <cell r="G17" t="str">
            <v>B</v>
          </cell>
          <cell r="H17" t="str">
            <v>PMT4</v>
          </cell>
          <cell r="I17" t="str">
            <v>PF</v>
          </cell>
          <cell r="J17" t="str">
            <v>JD8R</v>
          </cell>
          <cell r="K17">
            <v>7474</v>
          </cell>
          <cell r="L17" t="str">
            <v>EA</v>
          </cell>
          <cell r="M17" t="str">
            <v>JD8R-7474-EA</v>
          </cell>
          <cell r="N17" t="str">
            <v>MT Shifter Cable Bracket</v>
          </cell>
          <cell r="O17">
            <v>42706</v>
          </cell>
          <cell r="P17" t="str">
            <v>Li li</v>
          </cell>
          <cell r="Q17" t="str">
            <v>Wang hai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</v>
          </cell>
          <cell r="X17">
            <v>0</v>
          </cell>
          <cell r="Y17">
            <v>0</v>
          </cell>
          <cell r="Z17">
            <v>0</v>
          </cell>
          <cell r="AA17">
            <v>0.09</v>
          </cell>
          <cell r="AC17">
            <v>-8.8800000000000008</v>
          </cell>
          <cell r="AD17">
            <v>-0.4</v>
          </cell>
          <cell r="AE17">
            <v>-0.66</v>
          </cell>
          <cell r="AF17">
            <v>0</v>
          </cell>
          <cell r="AG17">
            <v>0</v>
          </cell>
          <cell r="AH17">
            <v>-9.9400000000000013</v>
          </cell>
          <cell r="AI17" t="str">
            <v>CNY</v>
          </cell>
          <cell r="AJ17" t="str">
            <v>LP</v>
          </cell>
          <cell r="AK17" t="str">
            <v>Shanghai Dura</v>
          </cell>
          <cell r="AL17" t="str">
            <v>EXGTA</v>
          </cell>
          <cell r="AO17">
            <v>5</v>
          </cell>
          <cell r="BB17">
            <v>0</v>
          </cell>
          <cell r="BC17">
            <v>0</v>
          </cell>
          <cell r="BE17">
            <v>0</v>
          </cell>
          <cell r="BF17">
            <v>0</v>
          </cell>
        </row>
        <row r="18">
          <cell r="C18" t="str">
            <v>ET16</v>
          </cell>
          <cell r="D18" t="str">
            <v>-</v>
          </cell>
          <cell r="E18" t="str">
            <v>Door Capping</v>
          </cell>
          <cell r="F18" t="str">
            <v>门外装饰盖</v>
          </cell>
          <cell r="G18" t="str">
            <v>B</v>
          </cell>
          <cell r="H18" t="str">
            <v>PMT1</v>
          </cell>
          <cell r="I18" t="str">
            <v>TH</v>
          </cell>
          <cell r="J18" t="str">
            <v>JD8B</v>
          </cell>
          <cell r="K18" t="str">
            <v>F20898</v>
          </cell>
          <cell r="L18" t="str">
            <v>AC</v>
          </cell>
          <cell r="M18" t="str">
            <v>JD8B-F20898-AC</v>
          </cell>
          <cell r="N18" t="str">
            <v>Pillar Applique</v>
          </cell>
          <cell r="O18">
            <v>42692</v>
          </cell>
          <cell r="P18" t="str">
            <v>Jiang haitao</v>
          </cell>
          <cell r="Q18" t="str">
            <v>Du jiaqi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1</v>
          </cell>
          <cell r="Z18">
            <v>1</v>
          </cell>
          <cell r="AA18">
            <v>0.1</v>
          </cell>
          <cell r="AC18">
            <v>-16.36</v>
          </cell>
          <cell r="AD18">
            <v>-0.66</v>
          </cell>
          <cell r="AE18">
            <v>-0.16</v>
          </cell>
          <cell r="AF18">
            <v>0</v>
          </cell>
          <cell r="AG18">
            <v>-0.16</v>
          </cell>
          <cell r="AH18">
            <v>-17.34</v>
          </cell>
          <cell r="AI18" t="str">
            <v>CNY</v>
          </cell>
          <cell r="AJ18" t="str">
            <v>LP</v>
          </cell>
          <cell r="AK18" t="str">
            <v>CQ Guang Neng</v>
          </cell>
          <cell r="AL18" t="str">
            <v>DH0HA</v>
          </cell>
          <cell r="AO18">
            <v>2</v>
          </cell>
          <cell r="BB18">
            <v>-822500</v>
          </cell>
          <cell r="BC18">
            <v>-822500</v>
          </cell>
          <cell r="BE18">
            <v>-88750</v>
          </cell>
          <cell r="BF18">
            <v>574899</v>
          </cell>
        </row>
        <row r="19">
          <cell r="C19" t="str">
            <v>ET16</v>
          </cell>
          <cell r="D19" t="str">
            <v>-</v>
          </cell>
          <cell r="E19" t="str">
            <v>Door Capping</v>
          </cell>
          <cell r="F19" t="str">
            <v>门外装饰盖</v>
          </cell>
          <cell r="G19" t="str">
            <v>B</v>
          </cell>
          <cell r="H19" t="str">
            <v>PMT1</v>
          </cell>
          <cell r="I19" t="str">
            <v>TH</v>
          </cell>
          <cell r="J19" t="str">
            <v>JD8B</v>
          </cell>
          <cell r="K19" t="str">
            <v>F20899</v>
          </cell>
          <cell r="L19" t="str">
            <v>AC</v>
          </cell>
          <cell r="M19" t="str">
            <v>JD8B-F20899-AC</v>
          </cell>
          <cell r="N19" t="str">
            <v>Pillar Applique</v>
          </cell>
          <cell r="O19">
            <v>42692</v>
          </cell>
          <cell r="P19" t="str">
            <v>Jiang haitao</v>
          </cell>
          <cell r="Q19" t="str">
            <v>Du jiaqi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1</v>
          </cell>
          <cell r="Z19">
            <v>1</v>
          </cell>
          <cell r="AA19">
            <v>0.1</v>
          </cell>
          <cell r="AC19">
            <v>-16.36</v>
          </cell>
          <cell r="AD19">
            <v>-0.66</v>
          </cell>
          <cell r="AE19">
            <v>-0.16</v>
          </cell>
          <cell r="AF19">
            <v>0</v>
          </cell>
          <cell r="AG19">
            <v>-0.16</v>
          </cell>
          <cell r="AH19">
            <v>-17.34</v>
          </cell>
          <cell r="AI19" t="str">
            <v>CNY</v>
          </cell>
          <cell r="AJ19" t="str">
            <v>LP</v>
          </cell>
          <cell r="AK19" t="str">
            <v>CQ Guang Neng</v>
          </cell>
          <cell r="AL19" t="str">
            <v>DH0HA</v>
          </cell>
          <cell r="AO19">
            <v>2</v>
          </cell>
          <cell r="BB19">
            <v>-822500</v>
          </cell>
          <cell r="BC19">
            <v>-822500</v>
          </cell>
          <cell r="BE19">
            <v>-88750</v>
          </cell>
          <cell r="BF19">
            <v>574899</v>
          </cell>
        </row>
        <row r="20">
          <cell r="C20" t="str">
            <v>ET16</v>
          </cell>
          <cell r="D20" t="str">
            <v>-</v>
          </cell>
          <cell r="E20" t="str">
            <v>Door Capping</v>
          </cell>
          <cell r="F20" t="str">
            <v>门外装饰盖</v>
          </cell>
          <cell r="G20" t="str">
            <v>B</v>
          </cell>
          <cell r="H20" t="str">
            <v>PMT1</v>
          </cell>
          <cell r="I20" t="str">
            <v>TH</v>
          </cell>
          <cell r="J20" t="str">
            <v>JD8B</v>
          </cell>
          <cell r="K20" t="str">
            <v>F254A40</v>
          </cell>
          <cell r="L20" t="str">
            <v>AC</v>
          </cell>
          <cell r="M20" t="str">
            <v>JD8B-F254A40-AC</v>
          </cell>
          <cell r="N20" t="str">
            <v>Pillar Applique</v>
          </cell>
          <cell r="P20" t="str">
            <v>Jiang haitao</v>
          </cell>
          <cell r="Q20" t="str">
            <v>Du jiaqi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1</v>
          </cell>
          <cell r="Z20">
            <v>1</v>
          </cell>
          <cell r="AA20">
            <v>0.1</v>
          </cell>
          <cell r="AC20">
            <v>-16.059999999999999</v>
          </cell>
          <cell r="AD20">
            <v>-0.66</v>
          </cell>
          <cell r="AE20">
            <v>-0.16</v>
          </cell>
          <cell r="AF20">
            <v>0</v>
          </cell>
          <cell r="AG20">
            <v>-0.16</v>
          </cell>
          <cell r="AH20">
            <v>-17.04</v>
          </cell>
          <cell r="AI20" t="str">
            <v>CNY</v>
          </cell>
          <cell r="AJ20" t="str">
            <v>LP</v>
          </cell>
          <cell r="AK20" t="str">
            <v>CQ Guang Neng</v>
          </cell>
          <cell r="AL20" t="str">
            <v>DH0HA</v>
          </cell>
          <cell r="AO20">
            <v>2</v>
          </cell>
          <cell r="BB20">
            <v>-822500</v>
          </cell>
          <cell r="BC20">
            <v>-822500</v>
          </cell>
          <cell r="BE20">
            <v>-88750</v>
          </cell>
          <cell r="BF20">
            <v>574899</v>
          </cell>
        </row>
        <row r="21">
          <cell r="C21" t="str">
            <v>ET16</v>
          </cell>
          <cell r="D21" t="str">
            <v>-</v>
          </cell>
          <cell r="E21" t="str">
            <v>Door Capping</v>
          </cell>
          <cell r="F21" t="str">
            <v>门外装饰盖</v>
          </cell>
          <cell r="G21" t="str">
            <v>B</v>
          </cell>
          <cell r="H21" t="str">
            <v>PMT1</v>
          </cell>
          <cell r="I21" t="str">
            <v>TH</v>
          </cell>
          <cell r="J21" t="str">
            <v>JD8B</v>
          </cell>
          <cell r="K21" t="str">
            <v>F254A41</v>
          </cell>
          <cell r="L21" t="str">
            <v>AC</v>
          </cell>
          <cell r="M21" t="str">
            <v>JD8B-F254A41-AC</v>
          </cell>
          <cell r="N21" t="str">
            <v>Pillar Applique</v>
          </cell>
          <cell r="P21" t="str">
            <v>Jiang haitao</v>
          </cell>
          <cell r="Q21" t="str">
            <v>Du jiaqi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1</v>
          </cell>
          <cell r="Z21">
            <v>1</v>
          </cell>
          <cell r="AA21">
            <v>0.1</v>
          </cell>
          <cell r="AC21">
            <v>-16.059999999999999</v>
          </cell>
          <cell r="AD21">
            <v>-0.66</v>
          </cell>
          <cell r="AE21">
            <v>-0.16</v>
          </cell>
          <cell r="AF21">
            <v>0</v>
          </cell>
          <cell r="AG21">
            <v>-0.16</v>
          </cell>
          <cell r="AH21">
            <v>-17.04</v>
          </cell>
          <cell r="AI21" t="str">
            <v>CNY</v>
          </cell>
          <cell r="AJ21" t="str">
            <v>LP</v>
          </cell>
          <cell r="AK21" t="str">
            <v>CQ Guang Neng</v>
          </cell>
          <cell r="AL21" t="str">
            <v>DH0HA</v>
          </cell>
          <cell r="AO21">
            <v>2</v>
          </cell>
          <cell r="BB21">
            <v>-822500</v>
          </cell>
          <cell r="BC21">
            <v>-822500</v>
          </cell>
          <cell r="BE21">
            <v>-88750</v>
          </cell>
          <cell r="BF21">
            <v>574899</v>
          </cell>
        </row>
        <row r="22">
          <cell r="C22" t="str">
            <v>ET16</v>
          </cell>
          <cell r="D22" t="str">
            <v>-</v>
          </cell>
          <cell r="E22" t="str">
            <v>Door Capping</v>
          </cell>
          <cell r="F22" t="str">
            <v>门外装饰盖</v>
          </cell>
          <cell r="G22" t="str">
            <v>B</v>
          </cell>
          <cell r="H22" t="str">
            <v>PMT1</v>
          </cell>
          <cell r="I22" t="str">
            <v>TH</v>
          </cell>
          <cell r="J22" t="str">
            <v>JD8B</v>
          </cell>
          <cell r="K22" t="str">
            <v>F254A42</v>
          </cell>
          <cell r="L22" t="str">
            <v>AC</v>
          </cell>
          <cell r="M22" t="str">
            <v>JD8B-F254A42-AC</v>
          </cell>
          <cell r="N22" t="str">
            <v>Pillar Applique</v>
          </cell>
          <cell r="P22" t="str">
            <v>Jiang haitao</v>
          </cell>
          <cell r="Q22" t="str">
            <v>Du jiaqi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1</v>
          </cell>
          <cell r="Z22">
            <v>1</v>
          </cell>
          <cell r="AA22">
            <v>0.1</v>
          </cell>
          <cell r="AC22">
            <v>-14.51</v>
          </cell>
          <cell r="AD22">
            <v>-0.91</v>
          </cell>
          <cell r="AE22">
            <v>-0.16</v>
          </cell>
          <cell r="AF22">
            <v>0</v>
          </cell>
          <cell r="AG22">
            <v>-0.16</v>
          </cell>
          <cell r="AH22">
            <v>-15.74</v>
          </cell>
          <cell r="AI22" t="str">
            <v>CNY</v>
          </cell>
          <cell r="AJ22" t="str">
            <v>LP</v>
          </cell>
          <cell r="AK22" t="str">
            <v>CQ Guang Neng</v>
          </cell>
          <cell r="AL22" t="str">
            <v>DH0HA</v>
          </cell>
          <cell r="AO22">
            <v>2</v>
          </cell>
          <cell r="BB22">
            <v>-815000</v>
          </cell>
          <cell r="BC22">
            <v>-815000</v>
          </cell>
          <cell r="BE22">
            <v>-88750</v>
          </cell>
          <cell r="BF22">
            <v>574899</v>
          </cell>
        </row>
        <row r="23">
          <cell r="C23" t="str">
            <v>ET16</v>
          </cell>
          <cell r="D23" t="str">
            <v>-</v>
          </cell>
          <cell r="E23" t="str">
            <v>Door Capping</v>
          </cell>
          <cell r="F23" t="str">
            <v>门外装饰盖</v>
          </cell>
          <cell r="G23" t="str">
            <v>B</v>
          </cell>
          <cell r="H23" t="str">
            <v>PMT1</v>
          </cell>
          <cell r="I23" t="str">
            <v>TH</v>
          </cell>
          <cell r="J23" t="str">
            <v>JD8B</v>
          </cell>
          <cell r="K23" t="str">
            <v>F254A43</v>
          </cell>
          <cell r="L23" t="str">
            <v>AC</v>
          </cell>
          <cell r="M23" t="str">
            <v>JD8B-F254A43-AC</v>
          </cell>
          <cell r="N23" t="str">
            <v>Pillar Applique</v>
          </cell>
          <cell r="O23">
            <v>42692</v>
          </cell>
          <cell r="P23" t="str">
            <v>Jiang haitao</v>
          </cell>
          <cell r="Q23" t="str">
            <v>Du jiaqi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1</v>
          </cell>
          <cell r="Z23">
            <v>1</v>
          </cell>
          <cell r="AA23">
            <v>0.1</v>
          </cell>
          <cell r="AC23">
            <v>-14.51</v>
          </cell>
          <cell r="AD23">
            <v>-0.91</v>
          </cell>
          <cell r="AE23">
            <v>-0.16</v>
          </cell>
          <cell r="AF23">
            <v>0</v>
          </cell>
          <cell r="AG23">
            <v>-0.16</v>
          </cell>
          <cell r="AH23">
            <v>-15.74</v>
          </cell>
          <cell r="AI23" t="str">
            <v>CNY</v>
          </cell>
          <cell r="AJ23" t="str">
            <v>LP</v>
          </cell>
          <cell r="AK23" t="str">
            <v>CQ Guang Neng</v>
          </cell>
          <cell r="AL23" t="str">
            <v>DH0HA</v>
          </cell>
          <cell r="AO23">
            <v>2</v>
          </cell>
          <cell r="BB23">
            <v>-815000</v>
          </cell>
          <cell r="BC23">
            <v>-815000</v>
          </cell>
          <cell r="BE23">
            <v>-88750</v>
          </cell>
          <cell r="BF23">
            <v>574899</v>
          </cell>
        </row>
        <row r="24">
          <cell r="C24" t="str">
            <v>CH016</v>
          </cell>
          <cell r="D24" t="str">
            <v>-</v>
          </cell>
          <cell r="E24" t="str">
            <v>Alloy Wheel 15''</v>
          </cell>
          <cell r="F24" t="str">
            <v>15寸铝车轮</v>
          </cell>
          <cell r="G24" t="str">
            <v>D</v>
          </cell>
          <cell r="H24" t="str">
            <v>PMT3</v>
          </cell>
          <cell r="I24" t="str">
            <v>PF</v>
          </cell>
          <cell r="J24" t="str">
            <v>JD8T</v>
          </cell>
          <cell r="K24">
            <v>1007</v>
          </cell>
          <cell r="L24" t="str">
            <v>CA</v>
          </cell>
          <cell r="M24" t="str">
            <v>JD8T-1007-CA</v>
          </cell>
          <cell r="N24" t="str">
            <v>15 Inch Alloy Wheel</v>
          </cell>
          <cell r="O24">
            <v>42671</v>
          </cell>
          <cell r="P24" t="str">
            <v>Li Jie</v>
          </cell>
          <cell r="Q24" t="str">
            <v>luo feng</v>
          </cell>
          <cell r="S24">
            <v>4</v>
          </cell>
          <cell r="T24">
            <v>4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1.2000000000000002</v>
          </cell>
          <cell r="AC24">
            <v>-174.79</v>
          </cell>
          <cell r="AD24">
            <v>-1.51</v>
          </cell>
          <cell r="AE24">
            <v>-1.34</v>
          </cell>
          <cell r="AF24">
            <v>0</v>
          </cell>
          <cell r="AG24">
            <v>-2</v>
          </cell>
          <cell r="AH24">
            <v>-179.64</v>
          </cell>
          <cell r="AI24" t="str">
            <v>CNY</v>
          </cell>
          <cell r="AJ24" t="str">
            <v>LP</v>
          </cell>
          <cell r="AK24" t="str">
            <v>Zhejiang Wanfeng</v>
          </cell>
          <cell r="AL24" t="str">
            <v>EUJJA</v>
          </cell>
          <cell r="AO24">
            <v>1</v>
          </cell>
          <cell r="AP24">
            <v>0.03</v>
          </cell>
          <cell r="AQ24">
            <v>0.03</v>
          </cell>
          <cell r="AR24">
            <v>0.03</v>
          </cell>
          <cell r="BB24">
            <v>0</v>
          </cell>
          <cell r="BC24" t="str">
            <v>Amortized</v>
          </cell>
          <cell r="BE24">
            <v>0</v>
          </cell>
          <cell r="BF24">
            <v>0</v>
          </cell>
          <cell r="BG24">
            <v>0</v>
          </cell>
          <cell r="BL24" t="str">
            <v>Y</v>
          </cell>
          <cell r="BM24" t="str">
            <v xml:space="preserve">A356 14.31元/千克 </v>
          </cell>
        </row>
        <row r="25">
          <cell r="C25" t="str">
            <v>CH016</v>
          </cell>
          <cell r="D25" t="str">
            <v>CH016</v>
          </cell>
          <cell r="E25" t="str">
            <v>Alloy Wheel 16‘’</v>
          </cell>
          <cell r="F25" t="str">
            <v>16寸铝车轮</v>
          </cell>
          <cell r="G25" t="str">
            <v>D</v>
          </cell>
          <cell r="H25" t="str">
            <v>PMT3</v>
          </cell>
          <cell r="I25" t="str">
            <v>PF</v>
          </cell>
          <cell r="J25" t="str">
            <v>JD8T</v>
          </cell>
          <cell r="K25">
            <v>1007</v>
          </cell>
          <cell r="L25" t="str">
            <v>BA</v>
          </cell>
          <cell r="M25" t="str">
            <v>JD8T-1007-BA</v>
          </cell>
          <cell r="N25" t="str">
            <v>16 Inch Alloy Wheel</v>
          </cell>
          <cell r="O25">
            <v>42671</v>
          </cell>
          <cell r="P25" t="str">
            <v>Li Jie</v>
          </cell>
          <cell r="Q25" t="str">
            <v>luo feng</v>
          </cell>
          <cell r="S25">
            <v>0</v>
          </cell>
          <cell r="T25">
            <v>0</v>
          </cell>
          <cell r="U25">
            <v>4</v>
          </cell>
          <cell r="V25">
            <v>4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1.48</v>
          </cell>
          <cell r="AC25">
            <v>-209.63</v>
          </cell>
          <cell r="AD25">
            <v>-1.33</v>
          </cell>
          <cell r="AE25">
            <v>-0.83</v>
          </cell>
          <cell r="AF25">
            <v>0</v>
          </cell>
          <cell r="AG25">
            <v>-2</v>
          </cell>
          <cell r="AH25">
            <v>-213.79000000000002</v>
          </cell>
          <cell r="AI25" t="str">
            <v>CNY</v>
          </cell>
          <cell r="AJ25" t="str">
            <v>LP</v>
          </cell>
          <cell r="AK25" t="str">
            <v>CITIC Dicastal</v>
          </cell>
          <cell r="AL25" t="str">
            <v>EKKGA</v>
          </cell>
          <cell r="AO25">
            <v>1</v>
          </cell>
          <cell r="AP25">
            <v>0.03</v>
          </cell>
          <cell r="AQ25">
            <v>0.03</v>
          </cell>
          <cell r="AR25">
            <v>0.03</v>
          </cell>
          <cell r="BB25">
            <v>0</v>
          </cell>
          <cell r="BC25" t="str">
            <v>Amortized</v>
          </cell>
          <cell r="BL25" t="str">
            <v>Y</v>
          </cell>
          <cell r="BM25" t="str">
            <v xml:space="preserve">A356 13元/千克 </v>
          </cell>
        </row>
        <row r="26">
          <cell r="C26" t="str">
            <v>CH016</v>
          </cell>
          <cell r="D26" t="str">
            <v>-</v>
          </cell>
          <cell r="E26" t="str">
            <v>Alloy Wheel 16''</v>
          </cell>
          <cell r="F26" t="str">
            <v>16寸铝车轮</v>
          </cell>
          <cell r="G26" t="str">
            <v>D</v>
          </cell>
          <cell r="H26" t="str">
            <v>PMT3</v>
          </cell>
          <cell r="I26" t="str">
            <v>PF</v>
          </cell>
          <cell r="J26" t="str">
            <v>JD8T</v>
          </cell>
          <cell r="K26">
            <v>1007</v>
          </cell>
          <cell r="L26" t="str">
            <v>DA</v>
          </cell>
          <cell r="M26" t="str">
            <v>JD8T-1007-DA</v>
          </cell>
          <cell r="N26" t="str">
            <v>16 Inch Alloy Wheel</v>
          </cell>
          <cell r="O26">
            <v>42671</v>
          </cell>
          <cell r="P26" t="str">
            <v>Li Jie</v>
          </cell>
          <cell r="Q26" t="str">
            <v>luo feng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4</v>
          </cell>
          <cell r="X26">
            <v>4</v>
          </cell>
          <cell r="Y26">
            <v>0</v>
          </cell>
          <cell r="Z26">
            <v>0</v>
          </cell>
          <cell r="AA26">
            <v>0.92</v>
          </cell>
          <cell r="AC26">
            <v>-211.19</v>
          </cell>
          <cell r="AD26">
            <v>-1.51</v>
          </cell>
          <cell r="AE26">
            <v>-1.56</v>
          </cell>
          <cell r="AF26">
            <v>0</v>
          </cell>
          <cell r="AG26">
            <v>-2</v>
          </cell>
          <cell r="AH26">
            <v>-216.26</v>
          </cell>
          <cell r="AI26" t="str">
            <v>CNY</v>
          </cell>
          <cell r="AJ26" t="str">
            <v>LP</v>
          </cell>
          <cell r="AK26" t="str">
            <v>Zhejiang Wanfeng</v>
          </cell>
          <cell r="AL26" t="str">
            <v>EUJJA</v>
          </cell>
          <cell r="AO26">
            <v>1</v>
          </cell>
          <cell r="AP26">
            <v>0.03</v>
          </cell>
          <cell r="AQ26">
            <v>0.03</v>
          </cell>
          <cell r="AR26">
            <v>0.03</v>
          </cell>
          <cell r="BB26">
            <v>0</v>
          </cell>
          <cell r="BC26" t="str">
            <v>Amortized</v>
          </cell>
          <cell r="BE26">
            <v>0</v>
          </cell>
          <cell r="BF26">
            <v>0</v>
          </cell>
          <cell r="BG26">
            <v>0</v>
          </cell>
          <cell r="BL26" t="str">
            <v>Y</v>
          </cell>
          <cell r="BM26" t="str">
            <v xml:space="preserve">A356 14.31元/千克 </v>
          </cell>
        </row>
        <row r="27">
          <cell r="C27" t="str">
            <v>CH016</v>
          </cell>
          <cell r="D27" t="str">
            <v>-</v>
          </cell>
          <cell r="E27" t="str">
            <v>Alloy Wheel 17''</v>
          </cell>
          <cell r="F27" t="str">
            <v>17寸铝车轮</v>
          </cell>
          <cell r="G27" t="str">
            <v>D</v>
          </cell>
          <cell r="H27" t="str">
            <v>PMT3</v>
          </cell>
          <cell r="I27" t="str">
            <v>PF</v>
          </cell>
          <cell r="J27" t="str">
            <v>JD8T</v>
          </cell>
          <cell r="K27">
            <v>1007</v>
          </cell>
          <cell r="L27" t="str">
            <v>AA</v>
          </cell>
          <cell r="M27" t="str">
            <v>JD8T-1007-AA</v>
          </cell>
          <cell r="N27" t="str">
            <v>17 Inch Alloy Wheel</v>
          </cell>
          <cell r="O27">
            <v>42671</v>
          </cell>
          <cell r="P27" t="str">
            <v>Li Jie</v>
          </cell>
          <cell r="Q27" t="str">
            <v>luo feng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4</v>
          </cell>
          <cell r="Z27">
            <v>4</v>
          </cell>
          <cell r="AA27">
            <v>0.4</v>
          </cell>
          <cell r="AC27">
            <v>-313.63</v>
          </cell>
          <cell r="AD27">
            <v>-1.71</v>
          </cell>
          <cell r="AE27">
            <v>-4.8</v>
          </cell>
          <cell r="AG27">
            <v>-2</v>
          </cell>
          <cell r="AH27">
            <v>-322.14</v>
          </cell>
          <cell r="AI27" t="str">
            <v>CNY</v>
          </cell>
          <cell r="AJ27" t="str">
            <v>LP</v>
          </cell>
          <cell r="AK27" t="str">
            <v>CITIC Dicastal</v>
          </cell>
          <cell r="AL27" t="str">
            <v>EKKGA</v>
          </cell>
          <cell r="AO27">
            <v>1</v>
          </cell>
          <cell r="AP27">
            <v>0.03</v>
          </cell>
          <cell r="AQ27">
            <v>0.03</v>
          </cell>
          <cell r="AR27">
            <v>0.03</v>
          </cell>
          <cell r="BB27">
            <v>0</v>
          </cell>
          <cell r="BC27" t="str">
            <v>Amortized</v>
          </cell>
          <cell r="BL27" t="str">
            <v>Y</v>
          </cell>
          <cell r="BM27" t="str">
            <v xml:space="preserve">A356 13元/千克 </v>
          </cell>
        </row>
        <row r="28">
          <cell r="C28" t="str">
            <v>CH018+FORTUNE</v>
          </cell>
          <cell r="D28" t="str">
            <v>CH018+FORTUNE</v>
          </cell>
          <cell r="E28" t="str">
            <v>Wheels and Tires Assy</v>
          </cell>
          <cell r="G28" t="str">
            <v>D</v>
          </cell>
          <cell r="H28" t="str">
            <v>PMT3</v>
          </cell>
          <cell r="I28" t="str">
            <v>PF</v>
          </cell>
          <cell r="J28" t="str">
            <v>JD8C </v>
          </cell>
          <cell r="K28" t="str">
            <v>1K003</v>
          </cell>
          <cell r="L28" t="str">
            <v>BA</v>
          </cell>
          <cell r="M28" t="str">
            <v>JD8C -1K003-BA</v>
          </cell>
          <cell r="N28" t="str">
            <v>Wheels and Tires Assy</v>
          </cell>
          <cell r="P28" t="str">
            <v>李杰</v>
          </cell>
          <cell r="Q28" t="str">
            <v>周琦</v>
          </cell>
          <cell r="S28">
            <v>0</v>
          </cell>
          <cell r="T28">
            <v>0</v>
          </cell>
          <cell r="U28">
            <v>4</v>
          </cell>
          <cell r="V28">
            <v>4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1.48</v>
          </cell>
          <cell r="AC28">
            <v>-495.7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-495.7</v>
          </cell>
          <cell r="AI28" t="str">
            <v>CNY</v>
          </cell>
          <cell r="AJ28" t="str">
            <v>LP</v>
          </cell>
          <cell r="AK28" t="str">
            <v>重庆福昶 </v>
          </cell>
          <cell r="AL28" t="str">
            <v>CX1RA</v>
          </cell>
          <cell r="BB28">
            <v>0</v>
          </cell>
          <cell r="BC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C29" t="str">
            <v>CH018+FORTUNE</v>
          </cell>
          <cell r="D29" t="str">
            <v>-</v>
          </cell>
          <cell r="E29" t="str">
            <v>Wheels and Tires Assy</v>
          </cell>
          <cell r="G29" t="str">
            <v>D</v>
          </cell>
          <cell r="H29" t="str">
            <v>PMT3</v>
          </cell>
          <cell r="I29" t="str">
            <v>PF</v>
          </cell>
          <cell r="J29" t="str">
            <v>JD8C </v>
          </cell>
          <cell r="K29" t="str">
            <v>1K003</v>
          </cell>
          <cell r="L29" t="str">
            <v>DA</v>
          </cell>
          <cell r="M29" t="str">
            <v>JD8C -1K003-DA</v>
          </cell>
          <cell r="N29" t="str">
            <v>Wheels and Tires Assy</v>
          </cell>
          <cell r="P29" t="str">
            <v>李杰</v>
          </cell>
          <cell r="Q29" t="str">
            <v>周琦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4</v>
          </cell>
          <cell r="X29">
            <v>4</v>
          </cell>
          <cell r="Y29">
            <v>0</v>
          </cell>
          <cell r="Z29">
            <v>0</v>
          </cell>
          <cell r="AA29">
            <v>0.92</v>
          </cell>
          <cell r="AC29">
            <v>-498.18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-498.18</v>
          </cell>
          <cell r="AI29" t="str">
            <v>CNY</v>
          </cell>
          <cell r="AJ29" t="str">
            <v>LP</v>
          </cell>
          <cell r="AK29" t="str">
            <v>重庆福昶 </v>
          </cell>
          <cell r="AL29" t="str">
            <v>CX1RA</v>
          </cell>
          <cell r="BB29">
            <v>0</v>
          </cell>
          <cell r="BC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C30" t="str">
            <v>CH018+CAMS</v>
          </cell>
          <cell r="D30" t="str">
            <v>-</v>
          </cell>
          <cell r="E30" t="str">
            <v>Wheels and Tires Assy</v>
          </cell>
          <cell r="G30" t="str">
            <v>D</v>
          </cell>
          <cell r="H30" t="str">
            <v>PMT3</v>
          </cell>
          <cell r="I30" t="str">
            <v>PF</v>
          </cell>
          <cell r="J30" t="str">
            <v>JD8C </v>
          </cell>
          <cell r="K30" t="str">
            <v>1K003</v>
          </cell>
          <cell r="L30" t="str">
            <v>AA</v>
          </cell>
          <cell r="M30" t="str">
            <v>JD8C -1K003-AA</v>
          </cell>
          <cell r="N30" t="str">
            <v>Wheels and Tires Assy</v>
          </cell>
          <cell r="P30" t="str">
            <v>李杰</v>
          </cell>
          <cell r="Q30" t="str">
            <v>周琦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4</v>
          </cell>
          <cell r="Z30">
            <v>4</v>
          </cell>
          <cell r="AA30">
            <v>0.4</v>
          </cell>
          <cell r="AC30">
            <v>-615.1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-615.1</v>
          </cell>
          <cell r="AI30" t="str">
            <v>CNY</v>
          </cell>
          <cell r="AJ30" t="str">
            <v>LP</v>
          </cell>
          <cell r="AK30" t="str">
            <v>重庆福昶 </v>
          </cell>
          <cell r="AL30" t="str">
            <v>CX1RA</v>
          </cell>
          <cell r="BB30">
            <v>0</v>
          </cell>
          <cell r="BC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C31" t="str">
            <v>CH018+CAMS</v>
          </cell>
          <cell r="D31" t="str">
            <v>-</v>
          </cell>
          <cell r="E31" t="str">
            <v>Wheels and Tires Assy</v>
          </cell>
          <cell r="G31" t="str">
            <v>D</v>
          </cell>
          <cell r="H31" t="str">
            <v>PMT3</v>
          </cell>
          <cell r="I31" t="str">
            <v>PF</v>
          </cell>
          <cell r="J31" t="str">
            <v>JD8C </v>
          </cell>
          <cell r="K31" t="str">
            <v>1K003</v>
          </cell>
          <cell r="L31" t="str">
            <v>CB</v>
          </cell>
          <cell r="M31" t="str">
            <v>JD8C -1K003-CB</v>
          </cell>
          <cell r="N31" t="str">
            <v>Wheels and Tires Assy</v>
          </cell>
          <cell r="P31" t="str">
            <v>李杰</v>
          </cell>
          <cell r="Q31" t="str">
            <v>周琦</v>
          </cell>
          <cell r="S31">
            <v>4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0.56000000000000005</v>
          </cell>
          <cell r="AC31">
            <v>-390.64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-390.64</v>
          </cell>
          <cell r="AI31" t="str">
            <v>CNY</v>
          </cell>
          <cell r="AJ31" t="str">
            <v>LP</v>
          </cell>
          <cell r="AK31" t="str">
            <v>重庆福昶 </v>
          </cell>
          <cell r="AL31" t="str">
            <v>CX1RA</v>
          </cell>
          <cell r="BB31">
            <v>0</v>
          </cell>
          <cell r="BC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C32" t="str">
            <v>CH018+CAMS</v>
          </cell>
          <cell r="D32" t="str">
            <v>-</v>
          </cell>
          <cell r="E32" t="str">
            <v>Wheels and Tires Assy</v>
          </cell>
          <cell r="G32" t="str">
            <v>D</v>
          </cell>
          <cell r="H32" t="str">
            <v>PMT3</v>
          </cell>
          <cell r="I32" t="str">
            <v>PF</v>
          </cell>
          <cell r="J32" t="str">
            <v>JD8C </v>
          </cell>
          <cell r="K32" t="str">
            <v>1K003</v>
          </cell>
          <cell r="L32" t="str">
            <v>EA</v>
          </cell>
          <cell r="M32" t="str">
            <v>JD8C -1K003-EA</v>
          </cell>
          <cell r="N32" t="str">
            <v>Wheels and Tires Assy</v>
          </cell>
          <cell r="P32" t="str">
            <v>李杰</v>
          </cell>
          <cell r="Q32" t="str">
            <v>周琦</v>
          </cell>
          <cell r="S32">
            <v>0</v>
          </cell>
          <cell r="T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0.64</v>
          </cell>
          <cell r="AC32">
            <v>-360.44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-360.44</v>
          </cell>
          <cell r="AI32" t="str">
            <v>CNY</v>
          </cell>
          <cell r="AJ32" t="str">
            <v>LP</v>
          </cell>
          <cell r="AK32" t="str">
            <v>重庆福昶 </v>
          </cell>
          <cell r="AL32" t="str">
            <v>CX1RA</v>
          </cell>
          <cell r="BB32">
            <v>0</v>
          </cell>
          <cell r="BC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C33" t="str">
            <v>CH018</v>
          </cell>
          <cell r="D33" t="str">
            <v>CH018</v>
          </cell>
          <cell r="E33" t="str">
            <v>Wheels and Tires Assy</v>
          </cell>
          <cell r="G33" t="str">
            <v>D</v>
          </cell>
          <cell r="H33" t="str">
            <v>PMT3</v>
          </cell>
          <cell r="I33" t="str">
            <v>PF</v>
          </cell>
          <cell r="J33" t="str">
            <v>ED8C</v>
          </cell>
          <cell r="K33" t="str">
            <v>1K003</v>
          </cell>
          <cell r="L33" t="str">
            <v>EB</v>
          </cell>
          <cell r="M33" t="str">
            <v>ED8C-1K003-EB</v>
          </cell>
          <cell r="N33" t="str">
            <v>Wheels and Tires Assy</v>
          </cell>
          <cell r="P33" t="str">
            <v>李杰</v>
          </cell>
          <cell r="Q33" t="str">
            <v>周琦</v>
          </cell>
          <cell r="S33">
            <v>1</v>
          </cell>
          <cell r="T33">
            <v>1</v>
          </cell>
          <cell r="U33">
            <v>1</v>
          </cell>
          <cell r="V33">
            <v>1</v>
          </cell>
          <cell r="W33">
            <v>1</v>
          </cell>
          <cell r="X33">
            <v>1</v>
          </cell>
          <cell r="Y33">
            <v>1</v>
          </cell>
          <cell r="Z33">
            <v>1</v>
          </cell>
          <cell r="AA33">
            <v>0</v>
          </cell>
          <cell r="AC33">
            <v>-221.46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-221.46</v>
          </cell>
          <cell r="AI33" t="str">
            <v>CNY</v>
          </cell>
          <cell r="AJ33" t="str">
            <v>LP</v>
          </cell>
          <cell r="AK33" t="str">
            <v>重庆福昶 </v>
          </cell>
          <cell r="AL33" t="str">
            <v>CX1RA</v>
          </cell>
          <cell r="BB33">
            <v>0</v>
          </cell>
          <cell r="BC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C34" t="str">
            <v>E023</v>
          </cell>
          <cell r="D34" t="str">
            <v>E023</v>
          </cell>
          <cell r="E34" t="str">
            <v>Head lamp</v>
          </cell>
          <cell r="F34" t="str">
            <v>前大灯</v>
          </cell>
          <cell r="G34" t="str">
            <v>B</v>
          </cell>
          <cell r="H34" t="str">
            <v>PMT1</v>
          </cell>
          <cell r="I34" t="str">
            <v>TH</v>
          </cell>
          <cell r="J34" t="str">
            <v>JD8B</v>
          </cell>
          <cell r="K34" t="str">
            <v>13W029</v>
          </cell>
          <cell r="L34" t="str">
            <v>AE</v>
          </cell>
          <cell r="M34" t="str">
            <v>JD8B-13W029-AE</v>
          </cell>
          <cell r="N34" t="str">
            <v>Headlamp</v>
          </cell>
          <cell r="O34">
            <v>42636</v>
          </cell>
          <cell r="P34" t="str">
            <v>Luo,zhoudi</v>
          </cell>
          <cell r="Q34" t="str">
            <v xml:space="preserve">Yuxiaoxing                                      </v>
          </cell>
          <cell r="S34">
            <v>1</v>
          </cell>
          <cell r="T34">
            <v>1</v>
          </cell>
          <cell r="U34">
            <v>1</v>
          </cell>
          <cell r="V34">
            <v>1</v>
          </cell>
          <cell r="W34">
            <v>1</v>
          </cell>
          <cell r="X34">
            <v>1</v>
          </cell>
          <cell r="Y34">
            <v>0</v>
          </cell>
          <cell r="Z34">
            <v>0</v>
          </cell>
          <cell r="AA34">
            <v>0.9</v>
          </cell>
          <cell r="AC34">
            <v>-275.62</v>
          </cell>
          <cell r="AD34">
            <v>-7.59</v>
          </cell>
          <cell r="AE34">
            <v>-2.36</v>
          </cell>
          <cell r="AF34">
            <v>0</v>
          </cell>
          <cell r="AG34">
            <v>-3.99</v>
          </cell>
          <cell r="AH34">
            <v>-289.56</v>
          </cell>
          <cell r="AI34" t="str">
            <v>CNY</v>
          </cell>
          <cell r="AJ34" t="str">
            <v>LP</v>
          </cell>
          <cell r="AK34" t="str">
            <v>Visteon TYC</v>
          </cell>
          <cell r="AL34" t="str">
            <v>FCXBB</v>
          </cell>
          <cell r="AO34">
            <v>5</v>
          </cell>
          <cell r="BB34">
            <v>-13106154</v>
          </cell>
          <cell r="BC34">
            <v>-13106154</v>
          </cell>
          <cell r="BE34">
            <v>-4125440.7</v>
          </cell>
          <cell r="BF34">
            <v>1034818.2</v>
          </cell>
        </row>
        <row r="35">
          <cell r="C35" t="str">
            <v>E023</v>
          </cell>
          <cell r="D35" t="str">
            <v>E023</v>
          </cell>
          <cell r="E35" t="str">
            <v>Head lamp</v>
          </cell>
          <cell r="F35" t="str">
            <v>前大灯</v>
          </cell>
          <cell r="G35" t="str">
            <v>B</v>
          </cell>
          <cell r="H35" t="str">
            <v>PMT1</v>
          </cell>
          <cell r="I35" t="str">
            <v>TH</v>
          </cell>
          <cell r="J35" t="str">
            <v>JD8B</v>
          </cell>
          <cell r="K35" t="str">
            <v>13W030</v>
          </cell>
          <cell r="L35" t="str">
            <v>AE</v>
          </cell>
          <cell r="M35" t="str">
            <v>JD8B-13W030-AE</v>
          </cell>
          <cell r="N35" t="str">
            <v>Headlamp</v>
          </cell>
          <cell r="O35">
            <v>42636</v>
          </cell>
          <cell r="P35" t="str">
            <v>Luo,zhoudi</v>
          </cell>
          <cell r="Q35" t="str">
            <v xml:space="preserve">Yuxiaoxing                                      </v>
          </cell>
          <cell r="S35">
            <v>1</v>
          </cell>
          <cell r="T35">
            <v>1</v>
          </cell>
          <cell r="U35">
            <v>1</v>
          </cell>
          <cell r="V35">
            <v>1</v>
          </cell>
          <cell r="W35">
            <v>1</v>
          </cell>
          <cell r="X35">
            <v>1</v>
          </cell>
          <cell r="Y35">
            <v>0</v>
          </cell>
          <cell r="Z35">
            <v>0</v>
          </cell>
          <cell r="AA35">
            <v>0.9</v>
          </cell>
          <cell r="AC35">
            <v>-275.62</v>
          </cell>
          <cell r="AD35">
            <v>-7.59</v>
          </cell>
          <cell r="AE35">
            <v>-2.36</v>
          </cell>
          <cell r="AF35">
            <v>0</v>
          </cell>
          <cell r="AG35">
            <v>-3.99</v>
          </cell>
          <cell r="AH35">
            <v>-289.56</v>
          </cell>
          <cell r="AI35" t="str">
            <v>CNY</v>
          </cell>
          <cell r="AJ35" t="str">
            <v>LP</v>
          </cell>
          <cell r="AK35" t="str">
            <v>Visteon TYC</v>
          </cell>
          <cell r="AL35" t="str">
            <v>FCXBB</v>
          </cell>
          <cell r="AO35">
            <v>5</v>
          </cell>
          <cell r="BB35">
            <v>0</v>
          </cell>
          <cell r="BC35">
            <v>0</v>
          </cell>
          <cell r="BE35" t="str">
            <v>incl. in above</v>
          </cell>
        </row>
        <row r="36">
          <cell r="C36" t="str">
            <v>E023</v>
          </cell>
          <cell r="D36" t="str">
            <v>-</v>
          </cell>
          <cell r="E36" t="str">
            <v>Head lamp</v>
          </cell>
          <cell r="F36" t="str">
            <v>前大灯</v>
          </cell>
          <cell r="G36" t="str">
            <v>B</v>
          </cell>
          <cell r="H36" t="str">
            <v>PMT1</v>
          </cell>
          <cell r="I36" t="str">
            <v>TH</v>
          </cell>
          <cell r="J36" t="str">
            <v>JD8B</v>
          </cell>
          <cell r="K36" t="str">
            <v>13D154</v>
          </cell>
          <cell r="L36" t="str">
            <v>AF</v>
          </cell>
          <cell r="M36" t="str">
            <v>JD8B-13D154-AF</v>
          </cell>
          <cell r="N36" t="str">
            <v>Headlamp</v>
          </cell>
          <cell r="O36">
            <v>42636</v>
          </cell>
          <cell r="P36" t="str">
            <v>Luo,zhoudi</v>
          </cell>
          <cell r="Q36" t="str">
            <v xml:space="preserve">Yuxiaoxing                                      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1</v>
          </cell>
          <cell r="Z36">
            <v>1</v>
          </cell>
          <cell r="AA36">
            <v>0.1</v>
          </cell>
          <cell r="AC36">
            <v>-909.96</v>
          </cell>
          <cell r="AD36">
            <v>-7.59</v>
          </cell>
          <cell r="AE36">
            <v>-2.36</v>
          </cell>
          <cell r="AF36">
            <v>0</v>
          </cell>
          <cell r="AG36">
            <v>-3.99</v>
          </cell>
          <cell r="AH36">
            <v>-923.90000000000009</v>
          </cell>
          <cell r="AI36" t="str">
            <v>CNY</v>
          </cell>
          <cell r="AJ36" t="str">
            <v>LP</v>
          </cell>
          <cell r="AK36" t="str">
            <v>Visteon TYC</v>
          </cell>
          <cell r="AL36" t="str">
            <v>FCXBB</v>
          </cell>
          <cell r="AO36">
            <v>5</v>
          </cell>
          <cell r="BB36">
            <v>-11280767</v>
          </cell>
          <cell r="BC36">
            <v>-11280767</v>
          </cell>
          <cell r="BE36">
            <v>-458382.3</v>
          </cell>
          <cell r="BF36">
            <v>114979.8</v>
          </cell>
        </row>
        <row r="37">
          <cell r="C37" t="str">
            <v>E023</v>
          </cell>
          <cell r="D37" t="str">
            <v>-</v>
          </cell>
          <cell r="E37" t="str">
            <v>Head lamp</v>
          </cell>
          <cell r="F37" t="str">
            <v>前大灯</v>
          </cell>
          <cell r="G37" t="str">
            <v>B</v>
          </cell>
          <cell r="H37" t="str">
            <v>PMT1</v>
          </cell>
          <cell r="I37" t="str">
            <v>TH</v>
          </cell>
          <cell r="J37" t="str">
            <v>JD8B</v>
          </cell>
          <cell r="K37" t="str">
            <v>13D155</v>
          </cell>
          <cell r="L37" t="str">
            <v>AF</v>
          </cell>
          <cell r="M37" t="str">
            <v>JD8B-13D155-AF</v>
          </cell>
          <cell r="N37" t="str">
            <v>Headlamp</v>
          </cell>
          <cell r="O37">
            <v>42636</v>
          </cell>
          <cell r="P37" t="str">
            <v>Luo,zhoudi</v>
          </cell>
          <cell r="Q37" t="str">
            <v xml:space="preserve">Yuxiaoxing                                      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1</v>
          </cell>
          <cell r="Z37">
            <v>1</v>
          </cell>
          <cell r="AA37">
            <v>0.1</v>
          </cell>
          <cell r="AC37">
            <v>-909.96</v>
          </cell>
          <cell r="AD37">
            <v>-7.59</v>
          </cell>
          <cell r="AE37">
            <v>-2.36</v>
          </cell>
          <cell r="AF37">
            <v>0</v>
          </cell>
          <cell r="AG37">
            <v>-3.99</v>
          </cell>
          <cell r="AH37">
            <v>-923.90000000000009</v>
          </cell>
          <cell r="AI37" t="str">
            <v>CNY</v>
          </cell>
          <cell r="AJ37" t="str">
            <v>LP</v>
          </cell>
          <cell r="AK37" t="str">
            <v>Visteon TYC</v>
          </cell>
          <cell r="AL37" t="str">
            <v>FCXBB</v>
          </cell>
          <cell r="AO37">
            <v>5</v>
          </cell>
          <cell r="BB37">
            <v>0</v>
          </cell>
          <cell r="BC37">
            <v>0</v>
          </cell>
          <cell r="BE37" t="str">
            <v>incl. in above</v>
          </cell>
        </row>
        <row r="38">
          <cell r="C38" t="str">
            <v>E022</v>
          </cell>
          <cell r="D38" t="str">
            <v>E022</v>
          </cell>
          <cell r="E38" t="str">
            <v>Tail Lamp</v>
          </cell>
          <cell r="F38" t="str">
            <v>尾灯</v>
          </cell>
          <cell r="G38" t="str">
            <v>B</v>
          </cell>
          <cell r="H38" t="str">
            <v>PMT1</v>
          </cell>
          <cell r="I38" t="str">
            <v>TH</v>
          </cell>
          <cell r="J38" t="str">
            <v>JD8B</v>
          </cell>
          <cell r="K38" t="str">
            <v>13A602</v>
          </cell>
          <cell r="L38" t="str">
            <v>AE</v>
          </cell>
          <cell r="M38" t="str">
            <v>JD8B-13A602-AE</v>
          </cell>
          <cell r="N38" t="str">
            <v xml:space="preserve">Decklid tail lamp right side </v>
          </cell>
          <cell r="O38">
            <v>42636</v>
          </cell>
          <cell r="P38" t="str">
            <v>Luo,zhoudi</v>
          </cell>
          <cell r="Q38" t="str">
            <v xml:space="preserve">Yuxiaoxing                                      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Y38">
            <v>1</v>
          </cell>
          <cell r="Z38">
            <v>1</v>
          </cell>
          <cell r="AA38">
            <v>1</v>
          </cell>
          <cell r="AC38">
            <v>-83.67</v>
          </cell>
          <cell r="AD38">
            <v>-1.04</v>
          </cell>
          <cell r="AE38">
            <v>-1.32</v>
          </cell>
          <cell r="AF38">
            <v>0</v>
          </cell>
          <cell r="AG38">
            <v>-1.8</v>
          </cell>
          <cell r="AH38">
            <v>-87.83</v>
          </cell>
          <cell r="AI38" t="str">
            <v>CNY</v>
          </cell>
          <cell r="AJ38" t="str">
            <v>LP</v>
          </cell>
          <cell r="AK38" t="str">
            <v>Visteon TYC</v>
          </cell>
          <cell r="AL38" t="str">
            <v>FCXBB</v>
          </cell>
          <cell r="AO38">
            <v>5</v>
          </cell>
          <cell r="BB38">
            <v>-5502140</v>
          </cell>
          <cell r="BC38">
            <v>-5502140</v>
          </cell>
          <cell r="BE38">
            <v>-2066772</v>
          </cell>
          <cell r="BF38">
            <v>1149798</v>
          </cell>
        </row>
        <row r="39">
          <cell r="C39" t="str">
            <v>E022</v>
          </cell>
          <cell r="D39" t="str">
            <v>E022</v>
          </cell>
          <cell r="E39" t="str">
            <v>Tail Lamp</v>
          </cell>
          <cell r="F39" t="str">
            <v>尾灯</v>
          </cell>
          <cell r="G39" t="str">
            <v>B</v>
          </cell>
          <cell r="H39" t="str">
            <v>PMT1</v>
          </cell>
          <cell r="I39" t="str">
            <v>TH</v>
          </cell>
          <cell r="J39" t="str">
            <v>JD8B</v>
          </cell>
          <cell r="K39" t="str">
            <v>13A603</v>
          </cell>
          <cell r="L39" t="str">
            <v>AE</v>
          </cell>
          <cell r="M39" t="str">
            <v>JD8B-13A603-AE</v>
          </cell>
          <cell r="N39" t="str">
            <v xml:space="preserve">Decklid tail lamp left side </v>
          </cell>
          <cell r="O39">
            <v>42636</v>
          </cell>
          <cell r="P39" t="str">
            <v>Luo,zhoudi</v>
          </cell>
          <cell r="Q39" t="str">
            <v xml:space="preserve">Yuxiaoxing                                      </v>
          </cell>
          <cell r="S39">
            <v>1</v>
          </cell>
          <cell r="T39">
            <v>1</v>
          </cell>
          <cell r="U39">
            <v>1</v>
          </cell>
          <cell r="V39">
            <v>1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C39">
            <v>-83.67</v>
          </cell>
          <cell r="AD39">
            <v>-1.04</v>
          </cell>
          <cell r="AE39">
            <v>-1.32</v>
          </cell>
          <cell r="AF39">
            <v>0</v>
          </cell>
          <cell r="AG39">
            <v>-1.8</v>
          </cell>
          <cell r="AH39">
            <v>-87.83</v>
          </cell>
          <cell r="AI39" t="str">
            <v>CNY</v>
          </cell>
          <cell r="AJ39" t="str">
            <v>LP</v>
          </cell>
          <cell r="AK39" t="str">
            <v>Visteon TYC</v>
          </cell>
          <cell r="AL39" t="str">
            <v>FCXBB</v>
          </cell>
          <cell r="AO39">
            <v>5</v>
          </cell>
          <cell r="BB39">
            <v>0</v>
          </cell>
          <cell r="BC39">
            <v>0</v>
          </cell>
          <cell r="BE39" t="str">
            <v>incl. in above</v>
          </cell>
        </row>
        <row r="40">
          <cell r="C40" t="str">
            <v>E022</v>
          </cell>
          <cell r="D40" t="str">
            <v>E022</v>
          </cell>
          <cell r="E40" t="str">
            <v>Tail Lamp</v>
          </cell>
          <cell r="F40" t="str">
            <v>尾灯</v>
          </cell>
          <cell r="G40" t="str">
            <v>B</v>
          </cell>
          <cell r="H40" t="str">
            <v>PMT1</v>
          </cell>
          <cell r="I40" t="str">
            <v>TH</v>
          </cell>
          <cell r="J40" t="str">
            <v>JD8B</v>
          </cell>
          <cell r="K40" t="str">
            <v>13B414</v>
          </cell>
          <cell r="L40" t="str">
            <v>AB</v>
          </cell>
          <cell r="M40" t="str">
            <v>JD8B-13B414-AB</v>
          </cell>
          <cell r="N40" t="str">
            <v xml:space="preserve">Rear reflex_RH </v>
          </cell>
          <cell r="P40" t="str">
            <v>Luo,zhoudi</v>
          </cell>
          <cell r="Q40" t="str">
            <v xml:space="preserve">Yuxiaoxing                                      </v>
          </cell>
          <cell r="S40">
            <v>1</v>
          </cell>
          <cell r="T40">
            <v>1</v>
          </cell>
          <cell r="U40">
            <v>1</v>
          </cell>
          <cell r="V40">
            <v>1</v>
          </cell>
          <cell r="W40">
            <v>1</v>
          </cell>
          <cell r="X40">
            <v>1</v>
          </cell>
          <cell r="Y40">
            <v>1</v>
          </cell>
          <cell r="Z40">
            <v>1</v>
          </cell>
          <cell r="AA40">
            <v>1</v>
          </cell>
          <cell r="AC40">
            <v>-13.94</v>
          </cell>
          <cell r="AD40">
            <v>-1.88</v>
          </cell>
          <cell r="AE40">
            <v>-0.22</v>
          </cell>
          <cell r="AF40">
            <v>0</v>
          </cell>
          <cell r="AG40">
            <v>0</v>
          </cell>
          <cell r="AH40">
            <v>-16.04</v>
          </cell>
          <cell r="AI40" t="str">
            <v>CNY</v>
          </cell>
          <cell r="AJ40" t="str">
            <v>LP</v>
          </cell>
          <cell r="AK40" t="str">
            <v>Visteon TYC</v>
          </cell>
          <cell r="AL40" t="str">
            <v>FCXBB</v>
          </cell>
          <cell r="AO40">
            <v>5</v>
          </cell>
          <cell r="BB40">
            <v>-2180000</v>
          </cell>
          <cell r="BC40">
            <v>-2180000</v>
          </cell>
          <cell r="BE40">
            <v>0</v>
          </cell>
          <cell r="BF40">
            <v>0</v>
          </cell>
        </row>
        <row r="41">
          <cell r="C41" t="str">
            <v>E022</v>
          </cell>
          <cell r="D41" t="str">
            <v>E022</v>
          </cell>
          <cell r="E41" t="str">
            <v>Tail Lamp</v>
          </cell>
          <cell r="F41" t="str">
            <v>尾灯</v>
          </cell>
          <cell r="G41" t="str">
            <v>B</v>
          </cell>
          <cell r="H41" t="str">
            <v>PMT1</v>
          </cell>
          <cell r="I41" t="str">
            <v>TH</v>
          </cell>
          <cell r="J41" t="str">
            <v>JD8B</v>
          </cell>
          <cell r="K41" t="str">
            <v>13B415</v>
          </cell>
          <cell r="L41" t="str">
            <v>AC</v>
          </cell>
          <cell r="M41" t="str">
            <v>JD8B-13B415-AC</v>
          </cell>
          <cell r="N41" t="str">
            <v xml:space="preserve">Rear fog and reflex_LH </v>
          </cell>
          <cell r="P41" t="str">
            <v>翟万里</v>
          </cell>
          <cell r="Q41" t="str">
            <v>邓少翔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C41">
            <v>-25.68</v>
          </cell>
          <cell r="AD41">
            <v>-1.88</v>
          </cell>
          <cell r="AE41">
            <v>-0.22</v>
          </cell>
          <cell r="AF41">
            <v>0</v>
          </cell>
          <cell r="AG41">
            <v>0</v>
          </cell>
          <cell r="AH41">
            <v>-27.779999999999998</v>
          </cell>
          <cell r="AI41" t="str">
            <v>CNY</v>
          </cell>
          <cell r="AJ41" t="str">
            <v>LP</v>
          </cell>
          <cell r="AK41" t="str">
            <v>Visteon TYC</v>
          </cell>
          <cell r="AL41" t="str">
            <v>FCXBB</v>
          </cell>
          <cell r="AO41">
            <v>5</v>
          </cell>
          <cell r="BB41">
            <v>-1480000</v>
          </cell>
          <cell r="BC41">
            <v>-1480000</v>
          </cell>
          <cell r="BE41">
            <v>0</v>
          </cell>
          <cell r="BF41">
            <v>0</v>
          </cell>
        </row>
        <row r="42">
          <cell r="C42" t="str">
            <v>E022</v>
          </cell>
          <cell r="D42" t="str">
            <v>E022</v>
          </cell>
          <cell r="E42" t="str">
            <v>Tail Lamp</v>
          </cell>
          <cell r="F42" t="str">
            <v>尾灯</v>
          </cell>
          <cell r="G42" t="str">
            <v>B</v>
          </cell>
          <cell r="H42" t="str">
            <v>PMT1</v>
          </cell>
          <cell r="I42" t="str">
            <v>TH</v>
          </cell>
          <cell r="J42" t="str">
            <v>ED8B </v>
          </cell>
          <cell r="K42" t="str">
            <v>13404 </v>
          </cell>
          <cell r="L42" t="str">
            <v>DA</v>
          </cell>
          <cell r="M42" t="str">
            <v>ED8B-13404-DA</v>
          </cell>
          <cell r="N42" t="str">
            <v xml:space="preserve">Body side tail lamp right side </v>
          </cell>
          <cell r="O42" t="str">
            <v>NA</v>
          </cell>
          <cell r="P42" t="str">
            <v>Luo,zhoudi</v>
          </cell>
          <cell r="Q42" t="str">
            <v xml:space="preserve">Yuxiaoxing                                      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  <cell r="W42">
            <v>1</v>
          </cell>
          <cell r="X42">
            <v>1</v>
          </cell>
          <cell r="Y42">
            <v>1</v>
          </cell>
          <cell r="Z42">
            <v>1</v>
          </cell>
          <cell r="AA42">
            <v>1</v>
          </cell>
          <cell r="AC42">
            <v>-137.72999999999999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-137.72999999999999</v>
          </cell>
          <cell r="AI42" t="str">
            <v>CNY</v>
          </cell>
          <cell r="AJ42" t="str">
            <v>LP</v>
          </cell>
          <cell r="AK42" t="str">
            <v>Visteon TYC</v>
          </cell>
          <cell r="AL42" t="str">
            <v>FCXBB</v>
          </cell>
          <cell r="AO42">
            <v>5</v>
          </cell>
        </row>
        <row r="43">
          <cell r="C43" t="str">
            <v>E022</v>
          </cell>
          <cell r="D43" t="str">
            <v>E022</v>
          </cell>
          <cell r="E43" t="str">
            <v>Tail Lamp</v>
          </cell>
          <cell r="F43" t="str">
            <v>尾灯</v>
          </cell>
          <cell r="G43" t="str">
            <v>B</v>
          </cell>
          <cell r="H43" t="str">
            <v>PMT1</v>
          </cell>
          <cell r="I43" t="str">
            <v>TH</v>
          </cell>
          <cell r="J43" t="str">
            <v>ED8B</v>
          </cell>
          <cell r="K43" t="str">
            <v>13405</v>
          </cell>
          <cell r="L43" t="str">
            <v>DA</v>
          </cell>
          <cell r="M43" t="str">
            <v>ED8B-13405-DA</v>
          </cell>
          <cell r="N43" t="str">
            <v xml:space="preserve">body side tail lamp left side </v>
          </cell>
          <cell r="O43" t="str">
            <v>NA</v>
          </cell>
          <cell r="P43" t="str">
            <v>Luo,zhoudi</v>
          </cell>
          <cell r="Q43" t="str">
            <v xml:space="preserve">Yuxiaoxing                                      </v>
          </cell>
          <cell r="S43">
            <v>1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C43">
            <v>-137.63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-137.63</v>
          </cell>
          <cell r="AI43" t="str">
            <v>CNY</v>
          </cell>
          <cell r="AJ43" t="str">
            <v>LP</v>
          </cell>
          <cell r="AK43" t="str">
            <v>Visteon TYC</v>
          </cell>
          <cell r="AL43" t="str">
            <v>FCXBB</v>
          </cell>
          <cell r="AO43">
            <v>5</v>
          </cell>
        </row>
        <row r="44">
          <cell r="C44" t="str">
            <v>B03</v>
          </cell>
          <cell r="D44" t="str">
            <v>B03</v>
          </cell>
          <cell r="E44" t="str">
            <v>Decklid hinge</v>
          </cell>
          <cell r="F44" t="str">
            <v>行李厢盖铰链</v>
          </cell>
          <cell r="G44" t="str">
            <v>B</v>
          </cell>
          <cell r="H44" t="str">
            <v>PMT1</v>
          </cell>
          <cell r="I44" t="str">
            <v>TH</v>
          </cell>
          <cell r="J44" t="str">
            <v>JD8B</v>
          </cell>
          <cell r="K44" t="str">
            <v>F42700</v>
          </cell>
          <cell r="L44" t="str">
            <v>AD</v>
          </cell>
          <cell r="M44" t="str">
            <v>JD8B-F42700-AD</v>
          </cell>
          <cell r="N44" t="str">
            <v>decklid hinge</v>
          </cell>
          <cell r="O44">
            <v>42671</v>
          </cell>
          <cell r="P44" t="str">
            <v>Zhang,jian</v>
          </cell>
          <cell r="Q44" t="str">
            <v>Jin zhengbin</v>
          </cell>
          <cell r="S44">
            <v>1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1</v>
          </cell>
          <cell r="Z44">
            <v>1</v>
          </cell>
          <cell r="AA44">
            <v>1</v>
          </cell>
          <cell r="AC44">
            <v>-39.46</v>
          </cell>
          <cell r="AD44">
            <v>-3.15</v>
          </cell>
          <cell r="AE44">
            <v>-2.13</v>
          </cell>
          <cell r="AF44">
            <v>0</v>
          </cell>
          <cell r="AG44">
            <v>-0.42</v>
          </cell>
          <cell r="AH44">
            <v>-45.160000000000004</v>
          </cell>
          <cell r="AI44" t="str">
            <v>CNY</v>
          </cell>
          <cell r="AJ44" t="str">
            <v>LP</v>
          </cell>
          <cell r="AK44" t="str">
            <v>Edscha China（Anhui)</v>
          </cell>
          <cell r="AL44" t="str">
            <v>EM7WA</v>
          </cell>
          <cell r="AO44">
            <v>1</v>
          </cell>
          <cell r="AP44">
            <v>0.03</v>
          </cell>
          <cell r="AQ44">
            <v>0.03</v>
          </cell>
          <cell r="AR44">
            <v>0.03</v>
          </cell>
          <cell r="BB44">
            <v>-1037080</v>
          </cell>
          <cell r="BC44">
            <v>-1037080</v>
          </cell>
          <cell r="BE44">
            <v>-242150</v>
          </cell>
          <cell r="BF44">
            <v>574899</v>
          </cell>
          <cell r="BG44">
            <v>0</v>
          </cell>
        </row>
        <row r="45">
          <cell r="C45" t="str">
            <v>B03</v>
          </cell>
          <cell r="D45" t="str">
            <v>B03</v>
          </cell>
          <cell r="E45" t="str">
            <v>Decklid hinge</v>
          </cell>
          <cell r="F45" t="str">
            <v>行李厢盖铰链</v>
          </cell>
          <cell r="G45" t="str">
            <v>B</v>
          </cell>
          <cell r="H45" t="str">
            <v>PMT1</v>
          </cell>
          <cell r="I45" t="str">
            <v>TH</v>
          </cell>
          <cell r="J45" t="str">
            <v>JD8B</v>
          </cell>
          <cell r="K45" t="str">
            <v>F42701</v>
          </cell>
          <cell r="L45" t="str">
            <v>AD</v>
          </cell>
          <cell r="M45" t="str">
            <v>JD8B-F42701-AD</v>
          </cell>
          <cell r="N45" t="str">
            <v xml:space="preserve">decklid hinge </v>
          </cell>
          <cell r="O45">
            <v>42671</v>
          </cell>
          <cell r="P45" t="str">
            <v>Zhang,jian</v>
          </cell>
          <cell r="Q45" t="str">
            <v>Jin zhengbin</v>
          </cell>
          <cell r="S45">
            <v>1</v>
          </cell>
          <cell r="T45">
            <v>1</v>
          </cell>
          <cell r="U45">
            <v>1</v>
          </cell>
          <cell r="V45">
            <v>1</v>
          </cell>
          <cell r="W45">
            <v>1</v>
          </cell>
          <cell r="X45">
            <v>1</v>
          </cell>
          <cell r="Y45">
            <v>1</v>
          </cell>
          <cell r="Z45">
            <v>1</v>
          </cell>
          <cell r="AA45">
            <v>1</v>
          </cell>
          <cell r="AC45">
            <v>-39.46</v>
          </cell>
          <cell r="AD45">
            <v>-3.15</v>
          </cell>
          <cell r="AE45">
            <v>-2.13</v>
          </cell>
          <cell r="AF45">
            <v>0</v>
          </cell>
          <cell r="AG45">
            <v>-0.42</v>
          </cell>
          <cell r="AH45">
            <v>-45.160000000000004</v>
          </cell>
          <cell r="AI45" t="str">
            <v>CNY</v>
          </cell>
          <cell r="AJ45" t="str">
            <v>LP</v>
          </cell>
          <cell r="AK45" t="str">
            <v>Edscha China（Anhui)</v>
          </cell>
          <cell r="AL45" t="str">
            <v>EM7WA</v>
          </cell>
          <cell r="AO45">
            <v>1</v>
          </cell>
          <cell r="AP45">
            <v>0.03</v>
          </cell>
          <cell r="AQ45">
            <v>0.03</v>
          </cell>
          <cell r="AR45">
            <v>0.03</v>
          </cell>
          <cell r="BB45">
            <v>-1037080</v>
          </cell>
          <cell r="BC45">
            <v>-1037080</v>
          </cell>
          <cell r="BE45">
            <v>-242150</v>
          </cell>
          <cell r="BF45">
            <v>574899</v>
          </cell>
          <cell r="BG45">
            <v>0</v>
          </cell>
        </row>
        <row r="46">
          <cell r="C46" t="str">
            <v>B03</v>
          </cell>
          <cell r="D46" t="str">
            <v>B03</v>
          </cell>
          <cell r="E46" t="str">
            <v>Decklid hinge</v>
          </cell>
          <cell r="F46" t="str">
            <v>行李厢盖铰链</v>
          </cell>
          <cell r="G46" t="str">
            <v>B</v>
          </cell>
          <cell r="H46" t="str">
            <v>PMT1</v>
          </cell>
          <cell r="I46" t="str">
            <v>TH</v>
          </cell>
          <cell r="J46" t="str">
            <v>JD8B</v>
          </cell>
          <cell r="K46" t="str">
            <v>F44858</v>
          </cell>
          <cell r="L46" t="str">
            <v>AC</v>
          </cell>
          <cell r="M46" t="str">
            <v>JD8B-F44858-AC</v>
          </cell>
          <cell r="N46" t="str">
            <v xml:space="preserve">torsion bar </v>
          </cell>
          <cell r="O46">
            <v>42671</v>
          </cell>
          <cell r="P46" t="str">
            <v>Zhou Li</v>
          </cell>
          <cell r="Q46" t="str">
            <v>Jin zhengbin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C46">
            <v>-1.1200000000000001</v>
          </cell>
          <cell r="AD46">
            <v>-0.11</v>
          </cell>
          <cell r="AE46">
            <v>-0.03</v>
          </cell>
          <cell r="AF46">
            <v>0</v>
          </cell>
          <cell r="AG46">
            <v>0</v>
          </cell>
          <cell r="AH46">
            <v>-1.2600000000000002</v>
          </cell>
          <cell r="AI46" t="str">
            <v>CNY</v>
          </cell>
          <cell r="AJ46" t="str">
            <v>LP</v>
          </cell>
          <cell r="AK46" t="str">
            <v>Edscha China（Anhui)</v>
          </cell>
          <cell r="AL46" t="str">
            <v>EM7WA</v>
          </cell>
          <cell r="AO46">
            <v>1</v>
          </cell>
          <cell r="AP46">
            <v>0.03</v>
          </cell>
          <cell r="AQ46">
            <v>0.03</v>
          </cell>
          <cell r="AR46">
            <v>0.03</v>
          </cell>
          <cell r="BB46">
            <v>-72373</v>
          </cell>
          <cell r="BC46">
            <v>-72373</v>
          </cell>
        </row>
        <row r="47">
          <cell r="C47" t="str">
            <v>B03</v>
          </cell>
          <cell r="D47" t="str">
            <v>B03</v>
          </cell>
          <cell r="E47" t="str">
            <v>Decklid hinge</v>
          </cell>
          <cell r="F47" t="str">
            <v>行李厢盖铰链</v>
          </cell>
          <cell r="G47" t="str">
            <v>B</v>
          </cell>
          <cell r="H47" t="str">
            <v>PMT1</v>
          </cell>
          <cell r="I47" t="str">
            <v>TH</v>
          </cell>
          <cell r="J47" t="str">
            <v>JD8B</v>
          </cell>
          <cell r="K47" t="str">
            <v>F44890</v>
          </cell>
          <cell r="L47" t="str">
            <v>AB</v>
          </cell>
          <cell r="M47" t="str">
            <v>JD8B-F44890-AB</v>
          </cell>
          <cell r="N47" t="str">
            <v xml:space="preserve">torsion bar </v>
          </cell>
          <cell r="O47">
            <v>42671</v>
          </cell>
          <cell r="P47" t="str">
            <v>Zhou Li</v>
          </cell>
          <cell r="Q47" t="str">
            <v>Jin zhengbin</v>
          </cell>
          <cell r="S47">
            <v>1</v>
          </cell>
          <cell r="T47">
            <v>1</v>
          </cell>
          <cell r="U47">
            <v>1</v>
          </cell>
          <cell r="V47">
            <v>1</v>
          </cell>
          <cell r="W47">
            <v>1</v>
          </cell>
          <cell r="X47">
            <v>1</v>
          </cell>
          <cell r="Y47">
            <v>1</v>
          </cell>
          <cell r="Z47">
            <v>1</v>
          </cell>
          <cell r="AA47">
            <v>1</v>
          </cell>
          <cell r="AC47">
            <v>-7.97</v>
          </cell>
          <cell r="AD47">
            <v>-0.74299999999999999</v>
          </cell>
          <cell r="AE47">
            <v>-0.42199999999999999</v>
          </cell>
          <cell r="AF47">
            <v>0</v>
          </cell>
          <cell r="AG47">
            <v>0</v>
          </cell>
          <cell r="AH47">
            <v>-9.1349999999999998</v>
          </cell>
          <cell r="AI47" t="str">
            <v>CNY</v>
          </cell>
          <cell r="AJ47" t="str">
            <v>LP</v>
          </cell>
          <cell r="AK47" t="str">
            <v>Edscha China（Anhui)</v>
          </cell>
          <cell r="AL47" t="str">
            <v>EM7WA</v>
          </cell>
          <cell r="AO47">
            <v>1</v>
          </cell>
          <cell r="AP47">
            <v>0.03</v>
          </cell>
          <cell r="AQ47">
            <v>0.03</v>
          </cell>
          <cell r="AR47">
            <v>0.03</v>
          </cell>
          <cell r="BB47">
            <v>-33710</v>
          </cell>
          <cell r="BC47">
            <v>-33710</v>
          </cell>
        </row>
        <row r="48">
          <cell r="C48" t="str">
            <v>B03</v>
          </cell>
          <cell r="D48" t="str">
            <v>B03</v>
          </cell>
          <cell r="E48" t="str">
            <v>Decklid hinge</v>
          </cell>
          <cell r="F48" t="str">
            <v>行李厢盖铰链</v>
          </cell>
          <cell r="G48" t="str">
            <v>B</v>
          </cell>
          <cell r="H48" t="str">
            <v>PMT1</v>
          </cell>
          <cell r="I48" t="str">
            <v>TH</v>
          </cell>
          <cell r="J48" t="str">
            <v>JD8B</v>
          </cell>
          <cell r="K48" t="str">
            <v>F44891</v>
          </cell>
          <cell r="L48" t="str">
            <v>AB</v>
          </cell>
          <cell r="M48" t="str">
            <v>JD8B-F44891-AB</v>
          </cell>
          <cell r="N48" t="str">
            <v xml:space="preserve">clip </v>
          </cell>
          <cell r="O48">
            <v>42671</v>
          </cell>
          <cell r="P48" t="str">
            <v>Zhou Li</v>
          </cell>
          <cell r="Q48" t="str">
            <v>Jin zhengbin</v>
          </cell>
          <cell r="S48">
            <v>1</v>
          </cell>
          <cell r="T48">
            <v>1</v>
          </cell>
          <cell r="U48">
            <v>1</v>
          </cell>
          <cell r="V48">
            <v>1</v>
          </cell>
          <cell r="W48">
            <v>1</v>
          </cell>
          <cell r="X48">
            <v>1</v>
          </cell>
          <cell r="Y48">
            <v>1</v>
          </cell>
          <cell r="Z48">
            <v>1</v>
          </cell>
          <cell r="AA48">
            <v>1</v>
          </cell>
          <cell r="AC48">
            <v>-7.97</v>
          </cell>
          <cell r="AD48">
            <v>-0.74299999999999999</v>
          </cell>
          <cell r="AE48">
            <v>-0.42199999999999999</v>
          </cell>
          <cell r="AF48">
            <v>0</v>
          </cell>
          <cell r="AG48">
            <v>0</v>
          </cell>
          <cell r="AH48">
            <v>-9.1349999999999998</v>
          </cell>
          <cell r="AI48" t="str">
            <v>CNY</v>
          </cell>
          <cell r="AJ48" t="str">
            <v>LP</v>
          </cell>
          <cell r="AK48" t="str">
            <v>Edscha China（Anhui)</v>
          </cell>
          <cell r="AL48" t="str">
            <v>EM7WA</v>
          </cell>
          <cell r="AO48">
            <v>1</v>
          </cell>
          <cell r="AP48">
            <v>0.03</v>
          </cell>
          <cell r="AQ48">
            <v>0.03</v>
          </cell>
          <cell r="AR48">
            <v>0.03</v>
          </cell>
          <cell r="BB48">
            <v>-33710</v>
          </cell>
          <cell r="BC48">
            <v>-33710</v>
          </cell>
        </row>
        <row r="49">
          <cell r="C49" t="str">
            <v>ET12-1</v>
          </cell>
          <cell r="D49" t="str">
            <v>ET12-1</v>
          </cell>
          <cell r="E49" t="str">
            <v>Front Bumper</v>
          </cell>
          <cell r="F49" t="str">
            <v>前保险杠</v>
          </cell>
          <cell r="G49" t="str">
            <v>D</v>
          </cell>
          <cell r="H49" t="str">
            <v>PMT1</v>
          </cell>
          <cell r="I49" t="str">
            <v>TH</v>
          </cell>
          <cell r="J49" t="str">
            <v>JD8B</v>
          </cell>
          <cell r="K49" t="str">
            <v>17D926</v>
          </cell>
          <cell r="L49" t="str">
            <v>AC</v>
          </cell>
          <cell r="M49" t="str">
            <v>JD8B-17D926-AC</v>
          </cell>
          <cell r="N49" t="str">
            <v xml:space="preserve">FRT BUMPER </v>
          </cell>
          <cell r="O49" t="str">
            <v>na</v>
          </cell>
          <cell r="P49" t="str">
            <v>Zhou wenqi</v>
          </cell>
          <cell r="Q49" t="str">
            <v>huang bo</v>
          </cell>
          <cell r="S49">
            <v>1</v>
          </cell>
          <cell r="T49">
            <v>1</v>
          </cell>
          <cell r="U49">
            <v>1</v>
          </cell>
          <cell r="V49">
            <v>1</v>
          </cell>
          <cell r="W49">
            <v>1</v>
          </cell>
          <cell r="X49">
            <v>1</v>
          </cell>
          <cell r="Y49">
            <v>1</v>
          </cell>
          <cell r="AA49">
            <v>0.95000000000000007</v>
          </cell>
          <cell r="AC49">
            <v>-5.5</v>
          </cell>
          <cell r="AD49">
            <v>-0.3933333</v>
          </cell>
          <cell r="AE49">
            <v>-0.76333329999999999</v>
          </cell>
          <cell r="AH49">
            <v>-6.6566666000000003</v>
          </cell>
          <cell r="AI49" t="str">
            <v>CNY</v>
          </cell>
          <cell r="AJ49" t="str">
            <v>LP</v>
          </cell>
          <cell r="AK49" t="str">
            <v>CQ Pingwei</v>
          </cell>
          <cell r="AL49" t="str">
            <v>EHDAB</v>
          </cell>
          <cell r="AO49">
            <v>2.84</v>
          </cell>
          <cell r="AP49">
            <v>0.03</v>
          </cell>
          <cell r="BB49">
            <v>-121200</v>
          </cell>
          <cell r="BC49">
            <v>-121200</v>
          </cell>
        </row>
        <row r="50">
          <cell r="C50" t="str">
            <v>ET12-1</v>
          </cell>
          <cell r="D50" t="str">
            <v>ET12-1</v>
          </cell>
          <cell r="E50" t="str">
            <v>Front Bumper</v>
          </cell>
          <cell r="F50" t="str">
            <v>前保险杠</v>
          </cell>
          <cell r="G50" t="str">
            <v>D</v>
          </cell>
          <cell r="H50" t="str">
            <v>PMT1</v>
          </cell>
          <cell r="I50" t="str">
            <v>TH</v>
          </cell>
          <cell r="J50" t="str">
            <v>JD8B</v>
          </cell>
          <cell r="K50" t="str">
            <v>17D927</v>
          </cell>
          <cell r="L50" t="str">
            <v>AC</v>
          </cell>
          <cell r="M50" t="str">
            <v>JD8B-17D927-AC</v>
          </cell>
          <cell r="N50" t="str">
            <v xml:space="preserve">Bracket </v>
          </cell>
          <cell r="O50">
            <v>42704</v>
          </cell>
          <cell r="P50" t="str">
            <v>Zhou wenqi</v>
          </cell>
          <cell r="Q50" t="str">
            <v>huang bo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AA50">
            <v>0.95000000000000007</v>
          </cell>
          <cell r="AC50">
            <v>-5.62</v>
          </cell>
          <cell r="AD50">
            <v>-0.3933333</v>
          </cell>
          <cell r="AE50">
            <v>-0.76333329999999999</v>
          </cell>
          <cell r="AH50">
            <v>-6.7766666000000004</v>
          </cell>
          <cell r="AI50" t="str">
            <v>CNY</v>
          </cell>
          <cell r="AJ50" t="str">
            <v>LP</v>
          </cell>
          <cell r="AK50" t="str">
            <v>CQ Pingwei</v>
          </cell>
          <cell r="AL50" t="str">
            <v>EHDAB</v>
          </cell>
          <cell r="AO50">
            <v>2.84</v>
          </cell>
          <cell r="AP50">
            <v>0.03</v>
          </cell>
          <cell r="BB50">
            <v>-121200</v>
          </cell>
          <cell r="BC50">
            <v>-121200</v>
          </cell>
        </row>
        <row r="51">
          <cell r="C51" t="str">
            <v>ET12-1</v>
          </cell>
          <cell r="D51" t="str">
            <v>-</v>
          </cell>
          <cell r="E51" t="str">
            <v>Front Bumper</v>
          </cell>
          <cell r="F51" t="str">
            <v>前保险杠</v>
          </cell>
          <cell r="G51" t="str">
            <v>D</v>
          </cell>
          <cell r="H51" t="str">
            <v>PMT1</v>
          </cell>
          <cell r="I51" t="str">
            <v>TH</v>
          </cell>
          <cell r="J51" t="str">
            <v>JD8B</v>
          </cell>
          <cell r="K51" t="str">
            <v>17K819</v>
          </cell>
          <cell r="L51" t="str">
            <v>AJW</v>
          </cell>
          <cell r="M51" t="str">
            <v>JD8B-17K819-AJW</v>
          </cell>
          <cell r="N51" t="str">
            <v xml:space="preserve">FRT BUMPER </v>
          </cell>
          <cell r="P51" t="str">
            <v>翟万里</v>
          </cell>
          <cell r="Q51" t="str">
            <v>邓少翔</v>
          </cell>
          <cell r="S51">
            <v>1</v>
          </cell>
          <cell r="T51">
            <v>1</v>
          </cell>
          <cell r="AA51">
            <v>0.30000000000000004</v>
          </cell>
          <cell r="AC51">
            <v>-354.07</v>
          </cell>
          <cell r="AD51">
            <v>-2.5099999999999998</v>
          </cell>
          <cell r="AE51">
            <v>-8.25</v>
          </cell>
          <cell r="AH51">
            <v>-364.83</v>
          </cell>
          <cell r="AI51" t="str">
            <v>CNY</v>
          </cell>
          <cell r="AJ51" t="str">
            <v>LP</v>
          </cell>
          <cell r="AK51" t="str">
            <v>CQ Pingwei</v>
          </cell>
          <cell r="AL51" t="str">
            <v>GZM7A</v>
          </cell>
          <cell r="AO51">
            <v>2.84</v>
          </cell>
          <cell r="AP51">
            <v>0.03</v>
          </cell>
        </row>
        <row r="52">
          <cell r="C52" t="str">
            <v>ET12-1</v>
          </cell>
          <cell r="D52" t="str">
            <v>ET12-1</v>
          </cell>
          <cell r="E52" t="str">
            <v>Front Bumper</v>
          </cell>
          <cell r="F52" t="str">
            <v>前保险杠</v>
          </cell>
          <cell r="G52" t="str">
            <v>D</v>
          </cell>
          <cell r="H52" t="str">
            <v>PMT1</v>
          </cell>
          <cell r="I52" t="str">
            <v>TH</v>
          </cell>
          <cell r="J52" t="str">
            <v>JD8B</v>
          </cell>
          <cell r="K52" t="str">
            <v>17K819</v>
          </cell>
          <cell r="L52" t="str">
            <v>BKW</v>
          </cell>
          <cell r="M52" t="str">
            <v>JD8B-17K819-BKW</v>
          </cell>
          <cell r="N52" t="str">
            <v xml:space="preserve">FRT BUMPER </v>
          </cell>
          <cell r="P52" t="str">
            <v>翟万里</v>
          </cell>
          <cell r="Q52" t="str">
            <v>邓少翔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AA52">
            <v>0.6</v>
          </cell>
          <cell r="AC52">
            <v>-358.57</v>
          </cell>
          <cell r="AD52">
            <v>-2.5099999999999998</v>
          </cell>
          <cell r="AE52">
            <v>-8.25</v>
          </cell>
          <cell r="AH52">
            <v>-369.33</v>
          </cell>
          <cell r="AI52" t="str">
            <v>CNY</v>
          </cell>
          <cell r="AJ52" t="str">
            <v>LP</v>
          </cell>
          <cell r="AK52" t="str">
            <v>CQ Pingwei</v>
          </cell>
          <cell r="AL52" t="str">
            <v>GZM7A</v>
          </cell>
          <cell r="AO52">
            <v>2.84</v>
          </cell>
          <cell r="AP52">
            <v>0.03</v>
          </cell>
          <cell r="BB52">
            <v>-11384500</v>
          </cell>
          <cell r="BC52">
            <v>-11384500</v>
          </cell>
        </row>
        <row r="53">
          <cell r="C53" t="str">
            <v>ET12-1</v>
          </cell>
          <cell r="D53" t="str">
            <v>-</v>
          </cell>
          <cell r="E53" t="str">
            <v>Front Bumper</v>
          </cell>
          <cell r="F53" t="str">
            <v>前保险杠</v>
          </cell>
          <cell r="G53" t="str">
            <v>D</v>
          </cell>
          <cell r="H53" t="str">
            <v>PMT1</v>
          </cell>
          <cell r="I53" t="str">
            <v>TH</v>
          </cell>
          <cell r="J53" t="str">
            <v>JD8B</v>
          </cell>
          <cell r="K53" t="str">
            <v>17K819</v>
          </cell>
          <cell r="L53" t="str">
            <v>CKW</v>
          </cell>
          <cell r="M53" t="str">
            <v>JD8B-17K819-CKW</v>
          </cell>
          <cell r="N53" t="str">
            <v xml:space="preserve">FRT BUMPER </v>
          </cell>
          <cell r="P53" t="str">
            <v>翟万里</v>
          </cell>
          <cell r="Q53" t="str">
            <v>邓少翔</v>
          </cell>
          <cell r="Y53">
            <v>1</v>
          </cell>
          <cell r="Z53">
            <v>1</v>
          </cell>
          <cell r="AA53">
            <v>0.1</v>
          </cell>
          <cell r="AC53">
            <v>-438.33</v>
          </cell>
          <cell r="AD53">
            <v>-2.5099999999999998</v>
          </cell>
          <cell r="AE53">
            <v>-8.25</v>
          </cell>
          <cell r="AH53">
            <v>-449.09</v>
          </cell>
          <cell r="AI53" t="str">
            <v>CNY</v>
          </cell>
          <cell r="AJ53" t="str">
            <v>LP</v>
          </cell>
          <cell r="AK53" t="str">
            <v>CQ Pingwei</v>
          </cell>
          <cell r="AL53" t="str">
            <v>GZM7A</v>
          </cell>
          <cell r="AO53">
            <v>2.84</v>
          </cell>
          <cell r="AP53">
            <v>0.03</v>
          </cell>
        </row>
        <row r="54">
          <cell r="C54" t="str">
            <v>ET3</v>
          </cell>
          <cell r="D54" t="str">
            <v>ET3</v>
          </cell>
          <cell r="E54" t="str">
            <v>Radiator Grille</v>
          </cell>
          <cell r="F54" t="str">
            <v>散热器格栅</v>
          </cell>
          <cell r="G54" t="str">
            <v>D</v>
          </cell>
          <cell r="H54" t="str">
            <v>PMT1</v>
          </cell>
          <cell r="I54" t="str">
            <v>TH</v>
          </cell>
          <cell r="J54" t="str">
            <v>JD8B</v>
          </cell>
          <cell r="K54">
            <v>8200</v>
          </cell>
          <cell r="L54" t="str">
            <v>AB</v>
          </cell>
          <cell r="M54" t="str">
            <v>JD8B-8200-AB</v>
          </cell>
          <cell r="N54" t="str">
            <v>Radiator Grille</v>
          </cell>
          <cell r="O54">
            <v>42704</v>
          </cell>
          <cell r="P54" t="str">
            <v>Zheng Weimin</v>
          </cell>
          <cell r="Q54" t="str">
            <v>huang bo</v>
          </cell>
          <cell r="S54">
            <v>1</v>
          </cell>
          <cell r="T54">
            <v>1</v>
          </cell>
          <cell r="U54">
            <v>1</v>
          </cell>
          <cell r="V54">
            <v>1</v>
          </cell>
          <cell r="W54">
            <v>1</v>
          </cell>
          <cell r="X54">
            <v>1</v>
          </cell>
          <cell r="Y54">
            <v>0</v>
          </cell>
          <cell r="Z54">
            <v>0</v>
          </cell>
          <cell r="AA54">
            <v>0.9</v>
          </cell>
          <cell r="AC54">
            <v>-155.83000000000001</v>
          </cell>
          <cell r="AD54">
            <v>-0.79</v>
          </cell>
          <cell r="AE54">
            <v>-2.08</v>
          </cell>
          <cell r="AF54">
            <v>0</v>
          </cell>
          <cell r="AG54">
            <v>0</v>
          </cell>
          <cell r="AH54">
            <v>-158.70000000000002</v>
          </cell>
          <cell r="AI54" t="str">
            <v>CNY</v>
          </cell>
          <cell r="AJ54" t="str">
            <v>LP</v>
          </cell>
          <cell r="AK54" t="str">
            <v>Guangneng Rongneng</v>
          </cell>
          <cell r="AL54" t="str">
            <v>DH0HA</v>
          </cell>
          <cell r="AO54">
            <v>2</v>
          </cell>
          <cell r="AP54">
            <v>0.03</v>
          </cell>
          <cell r="BB54">
            <v>-3305000</v>
          </cell>
          <cell r="BC54">
            <v>-3305000</v>
          </cell>
          <cell r="BE54">
            <v>0</v>
          </cell>
          <cell r="BF54">
            <v>0</v>
          </cell>
          <cell r="BG54">
            <v>0</v>
          </cell>
        </row>
        <row r="55">
          <cell r="C55" t="str">
            <v>ET3</v>
          </cell>
          <cell r="D55" t="str">
            <v>-</v>
          </cell>
          <cell r="E55" t="str">
            <v>Radiator Grille</v>
          </cell>
          <cell r="F55" t="str">
            <v>散热器格栅</v>
          </cell>
          <cell r="G55" t="str">
            <v>D</v>
          </cell>
          <cell r="H55" t="str">
            <v>PMT1</v>
          </cell>
          <cell r="I55" t="str">
            <v>TH</v>
          </cell>
          <cell r="J55" t="str">
            <v>JD8B</v>
          </cell>
          <cell r="K55">
            <v>8200</v>
          </cell>
          <cell r="L55" t="str">
            <v>BB</v>
          </cell>
          <cell r="M55" t="str">
            <v>JD8B-8200-BB</v>
          </cell>
          <cell r="N55" t="str">
            <v>Radiator Grille</v>
          </cell>
          <cell r="O55">
            <v>42704</v>
          </cell>
          <cell r="P55" t="str">
            <v>Zheng Weimin</v>
          </cell>
          <cell r="Q55" t="str">
            <v>huang bo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1</v>
          </cell>
          <cell r="Z55">
            <v>1</v>
          </cell>
          <cell r="AA55">
            <v>0.1</v>
          </cell>
          <cell r="AC55">
            <v>-174.13</v>
          </cell>
          <cell r="AD55">
            <v>-1.74</v>
          </cell>
          <cell r="AE55">
            <v>-2.08</v>
          </cell>
          <cell r="AF55">
            <v>0</v>
          </cell>
          <cell r="AG55">
            <v>0</v>
          </cell>
          <cell r="AH55">
            <v>-177.95000000000002</v>
          </cell>
          <cell r="AI55" t="str">
            <v>CNY</v>
          </cell>
          <cell r="AJ55" t="str">
            <v>LP</v>
          </cell>
          <cell r="AK55" t="str">
            <v>Guangneng Rongneng</v>
          </cell>
          <cell r="AL55" t="str">
            <v>DH0HA</v>
          </cell>
          <cell r="AO55">
            <v>2</v>
          </cell>
          <cell r="AP55">
            <v>0.03</v>
          </cell>
          <cell r="BB55">
            <v>-1155000</v>
          </cell>
          <cell r="BC55">
            <v>-1155000</v>
          </cell>
          <cell r="BE55">
            <v>0</v>
          </cell>
          <cell r="BF55">
            <v>0</v>
          </cell>
          <cell r="BG55">
            <v>0</v>
          </cell>
        </row>
        <row r="56">
          <cell r="C56" t="str">
            <v>ET12-2</v>
          </cell>
          <cell r="D56" t="str">
            <v>ET12-2</v>
          </cell>
          <cell r="E56" t="str">
            <v>Rear Bumper</v>
          </cell>
          <cell r="F56" t="str">
            <v>后保险杠</v>
          </cell>
          <cell r="G56" t="str">
            <v>D</v>
          </cell>
          <cell r="H56" t="str">
            <v>PMT1</v>
          </cell>
          <cell r="I56" t="str">
            <v>TH</v>
          </cell>
          <cell r="J56" t="str">
            <v>JD8B</v>
          </cell>
          <cell r="K56" t="str">
            <v>17K823</v>
          </cell>
          <cell r="L56" t="str">
            <v>AKW</v>
          </cell>
          <cell r="M56" t="str">
            <v>JD8B-17K823-AKW</v>
          </cell>
          <cell r="N56" t="str">
            <v xml:space="preserve">Rr Bumper </v>
          </cell>
          <cell r="P56" t="str">
            <v>翟万里</v>
          </cell>
          <cell r="Q56" t="str">
            <v>邓少翔</v>
          </cell>
          <cell r="S56">
            <v>1</v>
          </cell>
          <cell r="T56">
            <v>1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0</v>
          </cell>
          <cell r="Z56">
            <v>0</v>
          </cell>
          <cell r="AA56">
            <v>0.9</v>
          </cell>
          <cell r="AC56">
            <v>-247.05999999999997</v>
          </cell>
          <cell r="AD56">
            <v>-2.5499999999999998</v>
          </cell>
          <cell r="AE56">
            <v>-5.71</v>
          </cell>
          <cell r="AF56">
            <v>0</v>
          </cell>
          <cell r="AG56">
            <v>0</v>
          </cell>
          <cell r="AH56">
            <v>-255.32</v>
          </cell>
          <cell r="AI56" t="str">
            <v>CNY</v>
          </cell>
          <cell r="AJ56" t="str">
            <v>LP</v>
          </cell>
          <cell r="AK56" t="str">
            <v>CQ D&amp;T</v>
          </cell>
          <cell r="AL56" t="str">
            <v>CUENA</v>
          </cell>
          <cell r="AO56">
            <v>2</v>
          </cell>
          <cell r="AP56">
            <v>0.03</v>
          </cell>
          <cell r="BB56">
            <v>-8062300</v>
          </cell>
          <cell r="BC56">
            <v>-8062300</v>
          </cell>
          <cell r="BE56">
            <v>0</v>
          </cell>
          <cell r="BF56">
            <v>0</v>
          </cell>
          <cell r="BG56">
            <v>0</v>
          </cell>
        </row>
        <row r="57">
          <cell r="C57" t="str">
            <v>ET12-2</v>
          </cell>
          <cell r="D57" t="str">
            <v>-</v>
          </cell>
          <cell r="E57" t="str">
            <v>Rear Bumper</v>
          </cell>
          <cell r="F57" t="str">
            <v>后保险杠</v>
          </cell>
          <cell r="G57" t="str">
            <v>D</v>
          </cell>
          <cell r="H57" t="str">
            <v>PMT1</v>
          </cell>
          <cell r="I57" t="str">
            <v>TH</v>
          </cell>
          <cell r="J57" t="str">
            <v>JD8B</v>
          </cell>
          <cell r="K57" t="str">
            <v>17K823</v>
          </cell>
          <cell r="L57" t="str">
            <v>BKW</v>
          </cell>
          <cell r="M57" t="str">
            <v>JD8B-17K823-BKW</v>
          </cell>
          <cell r="N57" t="str">
            <v xml:space="preserve">Rr Bumper </v>
          </cell>
          <cell r="P57" t="str">
            <v>翟万里</v>
          </cell>
          <cell r="Q57" t="str">
            <v>邓少翔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1</v>
          </cell>
          <cell r="Z57">
            <v>1</v>
          </cell>
          <cell r="AA57">
            <v>0.1</v>
          </cell>
          <cell r="AC57">
            <v>-327.65000000000003</v>
          </cell>
          <cell r="AD57">
            <v>-2.5499999999999998</v>
          </cell>
          <cell r="AE57">
            <v>-5.71</v>
          </cell>
          <cell r="AF57">
            <v>0</v>
          </cell>
          <cell r="AG57">
            <v>0</v>
          </cell>
          <cell r="AH57">
            <v>-335.91</v>
          </cell>
          <cell r="AI57" t="str">
            <v>CNY</v>
          </cell>
          <cell r="AJ57" t="str">
            <v>LP</v>
          </cell>
          <cell r="AK57" t="str">
            <v>CQ D&amp;T</v>
          </cell>
          <cell r="AL57" t="str">
            <v>CUENA</v>
          </cell>
          <cell r="AO57">
            <v>2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C58" t="str">
            <v>ET12-2</v>
          </cell>
          <cell r="D58" t="str">
            <v>ET12-2</v>
          </cell>
          <cell r="E58" t="str">
            <v>Rear Bumper</v>
          </cell>
          <cell r="F58" t="str">
            <v>后保险杠</v>
          </cell>
          <cell r="G58" t="str">
            <v>D</v>
          </cell>
          <cell r="H58" t="str">
            <v>PMT1</v>
          </cell>
          <cell r="I58" t="str">
            <v>TH</v>
          </cell>
          <cell r="J58" t="str">
            <v>JD8B</v>
          </cell>
          <cell r="K58" t="str">
            <v>17A881</v>
          </cell>
          <cell r="L58" t="str">
            <v>AB</v>
          </cell>
          <cell r="M58" t="str">
            <v>JD8B-17A881-AB</v>
          </cell>
          <cell r="N58" t="str">
            <v xml:space="preserve">Side Bracket H </v>
          </cell>
          <cell r="O58">
            <v>42704</v>
          </cell>
          <cell r="P58" t="str">
            <v>Zhou wenqi</v>
          </cell>
          <cell r="Q58" t="str">
            <v>huang bo</v>
          </cell>
          <cell r="S58">
            <v>1</v>
          </cell>
          <cell r="T58">
            <v>1</v>
          </cell>
          <cell r="U58">
            <v>1</v>
          </cell>
          <cell r="V58">
            <v>1</v>
          </cell>
          <cell r="W58">
            <v>1</v>
          </cell>
          <cell r="X58">
            <v>1</v>
          </cell>
          <cell r="Y58">
            <v>1</v>
          </cell>
          <cell r="Z58">
            <v>1</v>
          </cell>
          <cell r="AA58">
            <v>1</v>
          </cell>
          <cell r="AC58">
            <v>-14.32</v>
          </cell>
          <cell r="AD58">
            <v>-0.14000000000000001</v>
          </cell>
          <cell r="AE58">
            <v>-0.1</v>
          </cell>
          <cell r="AF58">
            <v>0</v>
          </cell>
          <cell r="AG58">
            <v>0</v>
          </cell>
          <cell r="AH58">
            <v>-14.56</v>
          </cell>
          <cell r="AI58" t="str">
            <v>CNY</v>
          </cell>
          <cell r="AJ58" t="str">
            <v>LP</v>
          </cell>
          <cell r="AK58" t="str">
            <v>CQ D&amp;T</v>
          </cell>
          <cell r="AL58" t="str">
            <v>CUENA</v>
          </cell>
          <cell r="AO58">
            <v>2</v>
          </cell>
          <cell r="AP58">
            <v>0.03</v>
          </cell>
          <cell r="BB58">
            <v>-374750</v>
          </cell>
          <cell r="BC58">
            <v>-374750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C59" t="str">
            <v>ET12-2</v>
          </cell>
          <cell r="D59" t="str">
            <v>ET12-2</v>
          </cell>
          <cell r="E59" t="str">
            <v>Rear Bumper</v>
          </cell>
          <cell r="F59" t="str">
            <v>后保险杠</v>
          </cell>
          <cell r="G59" t="str">
            <v>D</v>
          </cell>
          <cell r="H59" t="str">
            <v>PMT1</v>
          </cell>
          <cell r="I59" t="str">
            <v>TH</v>
          </cell>
          <cell r="J59" t="str">
            <v>JD8B</v>
          </cell>
          <cell r="K59" t="str">
            <v>17A882</v>
          </cell>
          <cell r="L59" t="str">
            <v>AB</v>
          </cell>
          <cell r="M59" t="str">
            <v>JD8B-17A882-AB</v>
          </cell>
          <cell r="N59" t="str">
            <v xml:space="preserve">Side Bracket LH </v>
          </cell>
          <cell r="O59">
            <v>42704</v>
          </cell>
          <cell r="P59" t="str">
            <v>Zhou wenqi</v>
          </cell>
          <cell r="Q59" t="str">
            <v>huang bo</v>
          </cell>
          <cell r="S59">
            <v>1</v>
          </cell>
          <cell r="T59">
            <v>1</v>
          </cell>
          <cell r="U59">
            <v>1</v>
          </cell>
          <cell r="V59">
            <v>1</v>
          </cell>
          <cell r="W59">
            <v>1</v>
          </cell>
          <cell r="X59">
            <v>1</v>
          </cell>
          <cell r="Y59">
            <v>1</v>
          </cell>
          <cell r="Z59">
            <v>1</v>
          </cell>
          <cell r="AA59">
            <v>1</v>
          </cell>
          <cell r="AC59">
            <v>-14.32</v>
          </cell>
          <cell r="AD59">
            <v>-0.14000000000000001</v>
          </cell>
          <cell r="AE59">
            <v>-0.1</v>
          </cell>
          <cell r="AF59">
            <v>0</v>
          </cell>
          <cell r="AG59">
            <v>0</v>
          </cell>
          <cell r="AH59">
            <v>-14.56</v>
          </cell>
          <cell r="AI59" t="str">
            <v>CNY</v>
          </cell>
          <cell r="AJ59" t="str">
            <v>LP</v>
          </cell>
          <cell r="AK59" t="str">
            <v>CQ D&amp;T</v>
          </cell>
          <cell r="AL59" t="str">
            <v>CUENA</v>
          </cell>
          <cell r="AO59">
            <v>2</v>
          </cell>
          <cell r="AP59">
            <v>0.03</v>
          </cell>
          <cell r="BB59">
            <v>-374750</v>
          </cell>
          <cell r="BC59">
            <v>-374750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C60" t="str">
            <v>ET12-2</v>
          </cell>
          <cell r="D60" t="str">
            <v>ET12-2</v>
          </cell>
          <cell r="E60" t="str">
            <v>Rear Bumper</v>
          </cell>
          <cell r="F60" t="str">
            <v>后保险杠</v>
          </cell>
          <cell r="G60" t="str">
            <v>D</v>
          </cell>
          <cell r="H60" t="str">
            <v>PMT1</v>
          </cell>
          <cell r="I60" t="str">
            <v>TH</v>
          </cell>
          <cell r="J60" t="str">
            <v>JD8B</v>
          </cell>
          <cell r="K60" t="str">
            <v>17B861</v>
          </cell>
          <cell r="L60" t="str">
            <v>AA</v>
          </cell>
          <cell r="M60" t="str">
            <v>JD8B-17B861-AA</v>
          </cell>
          <cell r="N60" t="str">
            <v xml:space="preserve">Central Bracket </v>
          </cell>
          <cell r="O60">
            <v>42704</v>
          </cell>
          <cell r="P60" t="str">
            <v>Zhou wenqi</v>
          </cell>
          <cell r="Q60" t="str">
            <v>huang bo</v>
          </cell>
          <cell r="S60">
            <v>1</v>
          </cell>
          <cell r="T60">
            <v>1</v>
          </cell>
          <cell r="U60">
            <v>1</v>
          </cell>
          <cell r="V60">
            <v>1</v>
          </cell>
          <cell r="W60">
            <v>1</v>
          </cell>
          <cell r="X60">
            <v>1</v>
          </cell>
          <cell r="Y60">
            <v>1</v>
          </cell>
          <cell r="Z60">
            <v>1</v>
          </cell>
          <cell r="AA60">
            <v>1</v>
          </cell>
          <cell r="AC60">
            <v>-13.94</v>
          </cell>
          <cell r="AD60">
            <v>-0.24</v>
          </cell>
          <cell r="AE60">
            <v>-0.17</v>
          </cell>
          <cell r="AF60">
            <v>0</v>
          </cell>
          <cell r="AG60">
            <v>0</v>
          </cell>
          <cell r="AH60">
            <v>-14.35</v>
          </cell>
          <cell r="AI60" t="str">
            <v>CNY</v>
          </cell>
          <cell r="AJ60" t="str">
            <v>LP</v>
          </cell>
          <cell r="AK60" t="str">
            <v>CQ D&amp;T</v>
          </cell>
          <cell r="AL60" t="str">
            <v>CUENA</v>
          </cell>
          <cell r="AO60">
            <v>2</v>
          </cell>
          <cell r="AP60">
            <v>0.03</v>
          </cell>
          <cell r="BB60">
            <v>-501500</v>
          </cell>
          <cell r="BC60">
            <v>-501500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C61" t="str">
            <v>ET12-2</v>
          </cell>
          <cell r="D61" t="str">
            <v>ET12-2</v>
          </cell>
          <cell r="E61" t="str">
            <v>Rear Bumper</v>
          </cell>
          <cell r="F61" t="str">
            <v>后保险杠</v>
          </cell>
          <cell r="G61" t="str">
            <v>D</v>
          </cell>
          <cell r="H61" t="str">
            <v>PMT1</v>
          </cell>
          <cell r="I61" t="str">
            <v>TH</v>
          </cell>
          <cell r="J61" t="str">
            <v>JD8B</v>
          </cell>
          <cell r="K61" t="str">
            <v>17E850</v>
          </cell>
          <cell r="L61" t="str">
            <v>AA</v>
          </cell>
          <cell r="M61" t="str">
            <v>JD8B-17E850-AA</v>
          </cell>
          <cell r="N61" t="str">
            <v xml:space="preserve">Taillamp Bracket_RH </v>
          </cell>
          <cell r="O61">
            <v>42704</v>
          </cell>
          <cell r="P61" t="str">
            <v>Zhou wenqi</v>
          </cell>
          <cell r="Q61" t="str">
            <v>huang bo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C61">
            <v>-7.75</v>
          </cell>
          <cell r="AD61">
            <v>-0.14000000000000001</v>
          </cell>
          <cell r="AE61">
            <v>-0.1</v>
          </cell>
          <cell r="AF61">
            <v>0</v>
          </cell>
          <cell r="AG61">
            <v>0</v>
          </cell>
          <cell r="AH61">
            <v>-7.9899999999999993</v>
          </cell>
          <cell r="AI61" t="str">
            <v>CNY</v>
          </cell>
          <cell r="AJ61" t="str">
            <v>LP</v>
          </cell>
          <cell r="AK61" t="str">
            <v>CQ D&amp;T</v>
          </cell>
          <cell r="AL61" t="str">
            <v>CUENA</v>
          </cell>
          <cell r="AO61">
            <v>2</v>
          </cell>
          <cell r="AP61">
            <v>0.03</v>
          </cell>
          <cell r="BB61">
            <v>-187500</v>
          </cell>
          <cell r="BC61">
            <v>-187500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C62" t="str">
            <v>ET12-2</v>
          </cell>
          <cell r="D62" t="str">
            <v>ET12-2</v>
          </cell>
          <cell r="E62" t="str">
            <v>Rear Bumper</v>
          </cell>
          <cell r="F62" t="str">
            <v>后保险杠</v>
          </cell>
          <cell r="G62" t="str">
            <v>D</v>
          </cell>
          <cell r="H62" t="str">
            <v>PMT1</v>
          </cell>
          <cell r="I62" t="str">
            <v>TH</v>
          </cell>
          <cell r="J62" t="str">
            <v>JD8B</v>
          </cell>
          <cell r="K62" t="str">
            <v>17E851</v>
          </cell>
          <cell r="L62" t="str">
            <v>AA</v>
          </cell>
          <cell r="M62" t="str">
            <v>JD8B-17E851-AA</v>
          </cell>
          <cell r="N62" t="str">
            <v xml:space="preserve">Taillamp Bracket_LH </v>
          </cell>
          <cell r="O62">
            <v>42704</v>
          </cell>
          <cell r="P62" t="str">
            <v>Zhou wenqi</v>
          </cell>
          <cell r="Q62" t="str">
            <v>huang bo</v>
          </cell>
          <cell r="S62">
            <v>1</v>
          </cell>
          <cell r="T62">
            <v>1</v>
          </cell>
          <cell r="U62">
            <v>1</v>
          </cell>
          <cell r="V62">
            <v>1</v>
          </cell>
          <cell r="W62">
            <v>1</v>
          </cell>
          <cell r="X62">
            <v>1</v>
          </cell>
          <cell r="Y62">
            <v>1</v>
          </cell>
          <cell r="Z62">
            <v>1</v>
          </cell>
          <cell r="AA62">
            <v>1</v>
          </cell>
          <cell r="AC62">
            <v>-7.75</v>
          </cell>
          <cell r="AD62">
            <v>-0.14000000000000001</v>
          </cell>
          <cell r="AE62">
            <v>-0.1</v>
          </cell>
          <cell r="AF62">
            <v>0</v>
          </cell>
          <cell r="AG62">
            <v>0</v>
          </cell>
          <cell r="AH62">
            <v>-7.9899999999999993</v>
          </cell>
          <cell r="AI62" t="str">
            <v>CNY</v>
          </cell>
          <cell r="AJ62" t="str">
            <v>LP</v>
          </cell>
          <cell r="AK62" t="str">
            <v>CQ D&amp;T</v>
          </cell>
          <cell r="AL62" t="str">
            <v>CUENA</v>
          </cell>
          <cell r="AO62">
            <v>2</v>
          </cell>
          <cell r="AP62">
            <v>0.03</v>
          </cell>
          <cell r="BB62">
            <v>-187500</v>
          </cell>
          <cell r="BC62">
            <v>-187500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C63" t="str">
            <v>ET12-2</v>
          </cell>
          <cell r="D63" t="str">
            <v>ET12-2</v>
          </cell>
          <cell r="E63" t="str">
            <v>Rear Bumper</v>
          </cell>
          <cell r="F63" t="str">
            <v>后保险杠</v>
          </cell>
          <cell r="G63" t="str">
            <v>D</v>
          </cell>
          <cell r="H63" t="str">
            <v>PMT1</v>
          </cell>
          <cell r="I63" t="str">
            <v>TH</v>
          </cell>
          <cell r="J63" t="str">
            <v>JD8B</v>
          </cell>
          <cell r="K63" t="str">
            <v>17B918</v>
          </cell>
          <cell r="L63" t="str">
            <v>AA</v>
          </cell>
          <cell r="M63" t="str">
            <v>JD8B-17B918-AA</v>
          </cell>
          <cell r="N63" t="str">
            <v xml:space="preserve">Lower bracket </v>
          </cell>
          <cell r="O63">
            <v>42704</v>
          </cell>
          <cell r="P63" t="str">
            <v>Zhou wenqi</v>
          </cell>
          <cell r="Q63" t="str">
            <v>huang bo</v>
          </cell>
          <cell r="S63">
            <v>2</v>
          </cell>
          <cell r="T63">
            <v>2</v>
          </cell>
          <cell r="U63">
            <v>2</v>
          </cell>
          <cell r="V63">
            <v>2</v>
          </cell>
          <cell r="W63">
            <v>2</v>
          </cell>
          <cell r="X63">
            <v>2</v>
          </cell>
          <cell r="Y63">
            <v>2</v>
          </cell>
          <cell r="Z63">
            <v>2</v>
          </cell>
          <cell r="AA63">
            <v>2</v>
          </cell>
          <cell r="AC63">
            <v>-3.97</v>
          </cell>
          <cell r="AD63">
            <v>-7.0000000000000007E-2</v>
          </cell>
          <cell r="AE63">
            <v>-0.05</v>
          </cell>
          <cell r="AF63">
            <v>0</v>
          </cell>
          <cell r="AG63">
            <v>0</v>
          </cell>
          <cell r="AH63">
            <v>-4.09</v>
          </cell>
          <cell r="AI63" t="str">
            <v>CNY</v>
          </cell>
          <cell r="AJ63" t="str">
            <v>LP</v>
          </cell>
          <cell r="AK63" t="str">
            <v>CQ D&amp;T</v>
          </cell>
          <cell r="AL63" t="str">
            <v>CUENA</v>
          </cell>
          <cell r="AO63">
            <v>2</v>
          </cell>
          <cell r="AP63">
            <v>0.03</v>
          </cell>
          <cell r="BB63">
            <v>-166000</v>
          </cell>
          <cell r="BC63">
            <v>-166000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C64" t="str">
            <v>E060</v>
          </cell>
          <cell r="D64" t="str">
            <v>-</v>
          </cell>
          <cell r="E64" t="str">
            <v>Door Exterior Mirror</v>
          </cell>
          <cell r="F64" t="str">
            <v>外后视镜</v>
          </cell>
          <cell r="G64" t="str">
            <v>B</v>
          </cell>
          <cell r="H64" t="str">
            <v>PMT1</v>
          </cell>
          <cell r="I64" t="str">
            <v>TH</v>
          </cell>
          <cell r="J64" t="str">
            <v>JD8B</v>
          </cell>
          <cell r="K64">
            <v>17682</v>
          </cell>
          <cell r="L64" t="str">
            <v>ADW</v>
          </cell>
          <cell r="M64" t="str">
            <v>JD8B-17682-ADW</v>
          </cell>
          <cell r="N64" t="str">
            <v>Door Exterior Mirror</v>
          </cell>
          <cell r="O64">
            <v>42755</v>
          </cell>
          <cell r="P64" t="str">
            <v>Li zenian</v>
          </cell>
          <cell r="Q64" t="str">
            <v>zhong yong</v>
          </cell>
          <cell r="S64">
            <v>1</v>
          </cell>
          <cell r="T64">
            <v>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0.30000000000000004</v>
          </cell>
          <cell r="AC64">
            <v>-114.49979999999999</v>
          </cell>
          <cell r="AD64">
            <v>-1.3495999999999999</v>
          </cell>
          <cell r="AE64">
            <v>-4.3099999999999996</v>
          </cell>
          <cell r="AF64">
            <v>0</v>
          </cell>
          <cell r="AG64">
            <v>0</v>
          </cell>
          <cell r="AH64">
            <v>-120.15939999999999</v>
          </cell>
          <cell r="AI64" t="str">
            <v>CNY</v>
          </cell>
          <cell r="AJ64" t="str">
            <v>LP</v>
          </cell>
          <cell r="AK64" t="str">
            <v xml:space="preserve">SMR Huaxiang </v>
          </cell>
          <cell r="AL64" t="str">
            <v>GYBFA</v>
          </cell>
          <cell r="AO64">
            <v>5</v>
          </cell>
          <cell r="BB64" t="str">
            <v>incl.inCFW</v>
          </cell>
          <cell r="BC64" t="str">
            <v>incl.inCFW</v>
          </cell>
          <cell r="BE64">
            <v>0</v>
          </cell>
          <cell r="BF64">
            <v>0</v>
          </cell>
        </row>
        <row r="65">
          <cell r="C65" t="str">
            <v>E060</v>
          </cell>
          <cell r="D65" t="str">
            <v>E060</v>
          </cell>
          <cell r="E65" t="str">
            <v>Door Exterior Mirror</v>
          </cell>
          <cell r="F65" t="str">
            <v>外后视镜</v>
          </cell>
          <cell r="G65" t="str">
            <v>B</v>
          </cell>
          <cell r="H65" t="str">
            <v>PMT1</v>
          </cell>
          <cell r="I65" t="str">
            <v>TH</v>
          </cell>
          <cell r="J65" t="str">
            <v>JD8B</v>
          </cell>
          <cell r="K65">
            <v>17682</v>
          </cell>
          <cell r="L65" t="str">
            <v>BDW</v>
          </cell>
          <cell r="M65" t="str">
            <v>JD8B-17682-BDW</v>
          </cell>
          <cell r="N65" t="str">
            <v>Door Exterior Mirror</v>
          </cell>
          <cell r="O65">
            <v>42755</v>
          </cell>
          <cell r="P65" t="str">
            <v>Li zenian</v>
          </cell>
          <cell r="Q65" t="str">
            <v>zhong yong</v>
          </cell>
          <cell r="S65">
            <v>0</v>
          </cell>
          <cell r="T65">
            <v>0</v>
          </cell>
          <cell r="U65">
            <v>1</v>
          </cell>
          <cell r="V65">
            <v>1</v>
          </cell>
          <cell r="W65">
            <v>1</v>
          </cell>
          <cell r="X65">
            <v>1</v>
          </cell>
          <cell r="Y65">
            <v>0</v>
          </cell>
          <cell r="Z65">
            <v>0</v>
          </cell>
          <cell r="AA65">
            <v>0.6</v>
          </cell>
          <cell r="AC65">
            <v>-121.9957</v>
          </cell>
          <cell r="AD65">
            <v>-1.3495999999999999</v>
          </cell>
          <cell r="AE65">
            <v>-4.3099999999999996</v>
          </cell>
          <cell r="AF65">
            <v>0</v>
          </cell>
          <cell r="AG65">
            <v>0</v>
          </cell>
          <cell r="AH65">
            <v>-127.6553</v>
          </cell>
          <cell r="AI65" t="str">
            <v>CNY</v>
          </cell>
          <cell r="AJ65" t="str">
            <v>LP</v>
          </cell>
          <cell r="AK65" t="str">
            <v xml:space="preserve">SMR Huaxiang </v>
          </cell>
          <cell r="AL65" t="str">
            <v>GYBFA</v>
          </cell>
          <cell r="AO65">
            <v>5</v>
          </cell>
          <cell r="BB65" t="str">
            <v>incl.inCFW</v>
          </cell>
          <cell r="BC65" t="str">
            <v>incl.inCFW</v>
          </cell>
        </row>
        <row r="66">
          <cell r="C66" t="str">
            <v>E060</v>
          </cell>
          <cell r="D66" t="str">
            <v>-</v>
          </cell>
          <cell r="E66" t="str">
            <v>Door Exterior Mirror</v>
          </cell>
          <cell r="F66" t="str">
            <v>外后视镜</v>
          </cell>
          <cell r="G66" t="str">
            <v>B</v>
          </cell>
          <cell r="H66" t="str">
            <v>PMT1</v>
          </cell>
          <cell r="I66" t="str">
            <v>TH</v>
          </cell>
          <cell r="J66" t="str">
            <v>JD8B</v>
          </cell>
          <cell r="K66">
            <v>17682</v>
          </cell>
          <cell r="L66" t="str">
            <v>CFW</v>
          </cell>
          <cell r="M66" t="str">
            <v>JD8B-17682-CFW</v>
          </cell>
          <cell r="N66" t="str">
            <v>Door Exterior Mirror</v>
          </cell>
          <cell r="O66">
            <v>42755</v>
          </cell>
          <cell r="P66" t="str">
            <v>Li zenian</v>
          </cell>
          <cell r="Q66" t="str">
            <v>zhong yong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1</v>
          </cell>
          <cell r="Z66">
            <v>1</v>
          </cell>
          <cell r="AA66">
            <v>0.1</v>
          </cell>
          <cell r="AC66">
            <v>-206.85</v>
          </cell>
          <cell r="AD66">
            <v>-1.3495999999999999</v>
          </cell>
          <cell r="AE66">
            <v>-4.3099999999999996</v>
          </cell>
          <cell r="AH66">
            <v>-212.50960000000001</v>
          </cell>
          <cell r="AI66" t="str">
            <v>CNY</v>
          </cell>
          <cell r="AJ66" t="str">
            <v>LP</v>
          </cell>
          <cell r="AK66" t="str">
            <v xml:space="preserve">SMR Huaxiang </v>
          </cell>
          <cell r="AL66" t="str">
            <v>GYBFA</v>
          </cell>
          <cell r="AO66">
            <v>5</v>
          </cell>
          <cell r="BB66">
            <v>-3811555</v>
          </cell>
          <cell r="BC66">
            <v>-3811555</v>
          </cell>
        </row>
        <row r="67">
          <cell r="C67" t="str">
            <v>E060</v>
          </cell>
          <cell r="D67" t="str">
            <v>-</v>
          </cell>
          <cell r="E67" t="str">
            <v>Door Exterior Mirror</v>
          </cell>
          <cell r="F67" t="str">
            <v>外后视镜</v>
          </cell>
          <cell r="G67" t="str">
            <v>B</v>
          </cell>
          <cell r="H67" t="str">
            <v>PMT1</v>
          </cell>
          <cell r="I67" t="str">
            <v>TH</v>
          </cell>
          <cell r="J67" t="str">
            <v>JD8B</v>
          </cell>
          <cell r="K67">
            <v>17683</v>
          </cell>
          <cell r="L67" t="str">
            <v>ADW</v>
          </cell>
          <cell r="M67" t="str">
            <v>JD8B-17683-ADW</v>
          </cell>
          <cell r="N67" t="str">
            <v>Door Exterior Mirror</v>
          </cell>
          <cell r="O67">
            <v>42755</v>
          </cell>
          <cell r="P67" t="str">
            <v>Li zenian</v>
          </cell>
          <cell r="Q67" t="str">
            <v>zhong yong</v>
          </cell>
          <cell r="S67">
            <v>1</v>
          </cell>
          <cell r="T67">
            <v>1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0.30000000000000004</v>
          </cell>
          <cell r="AC67">
            <v>-114.49979999999999</v>
          </cell>
          <cell r="AD67">
            <v>-1.3495999999999999</v>
          </cell>
          <cell r="AE67">
            <v>-4.3099999999999996</v>
          </cell>
          <cell r="AF67">
            <v>0</v>
          </cell>
          <cell r="AG67">
            <v>0</v>
          </cell>
          <cell r="AH67">
            <v>-120.15939999999999</v>
          </cell>
          <cell r="AI67" t="str">
            <v>CNY</v>
          </cell>
          <cell r="AJ67" t="str">
            <v>LP</v>
          </cell>
          <cell r="AK67" t="str">
            <v xml:space="preserve">SMR Huaxiang </v>
          </cell>
          <cell r="AL67" t="str">
            <v>GYBFA</v>
          </cell>
          <cell r="AO67">
            <v>5</v>
          </cell>
          <cell r="BB67" t="str">
            <v>incl.above</v>
          </cell>
          <cell r="BC67" t="str">
            <v>incl.above</v>
          </cell>
        </row>
        <row r="68">
          <cell r="C68" t="str">
            <v>E060</v>
          </cell>
          <cell r="D68" t="str">
            <v>E060</v>
          </cell>
          <cell r="E68" t="str">
            <v>Door Exterior Mirror</v>
          </cell>
          <cell r="F68" t="str">
            <v>外后视镜</v>
          </cell>
          <cell r="G68" t="str">
            <v>B</v>
          </cell>
          <cell r="H68" t="str">
            <v>PMT1</v>
          </cell>
          <cell r="I68" t="str">
            <v>TH</v>
          </cell>
          <cell r="J68" t="str">
            <v>JD8B</v>
          </cell>
          <cell r="K68">
            <v>17683</v>
          </cell>
          <cell r="L68" t="str">
            <v>BDW</v>
          </cell>
          <cell r="M68" t="str">
            <v>JD8B-17683-BDW</v>
          </cell>
          <cell r="N68" t="str">
            <v>Door Exterior Mirror</v>
          </cell>
          <cell r="O68">
            <v>42755</v>
          </cell>
          <cell r="P68" t="str">
            <v>Li zenian</v>
          </cell>
          <cell r="Q68" t="str">
            <v>zhong yong</v>
          </cell>
          <cell r="S68">
            <v>0</v>
          </cell>
          <cell r="T68">
            <v>0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0</v>
          </cell>
          <cell r="Z68">
            <v>0</v>
          </cell>
          <cell r="AA68">
            <v>0.6</v>
          </cell>
          <cell r="AC68">
            <v>-121.9957</v>
          </cell>
          <cell r="AD68">
            <v>-1.3495999999999999</v>
          </cell>
          <cell r="AE68">
            <v>-4.3099999999999996</v>
          </cell>
          <cell r="AF68">
            <v>0</v>
          </cell>
          <cell r="AG68">
            <v>0</v>
          </cell>
          <cell r="AH68">
            <v>-127.6553</v>
          </cell>
          <cell r="AI68" t="str">
            <v>CNY</v>
          </cell>
          <cell r="AJ68" t="str">
            <v>LP</v>
          </cell>
          <cell r="AK68" t="str">
            <v xml:space="preserve">SMR Huaxiang </v>
          </cell>
          <cell r="AL68" t="str">
            <v>GYBFA</v>
          </cell>
          <cell r="AO68">
            <v>5</v>
          </cell>
          <cell r="BB68" t="str">
            <v>incl.above</v>
          </cell>
          <cell r="BC68" t="str">
            <v>incl.above</v>
          </cell>
        </row>
        <row r="69">
          <cell r="C69" t="str">
            <v>E060</v>
          </cell>
          <cell r="D69" t="str">
            <v>-</v>
          </cell>
          <cell r="E69" t="str">
            <v>Door Exterior Mirror</v>
          </cell>
          <cell r="F69" t="str">
            <v>外后视镜</v>
          </cell>
          <cell r="G69" t="str">
            <v>B</v>
          </cell>
          <cell r="H69" t="str">
            <v>PMT1</v>
          </cell>
          <cell r="I69" t="str">
            <v>TH</v>
          </cell>
          <cell r="J69" t="str">
            <v>JD8B</v>
          </cell>
          <cell r="K69">
            <v>17683</v>
          </cell>
          <cell r="L69" t="str">
            <v>CFW</v>
          </cell>
          <cell r="M69" t="str">
            <v>JD8B-17683-CFW</v>
          </cell>
          <cell r="N69" t="str">
            <v>Door Exterior Mirror</v>
          </cell>
          <cell r="O69">
            <v>42755</v>
          </cell>
          <cell r="P69" t="str">
            <v>Li zenian</v>
          </cell>
          <cell r="Q69" t="str">
            <v>zhong yong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1</v>
          </cell>
          <cell r="Z69">
            <v>1</v>
          </cell>
          <cell r="AA69">
            <v>0.1</v>
          </cell>
          <cell r="AC69">
            <v>-206.85</v>
          </cell>
          <cell r="AD69">
            <v>-1.3495999999999999</v>
          </cell>
          <cell r="AE69">
            <v>-4.3099999999999996</v>
          </cell>
          <cell r="AH69">
            <v>-212.50960000000001</v>
          </cell>
          <cell r="AI69" t="str">
            <v>CNY</v>
          </cell>
          <cell r="AJ69" t="str">
            <v>LP</v>
          </cell>
          <cell r="AK69" t="str">
            <v xml:space="preserve">SMR Huaxiang </v>
          </cell>
          <cell r="AL69" t="str">
            <v>GYBFA</v>
          </cell>
          <cell r="AO69">
            <v>5</v>
          </cell>
          <cell r="BB69" t="str">
            <v>incl.above</v>
          </cell>
          <cell r="BC69" t="str">
            <v>incl.above</v>
          </cell>
        </row>
        <row r="70">
          <cell r="C70" t="str">
            <v>PT05-1</v>
          </cell>
          <cell r="D70" t="str">
            <v>-</v>
          </cell>
          <cell r="E70" t="str">
            <v>Halfshaft（Dragon 6MX65）</v>
          </cell>
          <cell r="F70" t="str">
            <v>半轴（Dragon 6MX65）</v>
          </cell>
          <cell r="G70" t="str">
            <v>B</v>
          </cell>
          <cell r="H70" t="str">
            <v>PMT4</v>
          </cell>
          <cell r="I70" t="str">
            <v>PF</v>
          </cell>
          <cell r="J70" t="str">
            <v>JD8G</v>
          </cell>
          <cell r="K70" t="str">
            <v>3B436</v>
          </cell>
          <cell r="L70" t="str">
            <v>BB</v>
          </cell>
          <cell r="M70" t="str">
            <v>JD8G-3B436-BB</v>
          </cell>
          <cell r="N70" t="str">
            <v>RH</v>
          </cell>
          <cell r="P70" t="str">
            <v>wang,jia</v>
          </cell>
          <cell r="Q70" t="str">
            <v>肖平(pxiao4)</v>
          </cell>
          <cell r="S70">
            <v>0</v>
          </cell>
          <cell r="T70">
            <v>1</v>
          </cell>
          <cell r="U70">
            <v>0</v>
          </cell>
          <cell r="V70">
            <v>1</v>
          </cell>
          <cell r="W70">
            <v>0</v>
          </cell>
          <cell r="X70">
            <v>1</v>
          </cell>
          <cell r="Y70">
            <v>1</v>
          </cell>
          <cell r="Z70">
            <v>1</v>
          </cell>
          <cell r="AA70">
            <v>0.63000000000000012</v>
          </cell>
          <cell r="AC70">
            <v>-335.34000000000003</v>
          </cell>
          <cell r="AD70">
            <v>-1.5</v>
          </cell>
          <cell r="AE70">
            <v>-1.6</v>
          </cell>
          <cell r="AF70">
            <v>0</v>
          </cell>
          <cell r="AG70">
            <v>0</v>
          </cell>
          <cell r="AH70">
            <v>-338.44000000000005</v>
          </cell>
          <cell r="AI70" t="str">
            <v>CNY</v>
          </cell>
          <cell r="AJ70" t="str">
            <v>LP</v>
          </cell>
          <cell r="AK70" t="str">
            <v>CQ GKN</v>
          </cell>
          <cell r="AL70" t="str">
            <v>FLMMA</v>
          </cell>
          <cell r="AO70">
            <v>1</v>
          </cell>
          <cell r="BB70">
            <v>-368750</v>
          </cell>
          <cell r="BC70">
            <v>-368750</v>
          </cell>
        </row>
        <row r="71">
          <cell r="C71" t="str">
            <v>PT05-1</v>
          </cell>
          <cell r="D71" t="str">
            <v>-</v>
          </cell>
          <cell r="E71" t="str">
            <v>Halfshaft（Dragon 6MX65）</v>
          </cell>
          <cell r="F71" t="str">
            <v>半轴（Dragon 6MX65）</v>
          </cell>
          <cell r="G71" t="str">
            <v>B</v>
          </cell>
          <cell r="H71" t="str">
            <v>PMT4</v>
          </cell>
          <cell r="I71" t="str">
            <v>PF</v>
          </cell>
          <cell r="J71" t="str">
            <v>JD8G</v>
          </cell>
          <cell r="K71" t="str">
            <v>3B437</v>
          </cell>
          <cell r="L71" t="str">
            <v>BA</v>
          </cell>
          <cell r="M71" t="str">
            <v>JD8G-3B437-BA</v>
          </cell>
          <cell r="N71" t="str">
            <v>LH</v>
          </cell>
          <cell r="O71">
            <v>42692</v>
          </cell>
          <cell r="P71" t="str">
            <v>wang,jia</v>
          </cell>
          <cell r="Q71" t="str">
            <v>Li Yang</v>
          </cell>
          <cell r="S71">
            <v>0</v>
          </cell>
          <cell r="T71">
            <v>1</v>
          </cell>
          <cell r="U71">
            <v>0</v>
          </cell>
          <cell r="V71">
            <v>1</v>
          </cell>
          <cell r="W71">
            <v>0</v>
          </cell>
          <cell r="X71">
            <v>1</v>
          </cell>
          <cell r="Y71">
            <v>1</v>
          </cell>
          <cell r="Z71">
            <v>1</v>
          </cell>
          <cell r="AA71">
            <v>0.63000000000000012</v>
          </cell>
          <cell r="AC71">
            <v>-294.68</v>
          </cell>
          <cell r="AD71">
            <v>-1.5</v>
          </cell>
          <cell r="AE71">
            <v>-1.6</v>
          </cell>
          <cell r="AF71">
            <v>0</v>
          </cell>
          <cell r="AG71">
            <v>0</v>
          </cell>
          <cell r="AH71">
            <v>-297.78000000000003</v>
          </cell>
          <cell r="AI71" t="str">
            <v>CNY</v>
          </cell>
          <cell r="AJ71" t="str">
            <v>LP</v>
          </cell>
          <cell r="AK71" t="str">
            <v>CQ GKN</v>
          </cell>
          <cell r="AL71" t="str">
            <v>FLMMA</v>
          </cell>
          <cell r="AO71">
            <v>1</v>
          </cell>
        </row>
        <row r="72">
          <cell r="C72" t="str">
            <v>PT05-1</v>
          </cell>
          <cell r="D72" t="str">
            <v>PT05-1</v>
          </cell>
          <cell r="E72" t="str">
            <v>Halfshaft（Dragon 6MX65）</v>
          </cell>
          <cell r="F72" t="str">
            <v>半轴（Dragon 6MX65）</v>
          </cell>
          <cell r="G72" t="str">
            <v>B</v>
          </cell>
          <cell r="H72" t="str">
            <v>PMT4</v>
          </cell>
          <cell r="I72" t="str">
            <v>PF</v>
          </cell>
          <cell r="J72" t="str">
            <v>JD8G</v>
          </cell>
          <cell r="K72" t="str">
            <v>3B436</v>
          </cell>
          <cell r="L72" t="str">
            <v>AB</v>
          </cell>
          <cell r="M72" t="str">
            <v>JD8G-3B436-AB</v>
          </cell>
          <cell r="N72" t="str">
            <v>RH</v>
          </cell>
          <cell r="P72" t="str">
            <v>wang,jia</v>
          </cell>
          <cell r="Q72" t="str">
            <v>肖平(pxiao4)</v>
          </cell>
          <cell r="S72">
            <v>1</v>
          </cell>
          <cell r="T72">
            <v>0</v>
          </cell>
          <cell r="U72">
            <v>1</v>
          </cell>
          <cell r="V72">
            <v>0</v>
          </cell>
          <cell r="W72">
            <v>1</v>
          </cell>
          <cell r="X72">
            <v>0</v>
          </cell>
          <cell r="Y72">
            <v>0</v>
          </cell>
          <cell r="Z72">
            <v>0</v>
          </cell>
          <cell r="AA72">
            <v>0.37</v>
          </cell>
          <cell r="AC72">
            <v>-326.98</v>
          </cell>
          <cell r="AD72">
            <v>-1.5</v>
          </cell>
          <cell r="AE72">
            <v>-1.6</v>
          </cell>
          <cell r="AF72">
            <v>0</v>
          </cell>
          <cell r="AG72">
            <v>0</v>
          </cell>
          <cell r="AH72">
            <v>-330.08000000000004</v>
          </cell>
          <cell r="AI72" t="str">
            <v>CNY</v>
          </cell>
          <cell r="AJ72" t="str">
            <v>LP</v>
          </cell>
          <cell r="AK72" t="str">
            <v>CQ GKN</v>
          </cell>
          <cell r="AL72" t="str">
            <v>FLMMA</v>
          </cell>
          <cell r="AO72">
            <v>1</v>
          </cell>
          <cell r="BB72">
            <v>-337500</v>
          </cell>
          <cell r="BC72">
            <v>-337500</v>
          </cell>
        </row>
        <row r="73">
          <cell r="C73" t="str">
            <v>PT05-1</v>
          </cell>
          <cell r="D73" t="str">
            <v>PT05-1</v>
          </cell>
          <cell r="E73" t="str">
            <v>Halfshaft（Dragon 6MX65）</v>
          </cell>
          <cell r="F73" t="str">
            <v>半轴（Dragon 6MX65）</v>
          </cell>
          <cell r="G73" t="str">
            <v>B</v>
          </cell>
          <cell r="H73" t="str">
            <v>PMT4</v>
          </cell>
          <cell r="I73" t="str">
            <v>PF</v>
          </cell>
          <cell r="J73" t="str">
            <v>JD8G</v>
          </cell>
          <cell r="K73" t="str">
            <v>3B437</v>
          </cell>
          <cell r="L73" t="str">
            <v>AA</v>
          </cell>
          <cell r="M73" t="str">
            <v>JD8G-3B437-AA</v>
          </cell>
          <cell r="N73" t="str">
            <v>LH</v>
          </cell>
          <cell r="O73">
            <v>42692</v>
          </cell>
          <cell r="P73" t="str">
            <v>wang,jia</v>
          </cell>
          <cell r="Q73" t="str">
            <v>Li Yang</v>
          </cell>
          <cell r="S73">
            <v>1</v>
          </cell>
          <cell r="T73">
            <v>0</v>
          </cell>
          <cell r="U73">
            <v>1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0.28000000000000003</v>
          </cell>
          <cell r="AC73">
            <v>-281.66000000000003</v>
          </cell>
          <cell r="AD73">
            <v>-1.5</v>
          </cell>
          <cell r="AE73">
            <v>-1.6</v>
          </cell>
          <cell r="AG73">
            <v>0</v>
          </cell>
          <cell r="AH73">
            <v>-284.76000000000005</v>
          </cell>
          <cell r="AI73" t="str">
            <v>CNY</v>
          </cell>
          <cell r="AJ73" t="str">
            <v>LP</v>
          </cell>
          <cell r="AK73" t="str">
            <v>CQ GKN</v>
          </cell>
          <cell r="AL73" t="str">
            <v>FLMMA</v>
          </cell>
          <cell r="AO73">
            <v>1</v>
          </cell>
        </row>
        <row r="74">
          <cell r="C74" t="str">
            <v>PT05-1</v>
          </cell>
          <cell r="D74" t="str">
            <v>-</v>
          </cell>
          <cell r="E74" t="str">
            <v>Halfshaft（Dragon 6MX65）</v>
          </cell>
          <cell r="F74" t="str">
            <v>半轴（Dragon 6MX65）</v>
          </cell>
          <cell r="G74" t="str">
            <v>B</v>
          </cell>
          <cell r="H74" t="str">
            <v>PMT4</v>
          </cell>
          <cell r="I74" t="str">
            <v>PF</v>
          </cell>
          <cell r="J74" t="str">
            <v>JD8G</v>
          </cell>
          <cell r="K74" t="str">
            <v>3B436</v>
          </cell>
          <cell r="L74" t="str">
            <v>CA</v>
          </cell>
          <cell r="M74" t="str">
            <v>JD8G-3B436-CA</v>
          </cell>
          <cell r="N74" t="str">
            <v>RH</v>
          </cell>
          <cell r="O74" t="str">
            <v>na</v>
          </cell>
          <cell r="P74" t="str">
            <v>Chen hang</v>
          </cell>
          <cell r="Q74" t="str">
            <v>Li Yang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0</v>
          </cell>
          <cell r="AE74">
            <v>0</v>
          </cell>
          <cell r="AH74">
            <v>0</v>
          </cell>
          <cell r="AI74" t="str">
            <v>CNY</v>
          </cell>
          <cell r="AJ74" t="str">
            <v>LP</v>
          </cell>
          <cell r="AK74" t="str">
            <v>CQ GKN</v>
          </cell>
          <cell r="AL74" t="str">
            <v>FLMMA</v>
          </cell>
          <cell r="AO74">
            <v>1</v>
          </cell>
        </row>
        <row r="75">
          <cell r="C75" t="str">
            <v>PT05</v>
          </cell>
          <cell r="D75" t="str">
            <v>-</v>
          </cell>
          <cell r="E75" t="str">
            <v>Halfshaft（Fox MT）</v>
          </cell>
          <cell r="F75" t="str">
            <v>半轴（Dragon 6MX65）</v>
          </cell>
          <cell r="G75" t="str">
            <v>B</v>
          </cell>
          <cell r="H75" t="str">
            <v>PMT4</v>
          </cell>
          <cell r="I75" t="str">
            <v>PF</v>
          </cell>
          <cell r="J75" t="str">
            <v>JD8G</v>
          </cell>
          <cell r="K75" t="str">
            <v>3B437</v>
          </cell>
          <cell r="L75" t="str">
            <v>CA</v>
          </cell>
          <cell r="M75" t="str">
            <v>JD8G-3B437-CA</v>
          </cell>
          <cell r="N75" t="str">
            <v>LH</v>
          </cell>
          <cell r="O75">
            <v>42692</v>
          </cell>
          <cell r="P75" t="str">
            <v>wang,jia</v>
          </cell>
          <cell r="Q75" t="str">
            <v>Li Yang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1</v>
          </cell>
          <cell r="X75">
            <v>0</v>
          </cell>
          <cell r="Y75">
            <v>0</v>
          </cell>
          <cell r="Z75">
            <v>0</v>
          </cell>
          <cell r="AA75">
            <v>0.09</v>
          </cell>
          <cell r="AC75">
            <v>-292.76</v>
          </cell>
          <cell r="AD75">
            <v>-1.5</v>
          </cell>
          <cell r="AE75">
            <v>-1.6</v>
          </cell>
          <cell r="AH75">
            <v>-295.86</v>
          </cell>
          <cell r="AI75" t="str">
            <v>CNY</v>
          </cell>
          <cell r="AJ75" t="str">
            <v>LP</v>
          </cell>
          <cell r="AK75" t="str">
            <v>CQ GKN</v>
          </cell>
          <cell r="AL75" t="str">
            <v>FLMMA</v>
          </cell>
          <cell r="AO75">
            <v>1</v>
          </cell>
          <cell r="BB75">
            <v>-168750</v>
          </cell>
          <cell r="BC75">
            <v>-168750</v>
          </cell>
        </row>
        <row r="76">
          <cell r="C76" t="str">
            <v>PT05-1</v>
          </cell>
          <cell r="D76" t="str">
            <v>-</v>
          </cell>
          <cell r="E76" t="str">
            <v>Halfshaft（Dragon 6MX65）</v>
          </cell>
          <cell r="F76" t="str">
            <v>半轴（Dragon 6MX65）</v>
          </cell>
          <cell r="G76" t="str">
            <v>B</v>
          </cell>
          <cell r="H76" t="str">
            <v>PMT4</v>
          </cell>
          <cell r="I76" t="str">
            <v>PF</v>
          </cell>
          <cell r="J76" t="str">
            <v>JD8G</v>
          </cell>
          <cell r="K76" t="str">
            <v>3B436</v>
          </cell>
          <cell r="L76" t="str">
            <v>DA</v>
          </cell>
          <cell r="M76" t="str">
            <v>JD8G-3B436-DA</v>
          </cell>
          <cell r="N76" t="str">
            <v>RH</v>
          </cell>
          <cell r="O76" t="str">
            <v>na</v>
          </cell>
          <cell r="P76" t="str">
            <v>Chen hang</v>
          </cell>
          <cell r="Q76" t="str">
            <v>Li Yang</v>
          </cell>
          <cell r="AA76">
            <v>0</v>
          </cell>
          <cell r="AC76">
            <v>0</v>
          </cell>
          <cell r="AD76">
            <v>0</v>
          </cell>
          <cell r="AE76">
            <v>0</v>
          </cell>
          <cell r="AH76">
            <v>0</v>
          </cell>
          <cell r="AI76" t="str">
            <v>CNY</v>
          </cell>
          <cell r="AJ76" t="str">
            <v>LP</v>
          </cell>
          <cell r="AK76" t="str">
            <v>CQ GKN</v>
          </cell>
          <cell r="AL76" t="str">
            <v>FLMMA</v>
          </cell>
          <cell r="AO76">
            <v>1</v>
          </cell>
        </row>
        <row r="77">
          <cell r="C77" t="str">
            <v>PT05-1</v>
          </cell>
          <cell r="D77" t="str">
            <v>-</v>
          </cell>
          <cell r="E77" t="str">
            <v>Halfshaft（Dragon 6MX65）</v>
          </cell>
          <cell r="F77" t="str">
            <v>半轴（Dragon 6MX65）</v>
          </cell>
          <cell r="G77" t="str">
            <v>B</v>
          </cell>
          <cell r="H77" t="str">
            <v>PMT4</v>
          </cell>
          <cell r="I77" t="str">
            <v>PF</v>
          </cell>
          <cell r="J77" t="str">
            <v>JD8G</v>
          </cell>
          <cell r="K77" t="str">
            <v>3B437</v>
          </cell>
          <cell r="L77" t="str">
            <v>DA</v>
          </cell>
          <cell r="M77" t="str">
            <v>JD8G-3B437-DA</v>
          </cell>
          <cell r="N77" t="str">
            <v>LH</v>
          </cell>
          <cell r="O77" t="str">
            <v>na</v>
          </cell>
          <cell r="P77" t="str">
            <v>Chen hang</v>
          </cell>
          <cell r="Q77" t="str">
            <v>Li Yang</v>
          </cell>
          <cell r="AA77">
            <v>0</v>
          </cell>
          <cell r="AC77">
            <v>0</v>
          </cell>
          <cell r="AH77">
            <v>0</v>
          </cell>
          <cell r="AI77" t="str">
            <v>CNY</v>
          </cell>
          <cell r="AJ77" t="str">
            <v>LP</v>
          </cell>
          <cell r="AK77" t="str">
            <v>CQ GKN</v>
          </cell>
          <cell r="AL77" t="str">
            <v>FLMMA</v>
          </cell>
          <cell r="AO77">
            <v>1</v>
          </cell>
        </row>
        <row r="78">
          <cell r="C78" t="str">
            <v>PT08-3</v>
          </cell>
          <cell r="D78" t="str">
            <v>PT08-3</v>
          </cell>
          <cell r="E78" t="str">
            <v>Cooling fan (dragon)</v>
          </cell>
          <cell r="F78" t="str">
            <v>冷却风扇 (dragon)</v>
          </cell>
          <cell r="G78" t="str">
            <v>B</v>
          </cell>
          <cell r="H78" t="str">
            <v>PMT4</v>
          </cell>
          <cell r="I78" t="str">
            <v>PF</v>
          </cell>
          <cell r="J78" t="str">
            <v>JD81</v>
          </cell>
          <cell r="K78" t="str">
            <v>8C607</v>
          </cell>
          <cell r="L78" t="str">
            <v>BA</v>
          </cell>
          <cell r="M78" t="str">
            <v>JD81-8C607-BA</v>
          </cell>
          <cell r="N78" t="str">
            <v>FAN</v>
          </cell>
          <cell r="O78">
            <v>42720</v>
          </cell>
          <cell r="P78" t="str">
            <v>Long houjun</v>
          </cell>
          <cell r="Q78" t="str">
            <v>jiang xuesong</v>
          </cell>
          <cell r="S78">
            <v>1</v>
          </cell>
          <cell r="T78">
            <v>0</v>
          </cell>
          <cell r="U78">
            <v>1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0.28000000000000003</v>
          </cell>
          <cell r="AC78">
            <v>-179</v>
          </cell>
          <cell r="AD78">
            <v>-4</v>
          </cell>
          <cell r="AE78">
            <v>-5</v>
          </cell>
          <cell r="AF78">
            <v>0</v>
          </cell>
          <cell r="AG78">
            <v>-2.8</v>
          </cell>
          <cell r="AH78">
            <v>-190.8</v>
          </cell>
          <cell r="AI78" t="str">
            <v>CNY</v>
          </cell>
          <cell r="AJ78" t="str">
            <v>LP</v>
          </cell>
          <cell r="AK78" t="str">
            <v>JE GATE Chengdu</v>
          </cell>
          <cell r="AL78" t="str">
            <v>GS9MA</v>
          </cell>
          <cell r="AO78">
            <v>3</v>
          </cell>
          <cell r="AP78">
            <v>0.02</v>
          </cell>
          <cell r="AQ78">
            <v>0.02</v>
          </cell>
          <cell r="AR78">
            <v>0.02</v>
          </cell>
          <cell r="BB78">
            <v>-770000</v>
          </cell>
          <cell r="BC78">
            <v>-770000</v>
          </cell>
          <cell r="BE78">
            <v>-450721.6</v>
          </cell>
          <cell r="BF78">
            <v>160972</v>
          </cell>
        </row>
        <row r="79">
          <cell r="C79" t="str">
            <v>PT08-3</v>
          </cell>
          <cell r="D79" t="str">
            <v>-</v>
          </cell>
          <cell r="E79" t="str">
            <v>Cooling fan (dragon)</v>
          </cell>
          <cell r="F79" t="str">
            <v>冷却风扇 (dragon)</v>
          </cell>
          <cell r="G79" t="str">
            <v>B</v>
          </cell>
          <cell r="H79" t="str">
            <v>PMT4</v>
          </cell>
          <cell r="I79" t="str">
            <v>PF</v>
          </cell>
          <cell r="J79" t="str">
            <v>JD81</v>
          </cell>
          <cell r="K79" t="str">
            <v>8C607</v>
          </cell>
          <cell r="L79" t="str">
            <v>AA</v>
          </cell>
          <cell r="M79" t="str">
            <v>JD81-8C607-AA</v>
          </cell>
          <cell r="N79" t="str">
            <v>FAN</v>
          </cell>
          <cell r="O79">
            <v>42720</v>
          </cell>
          <cell r="P79" t="str">
            <v>Long houjun</v>
          </cell>
          <cell r="Q79" t="str">
            <v>jiang xuesong</v>
          </cell>
          <cell r="S79">
            <v>0</v>
          </cell>
          <cell r="T79">
            <v>1</v>
          </cell>
          <cell r="U79">
            <v>0</v>
          </cell>
          <cell r="V79">
            <v>1</v>
          </cell>
          <cell r="W79">
            <v>0</v>
          </cell>
          <cell r="X79">
            <v>0</v>
          </cell>
          <cell r="Y79">
            <v>1</v>
          </cell>
          <cell r="Z79">
            <v>0</v>
          </cell>
          <cell r="AA79">
            <v>0.44</v>
          </cell>
          <cell r="AC79">
            <v>-182.89</v>
          </cell>
          <cell r="AD79">
            <v>-4</v>
          </cell>
          <cell r="AE79">
            <v>-5</v>
          </cell>
          <cell r="AF79">
            <v>0</v>
          </cell>
          <cell r="AG79">
            <v>-2.8</v>
          </cell>
          <cell r="AH79">
            <v>-194.69</v>
          </cell>
          <cell r="AI79" t="str">
            <v>CNY</v>
          </cell>
          <cell r="AJ79" t="str">
            <v>LP</v>
          </cell>
          <cell r="AK79" t="str">
            <v>JE GATE Chengdu</v>
          </cell>
          <cell r="AL79" t="str">
            <v>GS9MA</v>
          </cell>
          <cell r="AO79">
            <v>3</v>
          </cell>
          <cell r="BB79">
            <v>-850000</v>
          </cell>
          <cell r="BC79">
            <v>-850000</v>
          </cell>
          <cell r="BE79">
            <v>-708276.8</v>
          </cell>
          <cell r="BF79">
            <v>252956</v>
          </cell>
        </row>
        <row r="80">
          <cell r="C80" t="str">
            <v>PT08-1</v>
          </cell>
          <cell r="D80" t="str">
            <v>-</v>
          </cell>
          <cell r="E80" t="str">
            <v>Cooling fan (Fox )</v>
          </cell>
          <cell r="F80" t="str">
            <v>冷却风扇(Fox)</v>
          </cell>
          <cell r="G80" t="str">
            <v>B</v>
          </cell>
          <cell r="H80" t="str">
            <v>PMT4</v>
          </cell>
          <cell r="I80" t="str">
            <v>PF</v>
          </cell>
          <cell r="J80" t="str">
            <v>JD81</v>
          </cell>
          <cell r="K80" t="str">
            <v>8C607</v>
          </cell>
          <cell r="L80" t="str">
            <v>CA</v>
          </cell>
          <cell r="M80" t="str">
            <v>JD81-8C607-CA</v>
          </cell>
          <cell r="N80" t="str">
            <v>FAN</v>
          </cell>
          <cell r="O80">
            <v>42720</v>
          </cell>
          <cell r="P80" t="str">
            <v>Long houjun</v>
          </cell>
          <cell r="Q80" t="str">
            <v>jiang xuesong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1</v>
          </cell>
          <cell r="X80">
            <v>1</v>
          </cell>
          <cell r="Y80">
            <v>0</v>
          </cell>
          <cell r="Z80">
            <v>1</v>
          </cell>
          <cell r="AA80">
            <v>0.28000000000000003</v>
          </cell>
          <cell r="AC80">
            <v>-178</v>
          </cell>
          <cell r="AD80">
            <v>-4</v>
          </cell>
          <cell r="AE80">
            <v>-5</v>
          </cell>
          <cell r="AF80">
            <v>0</v>
          </cell>
          <cell r="AG80">
            <v>-2.8</v>
          </cell>
          <cell r="AH80">
            <v>-189.8</v>
          </cell>
          <cell r="AI80" t="str">
            <v>CNY</v>
          </cell>
          <cell r="AJ80" t="str">
            <v>LP</v>
          </cell>
          <cell r="AK80" t="str">
            <v>JE GATE Chengdu</v>
          </cell>
          <cell r="AL80" t="str">
            <v>GS9MA</v>
          </cell>
          <cell r="AO80">
            <v>3</v>
          </cell>
          <cell r="BB80">
            <v>-770000</v>
          </cell>
          <cell r="BC80">
            <v>-770000</v>
          </cell>
          <cell r="BE80">
            <v>-450721.6</v>
          </cell>
          <cell r="BF80">
            <v>160972</v>
          </cell>
        </row>
        <row r="81">
          <cell r="C81" t="str">
            <v>PT08-1</v>
          </cell>
          <cell r="D81" t="str">
            <v>-</v>
          </cell>
          <cell r="E81" t="str">
            <v>Cooling fan (Fox )</v>
          </cell>
          <cell r="F81" t="str">
            <v>冷却风扇(Fox)</v>
          </cell>
          <cell r="G81" t="str">
            <v>B</v>
          </cell>
          <cell r="H81" t="str">
            <v>PMT4</v>
          </cell>
          <cell r="I81" t="str">
            <v>PF</v>
          </cell>
          <cell r="J81">
            <v>0</v>
          </cell>
          <cell r="K81">
            <v>0</v>
          </cell>
          <cell r="L81">
            <v>0</v>
          </cell>
          <cell r="M81" t="str">
            <v>0-0-0</v>
          </cell>
          <cell r="O81" t="str">
            <v>na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0</v>
          </cell>
          <cell r="AH81">
            <v>0</v>
          </cell>
          <cell r="AI81" t="str">
            <v>CNY</v>
          </cell>
          <cell r="AJ81" t="str">
            <v>LP</v>
          </cell>
          <cell r="BB81">
            <v>0</v>
          </cell>
          <cell r="BC81">
            <v>0</v>
          </cell>
          <cell r="BE81">
            <v>0</v>
          </cell>
          <cell r="BF81">
            <v>0</v>
          </cell>
        </row>
        <row r="82">
          <cell r="C82" t="str">
            <v>PT10-2</v>
          </cell>
          <cell r="D82" t="str">
            <v>PT10-2</v>
          </cell>
          <cell r="E82" t="str">
            <v>Radiator(Dragon)</v>
          </cell>
          <cell r="F82" t="str">
            <v>散热器（Dragon）</v>
          </cell>
          <cell r="G82" t="str">
            <v>B</v>
          </cell>
          <cell r="H82" t="str">
            <v>PMT4</v>
          </cell>
          <cell r="I82" t="str">
            <v>PF</v>
          </cell>
          <cell r="J82" t="str">
            <v>JD81</v>
          </cell>
          <cell r="K82">
            <v>8005</v>
          </cell>
          <cell r="L82" t="str">
            <v>AA</v>
          </cell>
          <cell r="M82" t="str">
            <v>JD81-8005-AA</v>
          </cell>
          <cell r="N82" t="str">
            <v>Radiator</v>
          </cell>
          <cell r="O82">
            <v>42678</v>
          </cell>
          <cell r="P82" t="str">
            <v>Long houjun</v>
          </cell>
          <cell r="Q82" t="str">
            <v>Ye yuanhang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0</v>
          </cell>
          <cell r="X82">
            <v>0</v>
          </cell>
          <cell r="Y82">
            <v>1</v>
          </cell>
          <cell r="Z82">
            <v>0</v>
          </cell>
          <cell r="AA82">
            <v>0.72000000000000008</v>
          </cell>
          <cell r="AC82">
            <v>-127.44</v>
          </cell>
          <cell r="AD82">
            <v>-0.52</v>
          </cell>
          <cell r="AE82">
            <v>-1.0900000000000001</v>
          </cell>
          <cell r="AF82">
            <v>0</v>
          </cell>
          <cell r="AG82">
            <v>-1.91</v>
          </cell>
          <cell r="AH82">
            <v>-130.95999999999998</v>
          </cell>
          <cell r="AI82" t="str">
            <v>CNY</v>
          </cell>
          <cell r="AJ82" t="str">
            <v>LP</v>
          </cell>
          <cell r="AK82" t="str">
            <v>SAI</v>
          </cell>
          <cell r="AL82" t="str">
            <v>CQSGA</v>
          </cell>
          <cell r="AO82">
            <v>2.8977565560103078</v>
          </cell>
          <cell r="BB82">
            <v>-2831034</v>
          </cell>
          <cell r="BC82">
            <v>-2831034</v>
          </cell>
          <cell r="BE82">
            <v>-910015</v>
          </cell>
          <cell r="BF82">
            <v>476956</v>
          </cell>
        </row>
        <row r="83">
          <cell r="C83" t="str">
            <v>PT10-2</v>
          </cell>
          <cell r="D83" t="str">
            <v>-</v>
          </cell>
          <cell r="E83" t="str">
            <v>Radiator(FOX)</v>
          </cell>
          <cell r="F83" t="str">
            <v>散热器（FOX）</v>
          </cell>
          <cell r="G83" t="str">
            <v>B</v>
          </cell>
          <cell r="H83" t="str">
            <v>PMT4</v>
          </cell>
          <cell r="I83" t="str">
            <v>PF</v>
          </cell>
          <cell r="J83" t="str">
            <v>F1F1</v>
          </cell>
          <cell r="K83">
            <v>8005</v>
          </cell>
          <cell r="L83" t="str">
            <v>VE</v>
          </cell>
          <cell r="M83" t="str">
            <v>F1F1-8005-VE</v>
          </cell>
          <cell r="N83" t="str">
            <v>Radiator</v>
          </cell>
          <cell r="O83" t="str">
            <v>NA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1</v>
          </cell>
          <cell r="X83">
            <v>1</v>
          </cell>
          <cell r="Y83">
            <v>0</v>
          </cell>
          <cell r="Z83">
            <v>1</v>
          </cell>
          <cell r="AA83">
            <v>0.28000000000000003</v>
          </cell>
          <cell r="AC83">
            <v>-188.09</v>
          </cell>
          <cell r="AD83">
            <v>-8</v>
          </cell>
          <cell r="AE83">
            <v>-13.89</v>
          </cell>
          <cell r="AF83">
            <v>-21.54</v>
          </cell>
          <cell r="AG83">
            <v>0</v>
          </cell>
          <cell r="AH83">
            <v>-231.52</v>
          </cell>
          <cell r="AI83" t="str">
            <v>CNY</v>
          </cell>
          <cell r="AJ83" t="str">
            <v>LP</v>
          </cell>
          <cell r="AK83" t="str">
            <v>佛山法雷奥发动机冷却 </v>
          </cell>
          <cell r="AL83" t="str">
            <v>EXAEA </v>
          </cell>
          <cell r="BB83">
            <v>0</v>
          </cell>
          <cell r="BC83">
            <v>0</v>
          </cell>
          <cell r="BE83">
            <v>0</v>
          </cell>
          <cell r="BF83">
            <v>0</v>
          </cell>
          <cell r="BG83">
            <v>0</v>
          </cell>
          <cell r="BI83">
            <v>-2410000</v>
          </cell>
          <cell r="BJ83">
            <v>111900</v>
          </cell>
        </row>
        <row r="84">
          <cell r="C84" t="str">
            <v>PT25-1</v>
          </cell>
          <cell r="D84" t="str">
            <v>PT25-1</v>
          </cell>
          <cell r="E84" t="str">
            <v>UEGO/CMS Sensor（Dragon Stage 5）</v>
          </cell>
          <cell r="F84" t="str">
            <v>氧传感器（Dragon Stage 5）</v>
          </cell>
          <cell r="G84" t="str">
            <v>B</v>
          </cell>
          <cell r="H84" t="str">
            <v>PMT4</v>
          </cell>
          <cell r="I84" t="str">
            <v>PF</v>
          </cell>
          <cell r="J84" t="str">
            <v>HN1A</v>
          </cell>
          <cell r="K84" t="str">
            <v>9F472</v>
          </cell>
          <cell r="L84" t="str">
            <v>AC</v>
          </cell>
          <cell r="M84" t="str">
            <v>HN1A-9F472-AC</v>
          </cell>
          <cell r="N84" t="str">
            <v>HEGO(Stage 5)</v>
          </cell>
          <cell r="O84">
            <v>42713</v>
          </cell>
          <cell r="P84" t="str">
            <v>Sun Aibiao</v>
          </cell>
          <cell r="Q84" t="str">
            <v>Tan tingqing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0</v>
          </cell>
          <cell r="X84">
            <v>0</v>
          </cell>
          <cell r="Y84">
            <v>1</v>
          </cell>
          <cell r="Z84">
            <v>0</v>
          </cell>
          <cell r="AA84">
            <v>0.72000000000000008</v>
          </cell>
          <cell r="AC84">
            <v>-74.17</v>
          </cell>
          <cell r="AD84">
            <v>-0.6</v>
          </cell>
          <cell r="AE84">
            <v>-1.4</v>
          </cell>
          <cell r="AF84">
            <v>0</v>
          </cell>
          <cell r="AG84">
            <v>0</v>
          </cell>
          <cell r="AH84">
            <v>-76.17</v>
          </cell>
          <cell r="AI84" t="str">
            <v>CNY</v>
          </cell>
          <cell r="AJ84" t="str">
            <v>LP</v>
          </cell>
          <cell r="AK84" t="str">
            <v>Changshu NGK</v>
          </cell>
          <cell r="AL84" t="str">
            <v>GRAJA</v>
          </cell>
          <cell r="AO84">
            <v>5</v>
          </cell>
          <cell r="AW84" t="str">
            <v>NA</v>
          </cell>
          <cell r="AX84" t="str">
            <v>EUR</v>
          </cell>
          <cell r="AY84">
            <v>8.15</v>
          </cell>
          <cell r="BB84">
            <v>0</v>
          </cell>
          <cell r="BC84">
            <v>0</v>
          </cell>
          <cell r="BE84">
            <v>0</v>
          </cell>
          <cell r="BF84">
            <v>0</v>
          </cell>
          <cell r="BG84">
            <v>0</v>
          </cell>
          <cell r="BL84" t="str">
            <v>Y</v>
          </cell>
          <cell r="BM84" t="str">
            <v>Platinum1197.3992Euro/Troy Oz</v>
          </cell>
        </row>
        <row r="85">
          <cell r="C85" t="str">
            <v>PT25-1</v>
          </cell>
          <cell r="D85" t="str">
            <v>PT25-1</v>
          </cell>
          <cell r="E85" t="str">
            <v>UEGO/CMS Sensor（Dragon Stage 5/6 ）</v>
          </cell>
          <cell r="F85" t="str">
            <v>氧传感器（Dragon Stage 6  / Dragon Stage 5）</v>
          </cell>
          <cell r="G85" t="str">
            <v>B</v>
          </cell>
          <cell r="H85" t="str">
            <v>PMT4</v>
          </cell>
          <cell r="I85" t="str">
            <v>PF</v>
          </cell>
          <cell r="J85" t="str">
            <v>JX6A</v>
          </cell>
          <cell r="K85" t="str">
            <v>9G444</v>
          </cell>
          <cell r="L85" t="str">
            <v>BB</v>
          </cell>
          <cell r="M85" t="str">
            <v>JX6A-9G444-BB</v>
          </cell>
          <cell r="N85" t="str">
            <v>CMS(Stage 5 &amp; Beijing 6)</v>
          </cell>
          <cell r="O85">
            <v>42713</v>
          </cell>
          <cell r="P85" t="str">
            <v>Sun Aibiao</v>
          </cell>
          <cell r="Q85" t="str">
            <v>Tan tingqing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0</v>
          </cell>
          <cell r="X85">
            <v>0</v>
          </cell>
          <cell r="Y85">
            <v>1</v>
          </cell>
          <cell r="Z85">
            <v>0</v>
          </cell>
          <cell r="AA85">
            <v>0.72000000000000008</v>
          </cell>
          <cell r="AC85">
            <v>-83.91</v>
          </cell>
          <cell r="AD85">
            <v>-0.6</v>
          </cell>
          <cell r="AE85">
            <v>-1.4</v>
          </cell>
          <cell r="AF85">
            <v>0</v>
          </cell>
          <cell r="AG85">
            <v>0</v>
          </cell>
          <cell r="AH85">
            <v>-85.91</v>
          </cell>
          <cell r="AI85" t="str">
            <v>CNY</v>
          </cell>
          <cell r="AJ85" t="str">
            <v>LP</v>
          </cell>
          <cell r="AK85" t="str">
            <v>Changshu NGK</v>
          </cell>
          <cell r="AL85" t="str">
            <v>GRAJA</v>
          </cell>
          <cell r="AO85">
            <v>5</v>
          </cell>
          <cell r="AW85" t="str">
            <v>NA</v>
          </cell>
          <cell r="AX85" t="str">
            <v>EUR</v>
          </cell>
          <cell r="AY85">
            <v>8.15</v>
          </cell>
          <cell r="BB85">
            <v>0</v>
          </cell>
          <cell r="BC85">
            <v>0</v>
          </cell>
          <cell r="BE85">
            <v>0</v>
          </cell>
          <cell r="BF85">
            <v>0</v>
          </cell>
          <cell r="BG85">
            <v>0</v>
          </cell>
          <cell r="BL85" t="str">
            <v>Y</v>
          </cell>
          <cell r="BM85" t="str">
            <v>C/O Part</v>
          </cell>
        </row>
        <row r="86">
          <cell r="C86" t="str">
            <v>PT25-1-stage 6</v>
          </cell>
          <cell r="D86" t="str">
            <v>PT25-1-stage 6</v>
          </cell>
          <cell r="E86" t="str">
            <v>UEGO/CMS Sensor（Dragon Stage 6 ）</v>
          </cell>
          <cell r="F86" t="str">
            <v>氧传感器（Dragon Stage 6 ）</v>
          </cell>
          <cell r="G86" t="str">
            <v>B</v>
          </cell>
          <cell r="H86" t="str">
            <v>PMT4</v>
          </cell>
          <cell r="I86" t="str">
            <v>PF</v>
          </cell>
          <cell r="J86" t="str">
            <v>H1BA</v>
          </cell>
          <cell r="K86" t="str">
            <v>9Y460</v>
          </cell>
          <cell r="L86" t="str">
            <v>BB</v>
          </cell>
          <cell r="M86" t="str">
            <v>H1BA-9Y460-BB</v>
          </cell>
          <cell r="N86" t="str">
            <v>UEGO(Beijing 6)</v>
          </cell>
          <cell r="O86">
            <v>42713</v>
          </cell>
          <cell r="P86" t="str">
            <v>Sun Aibiao</v>
          </cell>
          <cell r="Q86" t="str">
            <v>Tan tingqing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0</v>
          </cell>
          <cell r="X86">
            <v>0</v>
          </cell>
          <cell r="Y86">
            <v>1</v>
          </cell>
          <cell r="Z86">
            <v>0</v>
          </cell>
          <cell r="AA86">
            <v>0.72000000000000008</v>
          </cell>
          <cell r="AC86">
            <v>-117.25</v>
          </cell>
          <cell r="AD86">
            <v>-0.6</v>
          </cell>
          <cell r="AE86">
            <v>-1.4</v>
          </cell>
          <cell r="AF86">
            <v>0</v>
          </cell>
          <cell r="AG86">
            <v>0</v>
          </cell>
          <cell r="AH86">
            <v>-119.25</v>
          </cell>
          <cell r="AI86" t="str">
            <v>CNY</v>
          </cell>
          <cell r="AJ86" t="str">
            <v>LP</v>
          </cell>
          <cell r="AK86" t="str">
            <v>Changshu NGK</v>
          </cell>
          <cell r="AL86" t="str">
            <v>GRAJA</v>
          </cell>
          <cell r="AO86">
            <v>5</v>
          </cell>
          <cell r="AW86" t="str">
            <v>NA</v>
          </cell>
          <cell r="AX86" t="str">
            <v>EUR</v>
          </cell>
          <cell r="AY86">
            <v>8.15</v>
          </cell>
          <cell r="BB86">
            <v>0</v>
          </cell>
          <cell r="BC86">
            <v>0</v>
          </cell>
          <cell r="BE86">
            <v>0</v>
          </cell>
          <cell r="BF86">
            <v>0</v>
          </cell>
          <cell r="BG86">
            <v>0</v>
          </cell>
          <cell r="BL86" t="str">
            <v>Y</v>
          </cell>
          <cell r="BM86" t="str">
            <v>Platinum1499.641Euro/Troy Oz</v>
          </cell>
        </row>
        <row r="87">
          <cell r="C87" t="str">
            <v>PT25-2</v>
          </cell>
          <cell r="D87" t="str">
            <v>-</v>
          </cell>
          <cell r="E87" t="str">
            <v xml:space="preserve"> UEGO Sensor(Fox)</v>
          </cell>
          <cell r="F87" t="str">
            <v>前氧传感器</v>
          </cell>
          <cell r="G87" t="str">
            <v>B</v>
          </cell>
          <cell r="H87" t="str">
            <v>PMT4</v>
          </cell>
          <cell r="I87" t="str">
            <v>PF</v>
          </cell>
          <cell r="J87" t="str">
            <v>JD8G</v>
          </cell>
          <cell r="K87" t="str">
            <v>9Y460</v>
          </cell>
          <cell r="L87" t="str">
            <v>AA</v>
          </cell>
          <cell r="M87" t="str">
            <v>JD8G-9Y460-AA</v>
          </cell>
          <cell r="N87" t="str">
            <v xml:space="preserve"> UEGO Sensor（FOX）</v>
          </cell>
          <cell r="P87" t="str">
            <v>Liu Ding</v>
          </cell>
          <cell r="Q87" t="str">
            <v>Tan tingqing</v>
          </cell>
          <cell r="W87">
            <v>1</v>
          </cell>
          <cell r="X87">
            <v>1</v>
          </cell>
          <cell r="Z87">
            <v>1</v>
          </cell>
          <cell r="AA87">
            <v>0.28000000000000003</v>
          </cell>
          <cell r="AC87">
            <v>-138.88</v>
          </cell>
          <cell r="AE87">
            <v>-1.27</v>
          </cell>
          <cell r="AH87">
            <v>-140.15</v>
          </cell>
          <cell r="AI87" t="str">
            <v>CNY</v>
          </cell>
          <cell r="AJ87" t="str">
            <v>LP</v>
          </cell>
          <cell r="AK87" t="str">
            <v>Changshu NGK</v>
          </cell>
          <cell r="AL87" t="str">
            <v>CUEQA/CUEQB</v>
          </cell>
          <cell r="AO87">
            <v>13.87</v>
          </cell>
        </row>
        <row r="88">
          <cell r="C88" t="str">
            <v>PT25-2</v>
          </cell>
          <cell r="D88" t="str">
            <v>-</v>
          </cell>
          <cell r="E88" t="str">
            <v>CMS Sensor(Fox)</v>
          </cell>
          <cell r="F88" t="str">
            <v>前氧传感器</v>
          </cell>
          <cell r="G88" t="str">
            <v>B</v>
          </cell>
          <cell r="H88" t="str">
            <v>PMT4</v>
          </cell>
          <cell r="I88" t="str">
            <v>PF</v>
          </cell>
          <cell r="J88" t="str">
            <v>JX61</v>
          </cell>
          <cell r="K88" t="str">
            <v>9G444</v>
          </cell>
          <cell r="L88" t="str">
            <v>EA</v>
          </cell>
          <cell r="M88" t="str">
            <v>JX61-9G444-EA</v>
          </cell>
          <cell r="N88" t="str">
            <v>CMS Sensor (FOX)</v>
          </cell>
          <cell r="P88" t="str">
            <v>Liu Ding</v>
          </cell>
          <cell r="Q88" t="str">
            <v>Tan tingqing</v>
          </cell>
          <cell r="W88">
            <v>1</v>
          </cell>
          <cell r="X88">
            <v>1</v>
          </cell>
          <cell r="Z88">
            <v>1</v>
          </cell>
          <cell r="AA88">
            <v>0.28000000000000003</v>
          </cell>
          <cell r="AC88">
            <v>-75.56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-75.56</v>
          </cell>
          <cell r="AI88" t="str">
            <v>CNY</v>
          </cell>
          <cell r="AJ88" t="str">
            <v>LP</v>
          </cell>
          <cell r="AK88" t="str">
            <v>Changshu NGK</v>
          </cell>
          <cell r="AL88" t="str">
            <v>CUEQA/CUEQB</v>
          </cell>
          <cell r="AO88">
            <v>10.4</v>
          </cell>
        </row>
        <row r="89">
          <cell r="C89" t="str">
            <v>PT30</v>
          </cell>
          <cell r="D89" t="str">
            <v>PT30</v>
          </cell>
          <cell r="E89" t="str">
            <v>PCM （Dragon stage5）</v>
          </cell>
          <cell r="F89" t="str">
            <v xml:space="preserve"> 发动机控制模块（Dragon 国5）</v>
          </cell>
          <cell r="G89" t="str">
            <v>B</v>
          </cell>
          <cell r="H89" t="str">
            <v>PMT4</v>
          </cell>
          <cell r="I89" t="str">
            <v>PF</v>
          </cell>
          <cell r="J89" t="str">
            <v>JD8G</v>
          </cell>
          <cell r="K89" t="str">
            <v>12A650</v>
          </cell>
          <cell r="L89" t="str">
            <v>AC</v>
          </cell>
          <cell r="M89" t="str">
            <v>JD8G-12A650-AC</v>
          </cell>
          <cell r="N89" t="str">
            <v>PCM（Stage 5）</v>
          </cell>
          <cell r="O89">
            <v>42706</v>
          </cell>
          <cell r="P89" t="str">
            <v>Sun Aibiao</v>
          </cell>
          <cell r="Q89" t="str">
            <v>Tan tingqing</v>
          </cell>
          <cell r="S89">
            <v>1</v>
          </cell>
          <cell r="T89">
            <v>0</v>
          </cell>
          <cell r="U89">
            <v>1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0.28000000000000003</v>
          </cell>
          <cell r="AC89">
            <v>-301.7</v>
          </cell>
          <cell r="AD89">
            <v>-5.76</v>
          </cell>
          <cell r="AE89">
            <v>-5.6</v>
          </cell>
          <cell r="AH89">
            <v>-313.06</v>
          </cell>
          <cell r="AI89" t="str">
            <v>CNY</v>
          </cell>
          <cell r="AJ89" t="str">
            <v>LP</v>
          </cell>
          <cell r="AK89" t="str">
            <v>Shanghai UAES</v>
          </cell>
          <cell r="AL89" t="str">
            <v>CUEQA</v>
          </cell>
          <cell r="AO89" t="str">
            <v>TBD</v>
          </cell>
          <cell r="AW89">
            <v>0.6</v>
          </cell>
          <cell r="AX89" t="str">
            <v>与供应商约定不调价</v>
          </cell>
          <cell r="BB89">
            <v>-2043752.63</v>
          </cell>
          <cell r="BC89">
            <v>-2043752.63</v>
          </cell>
        </row>
        <row r="90">
          <cell r="C90" t="str">
            <v>PT30</v>
          </cell>
          <cell r="E90" t="str">
            <v>PCM（Fox AT）</v>
          </cell>
          <cell r="F90" t="str">
            <v xml:space="preserve"> 发动机控制模块（Fox 国5）</v>
          </cell>
          <cell r="G90" t="str">
            <v>B</v>
          </cell>
          <cell r="H90" t="str">
            <v>PMT4</v>
          </cell>
          <cell r="I90" t="str">
            <v>PF</v>
          </cell>
          <cell r="J90" t="str">
            <v>JD8G</v>
          </cell>
          <cell r="K90" t="str">
            <v>12A650</v>
          </cell>
          <cell r="L90" t="str">
            <v>FC</v>
          </cell>
          <cell r="M90" t="str">
            <v>JD8G-12A650-FC</v>
          </cell>
          <cell r="N90" t="str">
            <v>PCM（Stage 5）</v>
          </cell>
          <cell r="O90">
            <v>42706</v>
          </cell>
          <cell r="P90" t="str">
            <v>Sun Aibiao</v>
          </cell>
          <cell r="Q90" t="str">
            <v>Tan tingqing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1</v>
          </cell>
          <cell r="Y90">
            <v>0</v>
          </cell>
          <cell r="Z90">
            <v>1</v>
          </cell>
          <cell r="AA90">
            <v>0.19</v>
          </cell>
          <cell r="AC90">
            <v>-656.26</v>
          </cell>
          <cell r="AD90">
            <v>-7.2</v>
          </cell>
          <cell r="AE90">
            <v>-7</v>
          </cell>
          <cell r="AH90">
            <v>-670.46</v>
          </cell>
          <cell r="AI90" t="str">
            <v>CNY</v>
          </cell>
          <cell r="AJ90" t="str">
            <v>LP</v>
          </cell>
          <cell r="AK90" t="str">
            <v>Shanghai UAES</v>
          </cell>
          <cell r="AL90" t="str">
            <v>CUEQA</v>
          </cell>
          <cell r="AO90">
            <v>5</v>
          </cell>
        </row>
        <row r="91">
          <cell r="C91" t="str">
            <v>PT30-1</v>
          </cell>
          <cell r="D91" t="str">
            <v>-</v>
          </cell>
          <cell r="E91" t="str">
            <v>PCM （Dragon stage5）</v>
          </cell>
          <cell r="F91" t="str">
            <v xml:space="preserve"> 发动机控制模块（Dragon 国5）</v>
          </cell>
          <cell r="G91" t="str">
            <v>B</v>
          </cell>
          <cell r="H91" t="str">
            <v>PMT4</v>
          </cell>
          <cell r="I91" t="str">
            <v>PF</v>
          </cell>
          <cell r="J91" t="str">
            <v>JD8G</v>
          </cell>
          <cell r="K91" t="str">
            <v>12A650</v>
          </cell>
          <cell r="L91" t="str">
            <v>BC</v>
          </cell>
          <cell r="M91" t="str">
            <v>JD8G-12A650-BC</v>
          </cell>
          <cell r="N91" t="str">
            <v>PCM（Stage 5）</v>
          </cell>
          <cell r="O91">
            <v>42657</v>
          </cell>
          <cell r="P91" t="str">
            <v>Liu Ding</v>
          </cell>
          <cell r="Q91" t="str">
            <v>Tan tingqing</v>
          </cell>
          <cell r="S91">
            <v>0</v>
          </cell>
          <cell r="T91">
            <v>1</v>
          </cell>
          <cell r="U91">
            <v>0</v>
          </cell>
          <cell r="V91">
            <v>1</v>
          </cell>
          <cell r="W91">
            <v>0</v>
          </cell>
          <cell r="X91">
            <v>0</v>
          </cell>
          <cell r="Y91">
            <v>1</v>
          </cell>
          <cell r="Z91">
            <v>0</v>
          </cell>
          <cell r="AA91">
            <v>0.44</v>
          </cell>
          <cell r="AC91">
            <v>-400.16</v>
          </cell>
          <cell r="AD91">
            <v>-6.03</v>
          </cell>
          <cell r="AE91">
            <v>-9.3800000000000008</v>
          </cell>
          <cell r="AH91">
            <v>-415.57</v>
          </cell>
          <cell r="AI91" t="str">
            <v>CNY</v>
          </cell>
          <cell r="AJ91" t="str">
            <v>LP</v>
          </cell>
          <cell r="AK91" t="str">
            <v>Continental Changchun</v>
          </cell>
          <cell r="AL91" t="str">
            <v>CVXZA</v>
          </cell>
          <cell r="AO91">
            <v>5</v>
          </cell>
          <cell r="AP91">
            <v>2.5000000000000001E-2</v>
          </cell>
          <cell r="AQ91">
            <v>2.5000000000000001E-2</v>
          </cell>
          <cell r="AW91" t="str">
            <v>30%</v>
          </cell>
          <cell r="AX91" t="str">
            <v>与供应商约定不调价</v>
          </cell>
        </row>
        <row r="92">
          <cell r="C92" t="str">
            <v>PT30-1-stage6</v>
          </cell>
          <cell r="D92" t="str">
            <v>PT30-1-stage6</v>
          </cell>
          <cell r="E92" t="str">
            <v>PCM （Dragon stage6）</v>
          </cell>
          <cell r="F92" t="str">
            <v xml:space="preserve"> 发动机控制模块（Dragon 国6）</v>
          </cell>
          <cell r="G92" t="str">
            <v>B</v>
          </cell>
          <cell r="H92" t="str">
            <v>PMT4</v>
          </cell>
          <cell r="I92" t="str">
            <v>PF</v>
          </cell>
          <cell r="J92" t="str">
            <v>JD8G</v>
          </cell>
          <cell r="K92" t="str">
            <v>12A650</v>
          </cell>
          <cell r="L92" t="str">
            <v>CB</v>
          </cell>
          <cell r="M92" t="str">
            <v>JD8G-12A650-CB</v>
          </cell>
          <cell r="N92" t="str">
            <v>ECM （Stage 6)</v>
          </cell>
          <cell r="O92">
            <v>42657</v>
          </cell>
          <cell r="P92" t="str">
            <v>Liu Ding</v>
          </cell>
          <cell r="Q92" t="str">
            <v>Tan tingqing</v>
          </cell>
          <cell r="S92">
            <v>1</v>
          </cell>
          <cell r="T92">
            <v>0</v>
          </cell>
          <cell r="U92">
            <v>1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0.28000000000000003</v>
          </cell>
          <cell r="AC92">
            <v>-356.35</v>
          </cell>
          <cell r="AD92">
            <v>-6.03</v>
          </cell>
          <cell r="AE92">
            <v>-9.3800000000000008</v>
          </cell>
          <cell r="AH92">
            <v>-371.76</v>
          </cell>
          <cell r="AI92" t="str">
            <v>CNY</v>
          </cell>
          <cell r="AJ92" t="str">
            <v>LP</v>
          </cell>
          <cell r="AK92" t="str">
            <v>Continental Changchun</v>
          </cell>
          <cell r="AL92" t="str">
            <v>CVXZA</v>
          </cell>
          <cell r="AO92">
            <v>5</v>
          </cell>
          <cell r="AP92">
            <v>2.5000000000000001E-2</v>
          </cell>
          <cell r="AQ92">
            <v>2.5000000000000001E-2</v>
          </cell>
          <cell r="AW92" t="str">
            <v>30%</v>
          </cell>
          <cell r="AX92" t="str">
            <v>与供应商约定不调价</v>
          </cell>
        </row>
        <row r="93">
          <cell r="C93" t="str">
            <v>PT30-1-stage6</v>
          </cell>
          <cell r="D93" t="str">
            <v>-</v>
          </cell>
          <cell r="E93" t="str">
            <v>PCM （Dragon stage6）</v>
          </cell>
          <cell r="F93" t="str">
            <v xml:space="preserve"> 发动机控制模块（Dragon 国6）</v>
          </cell>
          <cell r="G93" t="str">
            <v>B</v>
          </cell>
          <cell r="H93" t="str">
            <v>PMT4</v>
          </cell>
          <cell r="I93" t="str">
            <v>PF</v>
          </cell>
          <cell r="J93" t="str">
            <v>JD8G</v>
          </cell>
          <cell r="K93" t="str">
            <v>12A650</v>
          </cell>
          <cell r="L93" t="str">
            <v>DB</v>
          </cell>
          <cell r="M93" t="str">
            <v>JD8G-12A650-DB</v>
          </cell>
          <cell r="N93" t="str">
            <v>PCM（Stage 6）</v>
          </cell>
          <cell r="O93">
            <v>42657</v>
          </cell>
          <cell r="P93" t="str">
            <v>Liu Ding</v>
          </cell>
          <cell r="Q93" t="str">
            <v>Tan tingqing</v>
          </cell>
          <cell r="S93">
            <v>0</v>
          </cell>
          <cell r="T93">
            <v>1</v>
          </cell>
          <cell r="U93">
            <v>0</v>
          </cell>
          <cell r="V93">
            <v>1</v>
          </cell>
          <cell r="W93">
            <v>0</v>
          </cell>
          <cell r="X93">
            <v>0</v>
          </cell>
          <cell r="Y93">
            <v>1</v>
          </cell>
          <cell r="Z93">
            <v>0</v>
          </cell>
          <cell r="AA93">
            <v>0.44</v>
          </cell>
          <cell r="AC93">
            <v>-413.35</v>
          </cell>
          <cell r="AD93">
            <v>-6.03</v>
          </cell>
          <cell r="AE93">
            <v>-9.3800000000000008</v>
          </cell>
          <cell r="AH93">
            <v>-428.76</v>
          </cell>
          <cell r="AI93" t="str">
            <v>CNY</v>
          </cell>
          <cell r="AJ93" t="str">
            <v>LP</v>
          </cell>
          <cell r="AK93" t="str">
            <v>Continental Changchun</v>
          </cell>
          <cell r="AL93" t="str">
            <v>CVXZA</v>
          </cell>
          <cell r="AO93">
            <v>5</v>
          </cell>
          <cell r="AP93">
            <v>2.5000000000000001E-2</v>
          </cell>
          <cell r="AQ93">
            <v>2.5000000000000001E-2</v>
          </cell>
          <cell r="AW93" t="str">
            <v>30%</v>
          </cell>
          <cell r="AX93" t="str">
            <v>与供应商约定不调价</v>
          </cell>
        </row>
        <row r="94">
          <cell r="C94" t="str">
            <v>PT16</v>
          </cell>
          <cell r="D94" t="str">
            <v>PT16</v>
          </cell>
          <cell r="E94" t="str">
            <v>Cooling hoses</v>
          </cell>
          <cell r="F94" t="str">
            <v>冷却软管</v>
          </cell>
          <cell r="G94" t="str">
            <v>B</v>
          </cell>
          <cell r="H94" t="str">
            <v>PMT4</v>
          </cell>
          <cell r="I94" t="str">
            <v>PF</v>
          </cell>
          <cell r="J94" t="str">
            <v>JD81</v>
          </cell>
          <cell r="K94" t="str">
            <v>8W005</v>
          </cell>
          <cell r="L94" t="str">
            <v>AA</v>
          </cell>
          <cell r="M94" t="str">
            <v>JD81-8W005-AA</v>
          </cell>
          <cell r="N94" t="str">
            <v>Radiator Degas</v>
          </cell>
          <cell r="O94">
            <v>42685</v>
          </cell>
          <cell r="P94" t="str">
            <v>Zhang,linyan</v>
          </cell>
          <cell r="Q94" t="str">
            <v>liu wei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  <cell r="W94">
            <v>0</v>
          </cell>
          <cell r="X94">
            <v>0</v>
          </cell>
          <cell r="Y94">
            <v>1</v>
          </cell>
          <cell r="Z94">
            <v>0</v>
          </cell>
          <cell r="AA94">
            <v>0.72000000000000008</v>
          </cell>
          <cell r="AC94">
            <v>-16.8</v>
          </cell>
          <cell r="AD94">
            <v>-0.1</v>
          </cell>
          <cell r="AE94">
            <v>-0.2</v>
          </cell>
          <cell r="AF94">
            <v>0</v>
          </cell>
          <cell r="AG94">
            <v>0</v>
          </cell>
          <cell r="AH94">
            <v>-17.100000000000001</v>
          </cell>
          <cell r="AI94" t="str">
            <v>CNY</v>
          </cell>
          <cell r="AJ94" t="str">
            <v>LP</v>
          </cell>
          <cell r="AK94" t="str">
            <v>Zhejiang Junhe</v>
          </cell>
          <cell r="AL94" t="str">
            <v>GKBCA</v>
          </cell>
          <cell r="AO94">
            <v>3</v>
          </cell>
          <cell r="AP94">
            <v>0.02</v>
          </cell>
          <cell r="AQ94">
            <v>0.02</v>
          </cell>
          <cell r="AR94">
            <v>0.02</v>
          </cell>
          <cell r="BB94">
            <v>-68000</v>
          </cell>
          <cell r="BC94">
            <v>-68000</v>
          </cell>
          <cell r="BE94">
            <v>0</v>
          </cell>
          <cell r="BF94">
            <v>0</v>
          </cell>
          <cell r="BG94">
            <v>0</v>
          </cell>
        </row>
        <row r="95">
          <cell r="C95" t="str">
            <v>PT16</v>
          </cell>
          <cell r="D95" t="str">
            <v>-</v>
          </cell>
          <cell r="E95" t="str">
            <v>Cooling hoses</v>
          </cell>
          <cell r="F95" t="str">
            <v>冷却软管</v>
          </cell>
          <cell r="G95" t="str">
            <v>B</v>
          </cell>
          <cell r="H95" t="str">
            <v>PMT4</v>
          </cell>
          <cell r="I95" t="str">
            <v>PF</v>
          </cell>
          <cell r="J95" t="str">
            <v>JD81</v>
          </cell>
          <cell r="K95" t="str">
            <v>8A365</v>
          </cell>
          <cell r="L95" t="str">
            <v>AB</v>
          </cell>
          <cell r="M95" t="str">
            <v>JD81-8A365-AB</v>
          </cell>
          <cell r="N95" t="str">
            <v>Engine Degas</v>
          </cell>
          <cell r="P95" t="str">
            <v>Zhang,linyan</v>
          </cell>
          <cell r="Q95" t="str">
            <v>liu wei</v>
          </cell>
          <cell r="S95">
            <v>0</v>
          </cell>
          <cell r="T95">
            <v>1</v>
          </cell>
          <cell r="U95">
            <v>0</v>
          </cell>
          <cell r="V95">
            <v>1</v>
          </cell>
          <cell r="W95">
            <v>0</v>
          </cell>
          <cell r="X95">
            <v>0</v>
          </cell>
          <cell r="Y95">
            <v>1</v>
          </cell>
          <cell r="Z95">
            <v>0</v>
          </cell>
          <cell r="AA95">
            <v>0.44</v>
          </cell>
          <cell r="AC95">
            <v>-35.89</v>
          </cell>
          <cell r="AD95">
            <v>-0.3</v>
          </cell>
          <cell r="AE95">
            <v>-0.6</v>
          </cell>
          <cell r="AF95">
            <v>0</v>
          </cell>
          <cell r="AG95">
            <v>0</v>
          </cell>
          <cell r="AH95">
            <v>-36.79</v>
          </cell>
          <cell r="AI95" t="str">
            <v>CNY</v>
          </cell>
          <cell r="AJ95" t="str">
            <v>LP</v>
          </cell>
          <cell r="AK95" t="str">
            <v>Zhejiang Junhe</v>
          </cell>
          <cell r="AL95" t="str">
            <v>GKBCA</v>
          </cell>
          <cell r="AO95">
            <v>3</v>
          </cell>
          <cell r="AP95">
            <v>0.02</v>
          </cell>
          <cell r="AQ95">
            <v>0.02</v>
          </cell>
          <cell r="AR95">
            <v>0.02</v>
          </cell>
          <cell r="BB95">
            <v>-203500</v>
          </cell>
          <cell r="BC95">
            <v>-203500</v>
          </cell>
          <cell r="BE95">
            <v>0</v>
          </cell>
          <cell r="BF95">
            <v>0</v>
          </cell>
          <cell r="BG95">
            <v>0</v>
          </cell>
        </row>
        <row r="96">
          <cell r="C96" t="str">
            <v>PT16</v>
          </cell>
          <cell r="D96" t="e">
            <v>#REF!</v>
          </cell>
          <cell r="E96" t="str">
            <v>Cooling hoses</v>
          </cell>
          <cell r="F96" t="str">
            <v>冷却软管</v>
          </cell>
          <cell r="G96" t="str">
            <v>B</v>
          </cell>
          <cell r="H96" t="str">
            <v>PMT4</v>
          </cell>
          <cell r="I96" t="str">
            <v>PF</v>
          </cell>
          <cell r="J96" t="str">
            <v>JD81</v>
          </cell>
          <cell r="K96" t="str">
            <v>8B274</v>
          </cell>
          <cell r="L96" t="str">
            <v>AB</v>
          </cell>
          <cell r="M96" t="str">
            <v>JD81-8B274-AB</v>
          </cell>
          <cell r="N96" t="str">
            <v>Radiator Inlet</v>
          </cell>
          <cell r="O96">
            <v>42685</v>
          </cell>
          <cell r="P96" t="str">
            <v>Zhang,linyan</v>
          </cell>
          <cell r="Q96" t="str">
            <v>liu wei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0</v>
          </cell>
          <cell r="X96">
            <v>0</v>
          </cell>
          <cell r="Y96">
            <v>1</v>
          </cell>
          <cell r="Z96">
            <v>0</v>
          </cell>
          <cell r="AA96">
            <v>0.72000000000000008</v>
          </cell>
          <cell r="AC96">
            <v>-46.29</v>
          </cell>
          <cell r="AD96">
            <v>-0.5</v>
          </cell>
          <cell r="AE96">
            <v>-1</v>
          </cell>
          <cell r="AF96">
            <v>0</v>
          </cell>
          <cell r="AG96">
            <v>0</v>
          </cell>
          <cell r="AH96">
            <v>-47.79</v>
          </cell>
          <cell r="AI96" t="str">
            <v>CNY</v>
          </cell>
          <cell r="AJ96" t="str">
            <v>LP</v>
          </cell>
          <cell r="AK96" t="str">
            <v>Zhejiang Junhe</v>
          </cell>
          <cell r="AL96" t="str">
            <v>GKBCA</v>
          </cell>
          <cell r="AO96">
            <v>3</v>
          </cell>
          <cell r="AP96">
            <v>0.02</v>
          </cell>
          <cell r="AQ96">
            <v>0.02</v>
          </cell>
          <cell r="AR96">
            <v>0.02</v>
          </cell>
          <cell r="BB96">
            <v>-398500</v>
          </cell>
          <cell r="BC96">
            <v>-398500</v>
          </cell>
          <cell r="BE96">
            <v>0</v>
          </cell>
          <cell r="BF96">
            <v>0</v>
          </cell>
          <cell r="BG96">
            <v>0</v>
          </cell>
        </row>
        <row r="97">
          <cell r="C97" t="str">
            <v>PT16</v>
          </cell>
          <cell r="D97" t="e">
            <v>#REF!</v>
          </cell>
          <cell r="E97" t="str">
            <v>Cooling hoses</v>
          </cell>
          <cell r="F97" t="str">
            <v>冷却软管</v>
          </cell>
          <cell r="G97" t="str">
            <v>B</v>
          </cell>
          <cell r="H97" t="str">
            <v>PMT4</v>
          </cell>
          <cell r="I97" t="str">
            <v>PF</v>
          </cell>
          <cell r="J97" t="str">
            <v>JD81</v>
          </cell>
          <cell r="K97" t="str">
            <v>8B273</v>
          </cell>
          <cell r="L97" t="str">
            <v>AB</v>
          </cell>
          <cell r="M97" t="str">
            <v>JD81-8B273-AB</v>
          </cell>
          <cell r="N97" t="str">
            <v>Radiator Outlet</v>
          </cell>
          <cell r="O97">
            <v>42685</v>
          </cell>
          <cell r="P97" t="str">
            <v>Zhang,linyan</v>
          </cell>
          <cell r="Q97" t="str">
            <v>liu wei</v>
          </cell>
          <cell r="S97">
            <v>1</v>
          </cell>
          <cell r="T97">
            <v>1</v>
          </cell>
          <cell r="U97">
            <v>1</v>
          </cell>
          <cell r="V97">
            <v>1</v>
          </cell>
          <cell r="W97">
            <v>0</v>
          </cell>
          <cell r="X97">
            <v>0</v>
          </cell>
          <cell r="Y97">
            <v>1</v>
          </cell>
          <cell r="Z97">
            <v>0</v>
          </cell>
          <cell r="AA97">
            <v>0.72000000000000008</v>
          </cell>
          <cell r="AC97">
            <v>-20.6</v>
          </cell>
          <cell r="AD97">
            <v>-0.6</v>
          </cell>
          <cell r="AE97">
            <v>-1.2</v>
          </cell>
          <cell r="AF97">
            <v>0</v>
          </cell>
          <cell r="AG97">
            <v>0</v>
          </cell>
          <cell r="AH97">
            <v>-22.400000000000002</v>
          </cell>
          <cell r="AI97" t="str">
            <v>CNY</v>
          </cell>
          <cell r="AJ97" t="str">
            <v>LP</v>
          </cell>
          <cell r="AK97" t="str">
            <v>Zhejiang Junhe</v>
          </cell>
          <cell r="AL97" t="str">
            <v>GKBCA</v>
          </cell>
          <cell r="AO97">
            <v>3</v>
          </cell>
          <cell r="AP97">
            <v>0.02</v>
          </cell>
          <cell r="AQ97">
            <v>0.02</v>
          </cell>
          <cell r="AR97">
            <v>0.02</v>
          </cell>
          <cell r="BB97">
            <v>-106000</v>
          </cell>
          <cell r="BC97">
            <v>-106000</v>
          </cell>
          <cell r="BE97">
            <v>0</v>
          </cell>
          <cell r="BF97">
            <v>0</v>
          </cell>
          <cell r="BG97">
            <v>0</v>
          </cell>
        </row>
        <row r="98">
          <cell r="C98" t="str">
            <v>PT16</v>
          </cell>
          <cell r="D98" t="str">
            <v>-</v>
          </cell>
          <cell r="E98" t="str">
            <v>Cooling hoses</v>
          </cell>
          <cell r="F98" t="str">
            <v>冷却软管</v>
          </cell>
          <cell r="G98" t="str">
            <v>B</v>
          </cell>
          <cell r="H98" t="str">
            <v>PMT4</v>
          </cell>
          <cell r="I98" t="str">
            <v>PF</v>
          </cell>
          <cell r="J98" t="str">
            <v>JD81</v>
          </cell>
          <cell r="K98" t="str">
            <v>8C351</v>
          </cell>
          <cell r="L98" t="str">
            <v>AB</v>
          </cell>
          <cell r="M98" t="str">
            <v>JD81-8C351-AB</v>
          </cell>
          <cell r="N98" t="str">
            <v xml:space="preserve">System Fill </v>
          </cell>
          <cell r="O98">
            <v>42685</v>
          </cell>
          <cell r="P98" t="str">
            <v>Zhang,linyan</v>
          </cell>
          <cell r="Q98" t="str">
            <v>liu wei</v>
          </cell>
          <cell r="S98">
            <v>0</v>
          </cell>
          <cell r="T98">
            <v>1</v>
          </cell>
          <cell r="U98">
            <v>0</v>
          </cell>
          <cell r="V98">
            <v>1</v>
          </cell>
          <cell r="W98">
            <v>0</v>
          </cell>
          <cell r="X98">
            <v>0</v>
          </cell>
          <cell r="Y98">
            <v>1</v>
          </cell>
          <cell r="Z98">
            <v>1</v>
          </cell>
          <cell r="AA98">
            <v>0.49</v>
          </cell>
          <cell r="AC98">
            <v>-40.35</v>
          </cell>
          <cell r="AD98">
            <v>-0.5</v>
          </cell>
          <cell r="AE98">
            <v>-1</v>
          </cell>
          <cell r="AF98">
            <v>0</v>
          </cell>
          <cell r="AG98">
            <v>0</v>
          </cell>
          <cell r="AH98">
            <v>-41.85</v>
          </cell>
          <cell r="AI98" t="str">
            <v>CNY</v>
          </cell>
          <cell r="AJ98" t="str">
            <v>LP</v>
          </cell>
          <cell r="AK98" t="str">
            <v>Zhejiang Junhe</v>
          </cell>
          <cell r="AL98" t="str">
            <v>GKBCA</v>
          </cell>
          <cell r="AO98">
            <v>3</v>
          </cell>
          <cell r="AP98">
            <v>0.02</v>
          </cell>
          <cell r="AQ98">
            <v>0.02</v>
          </cell>
          <cell r="AR98">
            <v>0.02</v>
          </cell>
          <cell r="BB98">
            <v>-185500</v>
          </cell>
          <cell r="BC98">
            <v>-185500</v>
          </cell>
          <cell r="BE98">
            <v>0</v>
          </cell>
          <cell r="BF98">
            <v>0</v>
          </cell>
          <cell r="BG98">
            <v>0</v>
          </cell>
        </row>
        <row r="99">
          <cell r="C99" t="str">
            <v>PT16</v>
          </cell>
          <cell r="D99" t="str">
            <v>-</v>
          </cell>
          <cell r="E99" t="str">
            <v>Cooling hoses</v>
          </cell>
          <cell r="F99" t="str">
            <v>冷却软管</v>
          </cell>
          <cell r="G99" t="str">
            <v>B</v>
          </cell>
          <cell r="H99" t="str">
            <v>PMT4</v>
          </cell>
          <cell r="I99" t="str">
            <v>PF</v>
          </cell>
          <cell r="J99" t="str">
            <v>JD81</v>
          </cell>
          <cell r="K99" t="str">
            <v>18K579</v>
          </cell>
          <cell r="L99" t="str">
            <v>AA</v>
          </cell>
          <cell r="M99" t="str">
            <v>JD81-18K579-AA</v>
          </cell>
          <cell r="N99" t="str">
            <v>Heater Inlet</v>
          </cell>
          <cell r="O99">
            <v>42685</v>
          </cell>
          <cell r="P99" t="str">
            <v>Zhang,linyan</v>
          </cell>
          <cell r="Q99" t="str">
            <v>liu wei</v>
          </cell>
          <cell r="S99">
            <v>0</v>
          </cell>
          <cell r="T99">
            <v>1</v>
          </cell>
          <cell r="U99">
            <v>0</v>
          </cell>
          <cell r="V99">
            <v>1</v>
          </cell>
          <cell r="W99">
            <v>0</v>
          </cell>
          <cell r="X99">
            <v>0</v>
          </cell>
          <cell r="Y99">
            <v>1</v>
          </cell>
          <cell r="Z99">
            <v>1</v>
          </cell>
          <cell r="AA99">
            <v>0.49</v>
          </cell>
          <cell r="AC99">
            <v>-38.090000000000003</v>
          </cell>
          <cell r="AD99">
            <v>-0.5</v>
          </cell>
          <cell r="AE99">
            <v>-1</v>
          </cell>
          <cell r="AF99">
            <v>0</v>
          </cell>
          <cell r="AG99">
            <v>0</v>
          </cell>
          <cell r="AH99">
            <v>-39.590000000000003</v>
          </cell>
          <cell r="AI99" t="str">
            <v>CNY</v>
          </cell>
          <cell r="AJ99" t="str">
            <v>LP</v>
          </cell>
          <cell r="AK99" t="str">
            <v>Zhejiang Junhe</v>
          </cell>
          <cell r="AL99" t="str">
            <v>GKBCA</v>
          </cell>
          <cell r="AO99">
            <v>3</v>
          </cell>
          <cell r="AP99">
            <v>0.02</v>
          </cell>
          <cell r="AQ99">
            <v>0.02</v>
          </cell>
          <cell r="AR99">
            <v>0.02</v>
          </cell>
          <cell r="BB99">
            <v>-169000</v>
          </cell>
          <cell r="BC99">
            <v>-169000</v>
          </cell>
          <cell r="BE99">
            <v>0</v>
          </cell>
          <cell r="BF99">
            <v>0</v>
          </cell>
          <cell r="BG99">
            <v>0</v>
          </cell>
        </row>
        <row r="100">
          <cell r="C100" t="str">
            <v>PT16</v>
          </cell>
          <cell r="D100" t="str">
            <v>-</v>
          </cell>
          <cell r="E100" t="str">
            <v>Cooling hoses</v>
          </cell>
          <cell r="F100" t="str">
            <v>冷却软管</v>
          </cell>
          <cell r="G100" t="str">
            <v>B</v>
          </cell>
          <cell r="H100" t="str">
            <v>PMT4</v>
          </cell>
          <cell r="I100" t="str">
            <v>PF</v>
          </cell>
          <cell r="J100" t="str">
            <v>JD81</v>
          </cell>
          <cell r="K100" t="str">
            <v>18K580</v>
          </cell>
          <cell r="L100" t="str">
            <v>AB</v>
          </cell>
          <cell r="M100" t="str">
            <v>JD81-18K580-AB</v>
          </cell>
          <cell r="N100" t="str">
            <v xml:space="preserve">Heater Outlet </v>
          </cell>
          <cell r="O100">
            <v>42685</v>
          </cell>
          <cell r="P100" t="str">
            <v>Zhang,linyan</v>
          </cell>
          <cell r="Q100" t="str">
            <v>liu wei</v>
          </cell>
          <cell r="S100">
            <v>0</v>
          </cell>
          <cell r="T100">
            <v>1</v>
          </cell>
          <cell r="U100">
            <v>0</v>
          </cell>
          <cell r="V100">
            <v>1</v>
          </cell>
          <cell r="W100">
            <v>0</v>
          </cell>
          <cell r="X100">
            <v>0</v>
          </cell>
          <cell r="Y100">
            <v>1</v>
          </cell>
          <cell r="Z100">
            <v>1</v>
          </cell>
          <cell r="AA100">
            <v>0.49</v>
          </cell>
          <cell r="AC100">
            <v>-33.4</v>
          </cell>
          <cell r="AD100">
            <v>-0.3</v>
          </cell>
          <cell r="AE100">
            <v>-0.6</v>
          </cell>
          <cell r="AH100">
            <v>-34.299999999999997</v>
          </cell>
          <cell r="AI100" t="str">
            <v>CNY</v>
          </cell>
          <cell r="AJ100" t="str">
            <v>LP</v>
          </cell>
          <cell r="AK100" t="str">
            <v>Zhejiang Junhe</v>
          </cell>
          <cell r="AL100" t="str">
            <v>GKBCA</v>
          </cell>
          <cell r="AO100">
            <v>3</v>
          </cell>
          <cell r="AP100">
            <v>0.02</v>
          </cell>
          <cell r="AQ100">
            <v>0.02</v>
          </cell>
          <cell r="AR100">
            <v>0.02</v>
          </cell>
          <cell r="BB100">
            <v>-170000</v>
          </cell>
          <cell r="BC100">
            <v>-170000</v>
          </cell>
          <cell r="BE100">
            <v>0</v>
          </cell>
          <cell r="BF100">
            <v>0</v>
          </cell>
          <cell r="BG100">
            <v>0</v>
          </cell>
        </row>
        <row r="101">
          <cell r="C101" t="str">
            <v>PT16</v>
          </cell>
          <cell r="D101" t="str">
            <v>-</v>
          </cell>
          <cell r="E101" t="str">
            <v>Cooling hoses</v>
          </cell>
          <cell r="F101" t="str">
            <v>冷却软管</v>
          </cell>
          <cell r="G101" t="str">
            <v>B</v>
          </cell>
          <cell r="H101" t="str">
            <v>PMT4</v>
          </cell>
          <cell r="I101" t="str">
            <v>PF</v>
          </cell>
          <cell r="J101" t="str">
            <v>JD81</v>
          </cell>
          <cell r="K101" t="str">
            <v>7G071</v>
          </cell>
          <cell r="L101" t="str">
            <v>AA</v>
          </cell>
          <cell r="M101" t="str">
            <v>JD81-7G071-AA</v>
          </cell>
          <cell r="N101" t="str">
            <v>ATWU Outlet ATWU</v>
          </cell>
          <cell r="O101">
            <v>42685</v>
          </cell>
          <cell r="P101" t="str">
            <v>Zhang,linyan</v>
          </cell>
          <cell r="Q101" t="str">
            <v>liu wei</v>
          </cell>
          <cell r="S101">
            <v>0</v>
          </cell>
          <cell r="T101">
            <v>1</v>
          </cell>
          <cell r="U101">
            <v>0</v>
          </cell>
          <cell r="V101">
            <v>1</v>
          </cell>
          <cell r="W101">
            <v>0</v>
          </cell>
          <cell r="X101">
            <v>0</v>
          </cell>
          <cell r="Y101">
            <v>1</v>
          </cell>
          <cell r="Z101">
            <v>1</v>
          </cell>
          <cell r="AA101">
            <v>0.49</v>
          </cell>
          <cell r="AC101">
            <v>-6.24</v>
          </cell>
          <cell r="AD101">
            <v>-0.1</v>
          </cell>
          <cell r="AE101">
            <v>-0.2</v>
          </cell>
          <cell r="AF101">
            <v>0</v>
          </cell>
          <cell r="AG101">
            <v>0</v>
          </cell>
          <cell r="AH101">
            <v>-6.54</v>
          </cell>
          <cell r="AI101" t="str">
            <v>CNY</v>
          </cell>
          <cell r="AJ101" t="str">
            <v>LP</v>
          </cell>
          <cell r="AK101" t="str">
            <v>Zhejiang Junhe</v>
          </cell>
          <cell r="AL101" t="str">
            <v>GKBCA</v>
          </cell>
          <cell r="AO101">
            <v>3</v>
          </cell>
          <cell r="AP101">
            <v>0.02</v>
          </cell>
          <cell r="AQ101">
            <v>0.02</v>
          </cell>
          <cell r="AR101">
            <v>0.02</v>
          </cell>
          <cell r="BB101">
            <v>-42000</v>
          </cell>
          <cell r="BC101">
            <v>-42000</v>
          </cell>
          <cell r="BE101">
            <v>0</v>
          </cell>
          <cell r="BF101">
            <v>0</v>
          </cell>
          <cell r="BG101">
            <v>0</v>
          </cell>
        </row>
        <row r="102">
          <cell r="C102" t="str">
            <v>PT16</v>
          </cell>
          <cell r="D102" t="str">
            <v>-</v>
          </cell>
          <cell r="E102" t="str">
            <v>Cooling hoses</v>
          </cell>
          <cell r="F102" t="str">
            <v>冷却软管</v>
          </cell>
          <cell r="G102" t="str">
            <v>B</v>
          </cell>
          <cell r="H102" t="str">
            <v>PMT4</v>
          </cell>
          <cell r="I102" t="str">
            <v>PF</v>
          </cell>
          <cell r="J102" t="str">
            <v>JD81</v>
          </cell>
          <cell r="K102" t="str">
            <v>8A365</v>
          </cell>
          <cell r="L102" t="str">
            <v>BA</v>
          </cell>
          <cell r="M102" t="str">
            <v>JD81-8A365-BA</v>
          </cell>
          <cell r="N102" t="str">
            <v>Engine Degas</v>
          </cell>
          <cell r="O102">
            <v>42685</v>
          </cell>
          <cell r="P102" t="str">
            <v>Zhang,linyan</v>
          </cell>
          <cell r="Q102" t="str">
            <v>liu wei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 t="str">
            <v>CNY</v>
          </cell>
          <cell r="AJ102" t="str">
            <v>LP</v>
          </cell>
          <cell r="AK102" t="str">
            <v>Zhejiang Junhe</v>
          </cell>
          <cell r="AL102" t="str">
            <v>GKBCA</v>
          </cell>
          <cell r="AO102">
            <v>3</v>
          </cell>
          <cell r="AP102">
            <v>0.02</v>
          </cell>
          <cell r="AQ102">
            <v>0.02</v>
          </cell>
          <cell r="AR102">
            <v>0.02</v>
          </cell>
          <cell r="BB102">
            <v>-106000</v>
          </cell>
          <cell r="BC102">
            <v>-106000</v>
          </cell>
          <cell r="BE102">
            <v>0</v>
          </cell>
          <cell r="BF102">
            <v>0</v>
          </cell>
          <cell r="BG102">
            <v>0</v>
          </cell>
        </row>
        <row r="103">
          <cell r="C103" t="str">
            <v>PT16</v>
          </cell>
          <cell r="D103" t="str">
            <v>PT16</v>
          </cell>
          <cell r="E103" t="str">
            <v>Cooling hoses</v>
          </cell>
          <cell r="F103" t="str">
            <v>冷却软管</v>
          </cell>
          <cell r="G103" t="str">
            <v>B</v>
          </cell>
          <cell r="H103" t="str">
            <v>PMT4</v>
          </cell>
          <cell r="I103" t="str">
            <v>PF</v>
          </cell>
          <cell r="J103" t="str">
            <v>JD81</v>
          </cell>
          <cell r="K103" t="str">
            <v>8C351</v>
          </cell>
          <cell r="L103" t="str">
            <v>BB</v>
          </cell>
          <cell r="M103" t="str">
            <v>JD81-8C351-BB</v>
          </cell>
          <cell r="N103" t="str">
            <v xml:space="preserve">System Fill </v>
          </cell>
          <cell r="O103">
            <v>42685</v>
          </cell>
          <cell r="P103" t="str">
            <v>Zhang,linyan</v>
          </cell>
          <cell r="Q103" t="str">
            <v>liu wei</v>
          </cell>
          <cell r="S103">
            <v>1</v>
          </cell>
          <cell r="T103">
            <v>0</v>
          </cell>
          <cell r="U103">
            <v>1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0.28000000000000003</v>
          </cell>
          <cell r="AC103">
            <v>-38.090000000000003</v>
          </cell>
          <cell r="AD103">
            <v>-0.5</v>
          </cell>
          <cell r="AE103">
            <v>-1</v>
          </cell>
          <cell r="AF103">
            <v>0</v>
          </cell>
          <cell r="AG103">
            <v>0</v>
          </cell>
          <cell r="AH103">
            <v>-39.590000000000003</v>
          </cell>
          <cell r="AI103" t="str">
            <v>CNY</v>
          </cell>
          <cell r="AJ103" t="str">
            <v>LP</v>
          </cell>
          <cell r="AK103" t="str">
            <v>Zhejiang Junhe</v>
          </cell>
          <cell r="AL103" t="str">
            <v>GKBCA</v>
          </cell>
          <cell r="AO103">
            <v>3</v>
          </cell>
          <cell r="AP103">
            <v>0.02</v>
          </cell>
          <cell r="AQ103">
            <v>0.02</v>
          </cell>
          <cell r="AR103">
            <v>0.02</v>
          </cell>
          <cell r="BB103">
            <v>-169000</v>
          </cell>
          <cell r="BC103">
            <v>-169000</v>
          </cell>
          <cell r="BE103">
            <v>0</v>
          </cell>
          <cell r="BF103">
            <v>0</v>
          </cell>
          <cell r="BG103">
            <v>0</v>
          </cell>
        </row>
        <row r="104">
          <cell r="C104" t="str">
            <v>PT16</v>
          </cell>
          <cell r="D104" t="str">
            <v>PT16</v>
          </cell>
          <cell r="E104" t="str">
            <v>Cooling hoses</v>
          </cell>
          <cell r="F104" t="str">
            <v>冷却软管</v>
          </cell>
          <cell r="G104" t="str">
            <v>B</v>
          </cell>
          <cell r="H104" t="str">
            <v>PMT4</v>
          </cell>
          <cell r="I104" t="str">
            <v>PF</v>
          </cell>
          <cell r="J104" t="str">
            <v>JD81</v>
          </cell>
          <cell r="K104" t="str">
            <v>18K579</v>
          </cell>
          <cell r="L104" t="str">
            <v>BA</v>
          </cell>
          <cell r="M104" t="str">
            <v>JD81-18K579-BA</v>
          </cell>
          <cell r="N104" t="str">
            <v>Heater Inlet</v>
          </cell>
          <cell r="O104">
            <v>42685</v>
          </cell>
          <cell r="P104" t="str">
            <v>Zhang,linyan</v>
          </cell>
          <cell r="Q104" t="str">
            <v>liu wei</v>
          </cell>
          <cell r="S104">
            <v>1</v>
          </cell>
          <cell r="T104">
            <v>0</v>
          </cell>
          <cell r="U104">
            <v>1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0.28000000000000003</v>
          </cell>
          <cell r="AC104">
            <v>-22.69</v>
          </cell>
          <cell r="AD104">
            <v>-0.2</v>
          </cell>
          <cell r="AE104">
            <v>-0.4</v>
          </cell>
          <cell r="AF104">
            <v>0</v>
          </cell>
          <cell r="AG104">
            <v>0</v>
          </cell>
          <cell r="AH104">
            <v>-23.29</v>
          </cell>
          <cell r="AI104" t="str">
            <v>CNY</v>
          </cell>
          <cell r="AJ104" t="str">
            <v>LP</v>
          </cell>
          <cell r="AK104" t="str">
            <v>Zhejiang Junhe</v>
          </cell>
          <cell r="AL104" t="str">
            <v>GKBCA</v>
          </cell>
          <cell r="AO104">
            <v>3</v>
          </cell>
          <cell r="AP104">
            <v>0.02</v>
          </cell>
          <cell r="AQ104">
            <v>0.02</v>
          </cell>
          <cell r="AR104">
            <v>0.02</v>
          </cell>
          <cell r="BB104">
            <v>-58000</v>
          </cell>
          <cell r="BC104">
            <v>-58000</v>
          </cell>
          <cell r="BE104">
            <v>0</v>
          </cell>
          <cell r="BF104">
            <v>0</v>
          </cell>
          <cell r="BG104">
            <v>0</v>
          </cell>
        </row>
        <row r="105">
          <cell r="C105" t="str">
            <v>PT16</v>
          </cell>
          <cell r="D105" t="str">
            <v>PT16</v>
          </cell>
          <cell r="E105" t="str">
            <v>Cooling hoses</v>
          </cell>
          <cell r="F105" t="str">
            <v>冷却软管</v>
          </cell>
          <cell r="G105" t="str">
            <v>B</v>
          </cell>
          <cell r="H105" t="str">
            <v>PMT4</v>
          </cell>
          <cell r="I105" t="str">
            <v>PF</v>
          </cell>
          <cell r="J105" t="str">
            <v>JD81</v>
          </cell>
          <cell r="K105" t="str">
            <v>18K580</v>
          </cell>
          <cell r="L105" t="str">
            <v>BA</v>
          </cell>
          <cell r="M105" t="str">
            <v>JD81-18K580-BA</v>
          </cell>
          <cell r="N105" t="str">
            <v xml:space="preserve">Heater Outlet </v>
          </cell>
          <cell r="O105">
            <v>42685</v>
          </cell>
          <cell r="P105" t="str">
            <v>Zhang,linyan</v>
          </cell>
          <cell r="Q105" t="str">
            <v>liu wei</v>
          </cell>
          <cell r="S105">
            <v>1</v>
          </cell>
          <cell r="T105">
            <v>0</v>
          </cell>
          <cell r="U105">
            <v>1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0.28000000000000003</v>
          </cell>
          <cell r="AC105">
            <v>-17.39</v>
          </cell>
          <cell r="AD105">
            <v>-0.2</v>
          </cell>
          <cell r="AE105">
            <v>-0.4</v>
          </cell>
          <cell r="AF105">
            <v>0</v>
          </cell>
          <cell r="AG105">
            <v>0</v>
          </cell>
          <cell r="AH105">
            <v>-17.989999999999998</v>
          </cell>
          <cell r="AI105" t="str">
            <v>CNY</v>
          </cell>
          <cell r="AJ105" t="str">
            <v>LP</v>
          </cell>
          <cell r="AK105" t="str">
            <v>Zhejiang Junhe</v>
          </cell>
          <cell r="AL105" t="str">
            <v>GKBCA</v>
          </cell>
          <cell r="AO105">
            <v>3</v>
          </cell>
          <cell r="AP105">
            <v>0.02</v>
          </cell>
          <cell r="AQ105">
            <v>0.02</v>
          </cell>
          <cell r="AR105">
            <v>0.02</v>
          </cell>
          <cell r="BB105">
            <v>-56800</v>
          </cell>
          <cell r="BC105">
            <v>-56800</v>
          </cell>
          <cell r="BE105">
            <v>0</v>
          </cell>
          <cell r="BF105">
            <v>0</v>
          </cell>
          <cell r="BG105">
            <v>0</v>
          </cell>
        </row>
        <row r="106">
          <cell r="C106" t="str">
            <v>PT16</v>
          </cell>
          <cell r="D106" t="str">
            <v>-</v>
          </cell>
          <cell r="E106" t="str">
            <v>Cooling hoses</v>
          </cell>
          <cell r="F106" t="str">
            <v>冷却软管</v>
          </cell>
          <cell r="G106" t="str">
            <v>B</v>
          </cell>
          <cell r="H106" t="str">
            <v>PMT4</v>
          </cell>
          <cell r="I106" t="str">
            <v>PF</v>
          </cell>
          <cell r="J106" t="str">
            <v>JD81</v>
          </cell>
          <cell r="K106" t="str">
            <v>8W005</v>
          </cell>
          <cell r="L106" t="str">
            <v>CA</v>
          </cell>
          <cell r="M106" t="str">
            <v>JD81-8W005-CA</v>
          </cell>
          <cell r="N106" t="str">
            <v>Radiator Degas</v>
          </cell>
          <cell r="O106">
            <v>42685</v>
          </cell>
          <cell r="P106" t="str">
            <v>Zhang,linyan</v>
          </cell>
          <cell r="Q106" t="str">
            <v>liu wei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1</v>
          </cell>
          <cell r="X106">
            <v>1</v>
          </cell>
          <cell r="Y106">
            <v>0</v>
          </cell>
          <cell r="Z106">
            <v>1</v>
          </cell>
          <cell r="AA106">
            <v>0.28000000000000003</v>
          </cell>
          <cell r="AC106">
            <v>-32.909999999999997</v>
          </cell>
          <cell r="AD106">
            <v>-0.03</v>
          </cell>
          <cell r="AE106">
            <v>-0.06</v>
          </cell>
          <cell r="AF106">
            <v>0</v>
          </cell>
          <cell r="AG106">
            <v>0</v>
          </cell>
          <cell r="AH106">
            <v>-33</v>
          </cell>
          <cell r="AI106" t="str">
            <v>CNY</v>
          </cell>
          <cell r="AJ106" t="str">
            <v>LP</v>
          </cell>
          <cell r="AK106" t="str">
            <v>Zhejiang Junhe</v>
          </cell>
          <cell r="AL106" t="str">
            <v>GKBCA</v>
          </cell>
          <cell r="AO106">
            <v>3</v>
          </cell>
          <cell r="AP106">
            <v>0.02</v>
          </cell>
          <cell r="AQ106">
            <v>0.02</v>
          </cell>
          <cell r="AR106">
            <v>0.02</v>
          </cell>
          <cell r="BB106">
            <v>-194000</v>
          </cell>
          <cell r="BC106">
            <v>-194000</v>
          </cell>
          <cell r="BE106">
            <v>0</v>
          </cell>
          <cell r="BF106">
            <v>0</v>
          </cell>
          <cell r="BG106">
            <v>0</v>
          </cell>
        </row>
        <row r="107">
          <cell r="C107" t="str">
            <v>PT16</v>
          </cell>
          <cell r="D107" t="str">
            <v>-</v>
          </cell>
          <cell r="E107" t="str">
            <v>Cooling hoses</v>
          </cell>
          <cell r="F107" t="str">
            <v>冷却软管</v>
          </cell>
          <cell r="G107" t="str">
            <v>B</v>
          </cell>
          <cell r="H107" t="str">
            <v>PMT4</v>
          </cell>
          <cell r="I107" t="str">
            <v>PF</v>
          </cell>
          <cell r="J107" t="str">
            <v>JD81</v>
          </cell>
          <cell r="K107" t="str">
            <v>8A365</v>
          </cell>
          <cell r="L107" t="str">
            <v>CA</v>
          </cell>
          <cell r="M107" t="str">
            <v>JD81-8A365-CA</v>
          </cell>
          <cell r="N107" t="str">
            <v>Engine Degas</v>
          </cell>
          <cell r="O107">
            <v>42685</v>
          </cell>
          <cell r="P107" t="str">
            <v>Zhang,linyan</v>
          </cell>
          <cell r="Q107" t="str">
            <v>liu wei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1</v>
          </cell>
          <cell r="X107">
            <v>1</v>
          </cell>
          <cell r="Y107">
            <v>0</v>
          </cell>
          <cell r="Z107">
            <v>1</v>
          </cell>
          <cell r="AA107">
            <v>0.28000000000000003</v>
          </cell>
          <cell r="AC107">
            <v>-26.65</v>
          </cell>
          <cell r="AD107">
            <v>-0.5</v>
          </cell>
          <cell r="AE107">
            <v>-1</v>
          </cell>
          <cell r="AF107">
            <v>0</v>
          </cell>
          <cell r="AG107">
            <v>0</v>
          </cell>
          <cell r="AH107">
            <v>-28.15</v>
          </cell>
          <cell r="AI107" t="str">
            <v>CNY</v>
          </cell>
          <cell r="AJ107" t="str">
            <v>LP</v>
          </cell>
          <cell r="AK107" t="str">
            <v>Zhejiang Junhe</v>
          </cell>
          <cell r="AL107" t="str">
            <v>GKBCA</v>
          </cell>
          <cell r="AO107">
            <v>3</v>
          </cell>
          <cell r="AP107">
            <v>0.02</v>
          </cell>
          <cell r="AQ107">
            <v>0.02</v>
          </cell>
          <cell r="AR107">
            <v>0.02</v>
          </cell>
          <cell r="BB107">
            <v>-195400</v>
          </cell>
          <cell r="BC107">
            <v>-195400</v>
          </cell>
          <cell r="BE107">
            <v>0</v>
          </cell>
          <cell r="BF107">
            <v>0</v>
          </cell>
          <cell r="BG107">
            <v>0</v>
          </cell>
        </row>
        <row r="108">
          <cell r="C108" t="str">
            <v>PT16</v>
          </cell>
          <cell r="D108" t="str">
            <v>-</v>
          </cell>
          <cell r="E108" t="str">
            <v>Cooling hoses</v>
          </cell>
          <cell r="F108" t="str">
            <v>冷却软管</v>
          </cell>
          <cell r="G108" t="str">
            <v>B</v>
          </cell>
          <cell r="H108" t="str">
            <v>PMT4</v>
          </cell>
          <cell r="I108" t="str">
            <v>PF</v>
          </cell>
          <cell r="J108" t="str">
            <v>JD81</v>
          </cell>
          <cell r="K108" t="str">
            <v>8B274</v>
          </cell>
          <cell r="L108" t="str">
            <v>CB</v>
          </cell>
          <cell r="M108" t="str">
            <v>JD81-8B274-CB</v>
          </cell>
          <cell r="N108" t="str">
            <v>Radiator Inlet</v>
          </cell>
          <cell r="O108">
            <v>42685</v>
          </cell>
          <cell r="P108" t="str">
            <v>Zhang,linyan</v>
          </cell>
          <cell r="Q108" t="str">
            <v>liu wei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1</v>
          </cell>
          <cell r="X108">
            <v>1</v>
          </cell>
          <cell r="Y108">
            <v>0</v>
          </cell>
          <cell r="Z108">
            <v>1</v>
          </cell>
          <cell r="AA108">
            <v>0.28000000000000003</v>
          </cell>
          <cell r="AC108">
            <v>-27.99</v>
          </cell>
          <cell r="AD108">
            <v>-0.5</v>
          </cell>
          <cell r="AE108">
            <v>-1</v>
          </cell>
          <cell r="AF108">
            <v>0</v>
          </cell>
          <cell r="AG108">
            <v>0</v>
          </cell>
          <cell r="AH108">
            <v>-29.49</v>
          </cell>
          <cell r="AI108" t="str">
            <v>CNY</v>
          </cell>
          <cell r="AJ108" t="str">
            <v>LP</v>
          </cell>
          <cell r="AK108" t="str">
            <v>Zhejiang Junhe</v>
          </cell>
          <cell r="AL108" t="str">
            <v>GKBCA</v>
          </cell>
          <cell r="AO108">
            <v>3</v>
          </cell>
          <cell r="AP108">
            <v>0.02</v>
          </cell>
          <cell r="AQ108">
            <v>0.02</v>
          </cell>
          <cell r="AR108">
            <v>0.02</v>
          </cell>
          <cell r="BB108">
            <v>-360000</v>
          </cell>
          <cell r="BC108">
            <v>-360000</v>
          </cell>
          <cell r="BE108">
            <v>0</v>
          </cell>
          <cell r="BF108">
            <v>0</v>
          </cell>
          <cell r="BG108">
            <v>0</v>
          </cell>
        </row>
        <row r="109">
          <cell r="C109" t="str">
            <v>PT16</v>
          </cell>
          <cell r="D109" t="str">
            <v>-</v>
          </cell>
          <cell r="E109" t="str">
            <v>Cooling hoses</v>
          </cell>
          <cell r="F109" t="str">
            <v>冷却软管</v>
          </cell>
          <cell r="G109" t="str">
            <v>B</v>
          </cell>
          <cell r="H109" t="str">
            <v>PMT4</v>
          </cell>
          <cell r="I109" t="str">
            <v>PF</v>
          </cell>
          <cell r="J109" t="str">
            <v>JD81</v>
          </cell>
          <cell r="K109" t="str">
            <v>8B273</v>
          </cell>
          <cell r="L109" t="str">
            <v>CC</v>
          </cell>
          <cell r="M109" t="str">
            <v>JD81-8B273-CC</v>
          </cell>
          <cell r="N109" t="str">
            <v>Radiator Outlet</v>
          </cell>
          <cell r="O109">
            <v>42685</v>
          </cell>
          <cell r="P109" t="str">
            <v>Zhang,linyan</v>
          </cell>
          <cell r="Q109" t="str">
            <v>liu wei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1</v>
          </cell>
          <cell r="X109">
            <v>1</v>
          </cell>
          <cell r="Y109">
            <v>0</v>
          </cell>
          <cell r="Z109">
            <v>1</v>
          </cell>
          <cell r="AA109">
            <v>0.28000000000000003</v>
          </cell>
          <cell r="AC109">
            <v>-51.97</v>
          </cell>
          <cell r="AD109">
            <v>-0.6</v>
          </cell>
          <cell r="AE109">
            <v>-1.2</v>
          </cell>
          <cell r="AF109">
            <v>0</v>
          </cell>
          <cell r="AG109">
            <v>0</v>
          </cell>
          <cell r="AH109">
            <v>-53.77</v>
          </cell>
          <cell r="AI109" t="str">
            <v>CNY</v>
          </cell>
          <cell r="AJ109" t="str">
            <v>LP</v>
          </cell>
          <cell r="AK109" t="str">
            <v>Zhejiang Junhe</v>
          </cell>
          <cell r="AL109" t="str">
            <v>GKBCA</v>
          </cell>
          <cell r="AO109">
            <v>3</v>
          </cell>
          <cell r="AP109">
            <v>0.02</v>
          </cell>
          <cell r="AQ109">
            <v>0.02</v>
          </cell>
          <cell r="AR109">
            <v>0.02</v>
          </cell>
          <cell r="BB109">
            <v>-257160</v>
          </cell>
          <cell r="BC109">
            <v>-257160</v>
          </cell>
          <cell r="BE109">
            <v>0</v>
          </cell>
          <cell r="BF109">
            <v>0</v>
          </cell>
          <cell r="BG109">
            <v>0</v>
          </cell>
        </row>
        <row r="110">
          <cell r="C110" t="str">
            <v>PT16</v>
          </cell>
          <cell r="D110" t="str">
            <v>-</v>
          </cell>
          <cell r="E110" t="str">
            <v>Cooling hoses</v>
          </cell>
          <cell r="F110" t="str">
            <v>冷却软管</v>
          </cell>
          <cell r="G110" t="str">
            <v>B</v>
          </cell>
          <cell r="H110" t="str">
            <v>PMT4</v>
          </cell>
          <cell r="I110" t="str">
            <v>PF</v>
          </cell>
          <cell r="J110" t="str">
            <v>JD81</v>
          </cell>
          <cell r="K110" t="str">
            <v>8C351</v>
          </cell>
          <cell r="L110" t="str">
            <v>CA</v>
          </cell>
          <cell r="M110" t="str">
            <v>JD81-8C351-CA</v>
          </cell>
          <cell r="N110" t="str">
            <v xml:space="preserve">System Fill </v>
          </cell>
          <cell r="O110">
            <v>42685</v>
          </cell>
          <cell r="P110" t="str">
            <v>Zhang,linyan</v>
          </cell>
          <cell r="Q110" t="str">
            <v>liu wei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1</v>
          </cell>
          <cell r="X110">
            <v>1</v>
          </cell>
          <cell r="Y110">
            <v>0</v>
          </cell>
          <cell r="Z110">
            <v>1</v>
          </cell>
          <cell r="AA110">
            <v>0.28000000000000003</v>
          </cell>
          <cell r="AC110">
            <v>-16.37</v>
          </cell>
          <cell r="AD110">
            <v>-0.5</v>
          </cell>
          <cell r="AE110">
            <v>-1</v>
          </cell>
          <cell r="AF110">
            <v>0</v>
          </cell>
          <cell r="AG110">
            <v>0</v>
          </cell>
          <cell r="AH110">
            <v>-17.87</v>
          </cell>
          <cell r="AI110" t="str">
            <v>CNY</v>
          </cell>
          <cell r="AJ110" t="str">
            <v>LP</v>
          </cell>
          <cell r="AK110" t="str">
            <v>Zhejiang Junhe</v>
          </cell>
          <cell r="AL110" t="str">
            <v>GKBCA</v>
          </cell>
          <cell r="AO110">
            <v>3</v>
          </cell>
          <cell r="AP110">
            <v>0.02</v>
          </cell>
          <cell r="AQ110">
            <v>0.02</v>
          </cell>
          <cell r="AR110">
            <v>0.02</v>
          </cell>
          <cell r="BB110">
            <v>-54000</v>
          </cell>
          <cell r="BC110">
            <v>-54000</v>
          </cell>
          <cell r="BE110">
            <v>0</v>
          </cell>
          <cell r="BF110">
            <v>0</v>
          </cell>
          <cell r="BG110">
            <v>0</v>
          </cell>
        </row>
        <row r="111">
          <cell r="C111" t="str">
            <v>PT16</v>
          </cell>
          <cell r="D111" t="str">
            <v>-</v>
          </cell>
          <cell r="E111" t="str">
            <v>Cooling hoses</v>
          </cell>
          <cell r="F111" t="str">
            <v>冷却软管</v>
          </cell>
          <cell r="G111" t="str">
            <v>B</v>
          </cell>
          <cell r="H111" t="str">
            <v>PMT4</v>
          </cell>
          <cell r="I111" t="str">
            <v>PF</v>
          </cell>
          <cell r="J111" t="str">
            <v>JD81</v>
          </cell>
          <cell r="K111" t="str">
            <v>18K579</v>
          </cell>
          <cell r="L111" t="str">
            <v>CA</v>
          </cell>
          <cell r="M111" t="str">
            <v>JD81-18K579-CA</v>
          </cell>
          <cell r="N111" t="str">
            <v>Heater Inlet</v>
          </cell>
          <cell r="O111">
            <v>42685</v>
          </cell>
          <cell r="P111" t="str">
            <v>Zhang,linyan</v>
          </cell>
          <cell r="Q111" t="str">
            <v>liu wei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1</v>
          </cell>
          <cell r="Y111">
            <v>0</v>
          </cell>
          <cell r="Z111">
            <v>1</v>
          </cell>
          <cell r="AA111">
            <v>0.19</v>
          </cell>
          <cell r="AC111">
            <v>-42.39</v>
          </cell>
          <cell r="AD111">
            <v>-0.6</v>
          </cell>
          <cell r="AE111">
            <v>-1.2</v>
          </cell>
          <cell r="AF111">
            <v>0</v>
          </cell>
          <cell r="AG111">
            <v>0</v>
          </cell>
          <cell r="AH111">
            <v>-44.190000000000005</v>
          </cell>
          <cell r="AI111" t="str">
            <v>CNY</v>
          </cell>
          <cell r="AJ111" t="str">
            <v>LP</v>
          </cell>
          <cell r="AK111" t="str">
            <v>Zhejiang Junhe</v>
          </cell>
          <cell r="AL111" t="str">
            <v>GKBCA</v>
          </cell>
          <cell r="AO111">
            <v>3</v>
          </cell>
          <cell r="AP111">
            <v>0.02</v>
          </cell>
          <cell r="AQ111">
            <v>0.02</v>
          </cell>
          <cell r="AR111">
            <v>0.02</v>
          </cell>
          <cell r="BB111">
            <v>-105000</v>
          </cell>
          <cell r="BC111">
            <v>-105000</v>
          </cell>
          <cell r="BE111">
            <v>0</v>
          </cell>
          <cell r="BF111">
            <v>0</v>
          </cell>
          <cell r="BG111">
            <v>0</v>
          </cell>
        </row>
        <row r="112">
          <cell r="C112" t="str">
            <v>PT16</v>
          </cell>
          <cell r="D112" t="str">
            <v>-</v>
          </cell>
          <cell r="E112" t="str">
            <v>Cooling hoses</v>
          </cell>
          <cell r="F112" t="str">
            <v>冷却软管</v>
          </cell>
          <cell r="G112" t="str">
            <v>B</v>
          </cell>
          <cell r="H112" t="str">
            <v>PMT4</v>
          </cell>
          <cell r="I112" t="str">
            <v>PF</v>
          </cell>
          <cell r="J112" t="str">
            <v>JD81</v>
          </cell>
          <cell r="K112" t="str">
            <v>18K580</v>
          </cell>
          <cell r="L112" t="str">
            <v>CA</v>
          </cell>
          <cell r="M112" t="str">
            <v>JD81-18K580-CA</v>
          </cell>
          <cell r="N112" t="str">
            <v xml:space="preserve">Heater Outlet </v>
          </cell>
          <cell r="O112">
            <v>42685</v>
          </cell>
          <cell r="P112" t="str">
            <v>Zhang,linyan</v>
          </cell>
          <cell r="Q112" t="str">
            <v>liu wei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1</v>
          </cell>
          <cell r="Y112">
            <v>0</v>
          </cell>
          <cell r="Z112">
            <v>1</v>
          </cell>
          <cell r="AA112">
            <v>0.19</v>
          </cell>
          <cell r="AC112">
            <v>-24.39</v>
          </cell>
          <cell r="AD112">
            <v>-0.1</v>
          </cell>
          <cell r="AE112">
            <v>-0.2</v>
          </cell>
          <cell r="AF112">
            <v>0</v>
          </cell>
          <cell r="AG112">
            <v>0</v>
          </cell>
          <cell r="AH112">
            <v>-24.69</v>
          </cell>
          <cell r="AI112" t="str">
            <v>CNY</v>
          </cell>
          <cell r="AJ112" t="str">
            <v>LP</v>
          </cell>
          <cell r="AK112" t="str">
            <v>Zhejiang Junhe</v>
          </cell>
          <cell r="AL112" t="str">
            <v>GKBCA</v>
          </cell>
          <cell r="AO112">
            <v>3</v>
          </cell>
          <cell r="AP112">
            <v>0.02</v>
          </cell>
          <cell r="AQ112">
            <v>0.02</v>
          </cell>
          <cell r="AR112">
            <v>0.02</v>
          </cell>
          <cell r="BB112">
            <v>-76000</v>
          </cell>
          <cell r="BC112">
            <v>-76000</v>
          </cell>
          <cell r="BE112">
            <v>0</v>
          </cell>
          <cell r="BF112">
            <v>0</v>
          </cell>
          <cell r="BG112">
            <v>0</v>
          </cell>
        </row>
        <row r="113">
          <cell r="C113" t="str">
            <v>PT16</v>
          </cell>
          <cell r="D113" t="str">
            <v>-</v>
          </cell>
          <cell r="E113" t="str">
            <v>Cooling hoses</v>
          </cell>
          <cell r="F113" t="str">
            <v>冷却软管</v>
          </cell>
          <cell r="G113" t="str">
            <v>B</v>
          </cell>
          <cell r="H113" t="str">
            <v>PMT4</v>
          </cell>
          <cell r="I113" t="str">
            <v>PF</v>
          </cell>
          <cell r="J113" t="str">
            <v>JD81</v>
          </cell>
          <cell r="K113" t="str">
            <v>6B851</v>
          </cell>
          <cell r="L113" t="str">
            <v>CB</v>
          </cell>
          <cell r="M113" t="str">
            <v>JD81-6B851-CB</v>
          </cell>
          <cell r="N113" t="str">
            <v>Radiator Inlet</v>
          </cell>
          <cell r="O113">
            <v>42685</v>
          </cell>
          <cell r="P113" t="str">
            <v>Zhang,linyan</v>
          </cell>
          <cell r="Q113" t="str">
            <v>liu wei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1</v>
          </cell>
          <cell r="Y113">
            <v>0</v>
          </cell>
          <cell r="Z113">
            <v>1</v>
          </cell>
          <cell r="AA113">
            <v>0.19</v>
          </cell>
          <cell r="AC113">
            <v>-31.57</v>
          </cell>
          <cell r="AD113">
            <v>-0.3</v>
          </cell>
          <cell r="AE113">
            <v>-0.6</v>
          </cell>
          <cell r="AF113">
            <v>0</v>
          </cell>
          <cell r="AG113">
            <v>0</v>
          </cell>
          <cell r="AH113">
            <v>-32.47</v>
          </cell>
          <cell r="AI113" t="str">
            <v>CNY</v>
          </cell>
          <cell r="AJ113" t="str">
            <v>LP</v>
          </cell>
          <cell r="AK113" t="str">
            <v>Zhejiang Junhe</v>
          </cell>
          <cell r="AL113" t="str">
            <v>GKBCA</v>
          </cell>
          <cell r="AO113">
            <v>3</v>
          </cell>
          <cell r="AP113">
            <v>0.02</v>
          </cell>
          <cell r="AQ113">
            <v>0.02</v>
          </cell>
          <cell r="AR113">
            <v>0.02</v>
          </cell>
          <cell r="BB113">
            <v>-239360</v>
          </cell>
          <cell r="BC113">
            <v>-239360</v>
          </cell>
          <cell r="BE113">
            <v>0</v>
          </cell>
          <cell r="BF113">
            <v>0</v>
          </cell>
          <cell r="BG113">
            <v>0</v>
          </cell>
        </row>
        <row r="114">
          <cell r="C114" t="str">
            <v>PT16</v>
          </cell>
          <cell r="D114" t="str">
            <v>-</v>
          </cell>
          <cell r="E114" t="str">
            <v>Cooling hoses</v>
          </cell>
          <cell r="F114" t="str">
            <v>冷却软管</v>
          </cell>
          <cell r="G114" t="str">
            <v>B</v>
          </cell>
          <cell r="H114" t="str">
            <v>PMT4</v>
          </cell>
          <cell r="I114" t="str">
            <v>PF</v>
          </cell>
          <cell r="J114" t="str">
            <v>JD81</v>
          </cell>
          <cell r="K114" t="str">
            <v>7G071</v>
          </cell>
          <cell r="L114" t="str">
            <v>CA</v>
          </cell>
          <cell r="M114" t="str">
            <v>JD81-7G071-CA</v>
          </cell>
          <cell r="N114" t="str">
            <v xml:space="preserve">System Fill </v>
          </cell>
          <cell r="O114">
            <v>42685</v>
          </cell>
          <cell r="P114" t="str">
            <v>Zhang,linyan</v>
          </cell>
          <cell r="Q114" t="str">
            <v>liu wei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1</v>
          </cell>
          <cell r="Y114">
            <v>0</v>
          </cell>
          <cell r="Z114">
            <v>1</v>
          </cell>
          <cell r="AA114">
            <v>0.19</v>
          </cell>
          <cell r="AC114">
            <v>-9.0500000000000007</v>
          </cell>
          <cell r="AD114">
            <v>-0.2</v>
          </cell>
          <cell r="AE114">
            <v>-0.4</v>
          </cell>
          <cell r="AF114">
            <v>0</v>
          </cell>
          <cell r="AG114">
            <v>0</v>
          </cell>
          <cell r="AH114">
            <v>-9.65</v>
          </cell>
          <cell r="AI114" t="str">
            <v>CNY</v>
          </cell>
          <cell r="AJ114" t="str">
            <v>LP</v>
          </cell>
          <cell r="AK114" t="str">
            <v>Zhejiang Junhe</v>
          </cell>
          <cell r="AL114" t="str">
            <v>GKBCA</v>
          </cell>
          <cell r="AO114">
            <v>3</v>
          </cell>
          <cell r="AP114">
            <v>0.02</v>
          </cell>
          <cell r="AQ114">
            <v>0.02</v>
          </cell>
          <cell r="AR114">
            <v>0.02</v>
          </cell>
          <cell r="BB114">
            <v>-80270</v>
          </cell>
          <cell r="BC114">
            <v>-80270</v>
          </cell>
          <cell r="BE114">
            <v>0</v>
          </cell>
          <cell r="BF114">
            <v>0</v>
          </cell>
          <cell r="BG114">
            <v>0</v>
          </cell>
        </row>
        <row r="115">
          <cell r="C115" t="str">
            <v>PT16</v>
          </cell>
          <cell r="D115" t="str">
            <v>-</v>
          </cell>
          <cell r="E115" t="str">
            <v>Cooling hoses</v>
          </cell>
          <cell r="F115" t="str">
            <v>冷却软管</v>
          </cell>
          <cell r="G115" t="str">
            <v>B</v>
          </cell>
          <cell r="H115" t="str">
            <v>PMT4</v>
          </cell>
          <cell r="I115" t="str">
            <v>PF</v>
          </cell>
          <cell r="J115" t="str">
            <v>JD81</v>
          </cell>
          <cell r="K115" t="str">
            <v>18K579</v>
          </cell>
          <cell r="L115" t="str">
            <v>DA</v>
          </cell>
          <cell r="M115" t="str">
            <v>JD81-18K579-DA</v>
          </cell>
          <cell r="N115" t="str">
            <v>Heater Inlet</v>
          </cell>
          <cell r="O115">
            <v>42685</v>
          </cell>
          <cell r="P115" t="str">
            <v>Zhang,linyan</v>
          </cell>
          <cell r="Q115" t="str">
            <v>liu wei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0</v>
          </cell>
          <cell r="AA115">
            <v>0.09</v>
          </cell>
          <cell r="AC115">
            <v>-18.03</v>
          </cell>
          <cell r="AD115">
            <v>-0.4</v>
          </cell>
          <cell r="AE115">
            <v>-0.8</v>
          </cell>
          <cell r="AF115">
            <v>0</v>
          </cell>
          <cell r="AG115">
            <v>0</v>
          </cell>
          <cell r="AH115">
            <v>-19.23</v>
          </cell>
          <cell r="AI115" t="str">
            <v>CNY</v>
          </cell>
          <cell r="AJ115" t="str">
            <v>LP</v>
          </cell>
          <cell r="AK115" t="str">
            <v>Zhejiang Junhe</v>
          </cell>
          <cell r="AL115" t="str">
            <v>GKBCA</v>
          </cell>
          <cell r="AO115">
            <v>3</v>
          </cell>
          <cell r="AP115">
            <v>0.02</v>
          </cell>
          <cell r="AQ115">
            <v>0.02</v>
          </cell>
          <cell r="AR115">
            <v>0.02</v>
          </cell>
          <cell r="BB115">
            <v>-44800</v>
          </cell>
          <cell r="BC115">
            <v>-44800</v>
          </cell>
          <cell r="BE115">
            <v>0</v>
          </cell>
          <cell r="BF115">
            <v>0</v>
          </cell>
          <cell r="BG115">
            <v>0</v>
          </cell>
        </row>
        <row r="116">
          <cell r="C116" t="str">
            <v>PT16</v>
          </cell>
          <cell r="D116" t="str">
            <v>-</v>
          </cell>
          <cell r="E116" t="str">
            <v>Cooling hoses</v>
          </cell>
          <cell r="F116" t="str">
            <v>冷却软管</v>
          </cell>
          <cell r="G116" t="str">
            <v>B</v>
          </cell>
          <cell r="H116" t="str">
            <v>PMT4</v>
          </cell>
          <cell r="I116" t="str">
            <v>PF</v>
          </cell>
          <cell r="J116" t="str">
            <v>JD81</v>
          </cell>
          <cell r="K116" t="str">
            <v>18K580</v>
          </cell>
          <cell r="L116" t="str">
            <v>DA</v>
          </cell>
          <cell r="M116" t="str">
            <v>JD81-18K580-DA</v>
          </cell>
          <cell r="N116" t="str">
            <v xml:space="preserve">Heater Outlet </v>
          </cell>
          <cell r="O116">
            <v>42685</v>
          </cell>
          <cell r="P116" t="str">
            <v>Zhang,linyan</v>
          </cell>
          <cell r="Q116" t="str">
            <v>liu wei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0</v>
          </cell>
          <cell r="AA116">
            <v>0.09</v>
          </cell>
          <cell r="AC116">
            <v>-18.47</v>
          </cell>
          <cell r="AD116">
            <v>-0.4</v>
          </cell>
          <cell r="AE116">
            <v>-0.8</v>
          </cell>
          <cell r="AF116">
            <v>0</v>
          </cell>
          <cell r="AG116">
            <v>0</v>
          </cell>
          <cell r="AH116">
            <v>-19.669999999999998</v>
          </cell>
          <cell r="AI116" t="str">
            <v>CNY</v>
          </cell>
          <cell r="AJ116" t="str">
            <v>LP</v>
          </cell>
          <cell r="AK116" t="str">
            <v>Zhejiang Junhe</v>
          </cell>
          <cell r="AL116" t="str">
            <v>GKBCA</v>
          </cell>
          <cell r="AO116">
            <v>3</v>
          </cell>
          <cell r="AP116">
            <v>0.02</v>
          </cell>
          <cell r="AQ116">
            <v>0.02</v>
          </cell>
          <cell r="AR116">
            <v>0.02</v>
          </cell>
          <cell r="BB116">
            <v>-44480</v>
          </cell>
          <cell r="BC116">
            <v>-44480</v>
          </cell>
          <cell r="BE116">
            <v>0</v>
          </cell>
          <cell r="BF116">
            <v>0</v>
          </cell>
          <cell r="BG116">
            <v>0</v>
          </cell>
        </row>
        <row r="117">
          <cell r="C117" t="str">
            <v>PT16</v>
          </cell>
          <cell r="D117" t="str">
            <v>-</v>
          </cell>
          <cell r="E117" t="str">
            <v>Cooling hoses</v>
          </cell>
          <cell r="F117" t="str">
            <v>冷却软管</v>
          </cell>
          <cell r="G117" t="str">
            <v>B</v>
          </cell>
          <cell r="H117" t="str">
            <v>PMT4</v>
          </cell>
          <cell r="I117" t="str">
            <v>PF</v>
          </cell>
          <cell r="J117" t="str">
            <v>JD81</v>
          </cell>
          <cell r="K117" t="str">
            <v>6B851</v>
          </cell>
          <cell r="L117" t="str">
            <v>DB</v>
          </cell>
          <cell r="M117" t="str">
            <v>JD81-6B851-DB</v>
          </cell>
          <cell r="N117" t="str">
            <v>Radiator Inlet</v>
          </cell>
          <cell r="O117" t="str">
            <v>na</v>
          </cell>
          <cell r="P117" t="str">
            <v>Zhang,linyan</v>
          </cell>
          <cell r="Q117" t="str">
            <v>liu wei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0</v>
          </cell>
          <cell r="AA117">
            <v>0.09</v>
          </cell>
          <cell r="AC117">
            <v>-9.0500000000000007</v>
          </cell>
          <cell r="AD117">
            <v>-0.2</v>
          </cell>
          <cell r="AE117">
            <v>-0.4</v>
          </cell>
          <cell r="AF117">
            <v>0</v>
          </cell>
          <cell r="AG117">
            <v>0</v>
          </cell>
          <cell r="AH117">
            <v>-9.65</v>
          </cell>
          <cell r="AI117" t="str">
            <v>CNY</v>
          </cell>
          <cell r="AJ117" t="str">
            <v>LP</v>
          </cell>
          <cell r="AK117" t="str">
            <v>Zhejiang Junhe</v>
          </cell>
          <cell r="AL117" t="str">
            <v>GKBCA</v>
          </cell>
          <cell r="AO117">
            <v>3</v>
          </cell>
          <cell r="AP117">
            <v>0.02</v>
          </cell>
          <cell r="AQ117">
            <v>0.02</v>
          </cell>
          <cell r="AR117">
            <v>0.02</v>
          </cell>
          <cell r="BB117">
            <v>-80270</v>
          </cell>
          <cell r="BC117">
            <v>-80270</v>
          </cell>
          <cell r="BE117">
            <v>0</v>
          </cell>
          <cell r="BF117">
            <v>0</v>
          </cell>
          <cell r="BG117">
            <v>0</v>
          </cell>
        </row>
        <row r="118">
          <cell r="C118" t="str">
            <v>PT16</v>
          </cell>
          <cell r="D118" t="str">
            <v>-</v>
          </cell>
          <cell r="E118" t="str">
            <v>Cooling hoses</v>
          </cell>
          <cell r="G118" t="str">
            <v>B</v>
          </cell>
          <cell r="H118" t="str">
            <v>PMT4</v>
          </cell>
          <cell r="I118" t="str">
            <v>PF</v>
          </cell>
          <cell r="J118" t="str">
            <v>JD81</v>
          </cell>
          <cell r="K118" t="str">
            <v>8K501</v>
          </cell>
          <cell r="L118" t="str">
            <v>CA</v>
          </cell>
          <cell r="M118" t="str">
            <v>JD81-8K501-CA</v>
          </cell>
          <cell r="O118" t="str">
            <v>na</v>
          </cell>
          <cell r="P118" t="str">
            <v>Zhang,linyan</v>
          </cell>
          <cell r="Q118" t="str">
            <v>liu wei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2</v>
          </cell>
          <cell r="Y118">
            <v>0</v>
          </cell>
          <cell r="Z118">
            <v>2</v>
          </cell>
          <cell r="AA118">
            <v>0.38</v>
          </cell>
          <cell r="AC118">
            <v>-6.29</v>
          </cell>
          <cell r="AD118">
            <v>-0.08</v>
          </cell>
          <cell r="AE118">
            <v>-0.15</v>
          </cell>
          <cell r="AF118">
            <v>0</v>
          </cell>
          <cell r="AG118">
            <v>0</v>
          </cell>
          <cell r="AH118">
            <v>-6.5200000000000005</v>
          </cell>
          <cell r="AI118" t="str">
            <v>CNY</v>
          </cell>
          <cell r="AJ118" t="str">
            <v>LP</v>
          </cell>
          <cell r="AK118" t="str">
            <v>Zhejiang Junhe</v>
          </cell>
          <cell r="AL118" t="str">
            <v>GKBCA</v>
          </cell>
          <cell r="AO118" t="str">
            <v>na</v>
          </cell>
          <cell r="BB118">
            <v>-25000</v>
          </cell>
          <cell r="BC118">
            <v>-25000</v>
          </cell>
          <cell r="BE118">
            <v>0</v>
          </cell>
          <cell r="BF118">
            <v>0</v>
          </cell>
          <cell r="BG118">
            <v>0</v>
          </cell>
        </row>
        <row r="119">
          <cell r="C119" t="str">
            <v>IT15-1</v>
          </cell>
          <cell r="E119" t="str">
            <v>PAD I/PNL LWR</v>
          </cell>
          <cell r="F119" t="str">
            <v>手套箱下隔热垫</v>
          </cell>
          <cell r="H119" t="str">
            <v>PMT1</v>
          </cell>
          <cell r="I119" t="str">
            <v>PF</v>
          </cell>
          <cell r="J119" t="str">
            <v>JD8B</v>
          </cell>
          <cell r="K119" t="str">
            <v>A044C98 </v>
          </cell>
          <cell r="L119" t="str">
            <v>AA</v>
          </cell>
          <cell r="M119" t="str">
            <v>JD8B-A044C98 -AA</v>
          </cell>
          <cell r="O119" t="str">
            <v>na</v>
          </cell>
          <cell r="P119" t="str">
            <v>陈林(lchen129)</v>
          </cell>
          <cell r="Q119" t="str">
            <v>白丽颖(lbai1)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-7.2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-7.2</v>
          </cell>
          <cell r="AI119" t="str">
            <v>CNY</v>
          </cell>
          <cell r="AJ119" t="str">
            <v>LP</v>
          </cell>
          <cell r="AK119" t="str">
            <v>重庆佩尔哲汽车内饰系统有限公司</v>
          </cell>
          <cell r="AL119" t="str">
            <v>EMLJA</v>
          </cell>
          <cell r="BB119">
            <v>0</v>
          </cell>
          <cell r="BC119">
            <v>0</v>
          </cell>
          <cell r="BE119">
            <v>0</v>
          </cell>
          <cell r="BF119">
            <v>0</v>
          </cell>
          <cell r="BG119">
            <v>0</v>
          </cell>
        </row>
        <row r="120">
          <cell r="C120" t="str">
            <v>PT16</v>
          </cell>
          <cell r="D120" t="str">
            <v>-</v>
          </cell>
          <cell r="E120" t="str">
            <v>Cooling hoses</v>
          </cell>
          <cell r="F120" t="str">
            <v>冷却软管</v>
          </cell>
          <cell r="G120" t="str">
            <v>B</v>
          </cell>
          <cell r="H120" t="str">
            <v>PMT4</v>
          </cell>
          <cell r="I120" t="str">
            <v>PF</v>
          </cell>
          <cell r="J120" t="str">
            <v>JD81</v>
          </cell>
          <cell r="K120" t="str">
            <v>8W005</v>
          </cell>
          <cell r="L120" t="str">
            <v>BA</v>
          </cell>
          <cell r="M120" t="str">
            <v>JD81-8W005-BA</v>
          </cell>
          <cell r="N120" t="str">
            <v>Radiator Degas</v>
          </cell>
          <cell r="O120" t="str">
            <v>na</v>
          </cell>
          <cell r="P120" t="str">
            <v>Zhang,linyan</v>
          </cell>
          <cell r="Q120" t="str">
            <v>liu wei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 t="str">
            <v>CNY</v>
          </cell>
          <cell r="AJ120" t="str">
            <v>LP</v>
          </cell>
          <cell r="AK120" t="str">
            <v>Zhejiang Junhe</v>
          </cell>
          <cell r="AL120" t="str">
            <v>GKBCA</v>
          </cell>
          <cell r="AO120">
            <v>3</v>
          </cell>
          <cell r="AP120">
            <v>0.02</v>
          </cell>
          <cell r="AQ120">
            <v>0.02</v>
          </cell>
          <cell r="AR120">
            <v>0.02</v>
          </cell>
          <cell r="BB120">
            <v>0</v>
          </cell>
          <cell r="BC120">
            <v>0</v>
          </cell>
        </row>
        <row r="121">
          <cell r="C121" t="str">
            <v>PT16</v>
          </cell>
          <cell r="D121" t="str">
            <v>-</v>
          </cell>
          <cell r="E121" t="str">
            <v>Cooling hoses</v>
          </cell>
          <cell r="F121" t="str">
            <v>冷却软管</v>
          </cell>
          <cell r="G121" t="str">
            <v>B</v>
          </cell>
          <cell r="H121" t="str">
            <v>PMT4</v>
          </cell>
          <cell r="I121" t="str">
            <v>PF</v>
          </cell>
          <cell r="J121" t="str">
            <v>JD81</v>
          </cell>
          <cell r="K121" t="str">
            <v>8B274</v>
          </cell>
          <cell r="L121" t="str">
            <v>BA</v>
          </cell>
          <cell r="M121" t="str">
            <v>JD81-8B274-BA</v>
          </cell>
          <cell r="N121" t="str">
            <v>Radiator Inlet</v>
          </cell>
          <cell r="O121" t="str">
            <v>na</v>
          </cell>
          <cell r="P121" t="str">
            <v>Zhang,linyan</v>
          </cell>
          <cell r="Q121" t="str">
            <v>liu wei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 t="str">
            <v>CNY</v>
          </cell>
          <cell r="AJ121" t="str">
            <v>LP</v>
          </cell>
          <cell r="AK121" t="str">
            <v>Zhejiang Junhe</v>
          </cell>
          <cell r="AL121" t="str">
            <v>GKBCA</v>
          </cell>
          <cell r="AO121">
            <v>3</v>
          </cell>
          <cell r="AP121">
            <v>0.02</v>
          </cell>
          <cell r="AQ121">
            <v>0.02</v>
          </cell>
          <cell r="AR121">
            <v>0.02</v>
          </cell>
        </row>
        <row r="122">
          <cell r="C122" t="str">
            <v>PT16</v>
          </cell>
          <cell r="D122" t="str">
            <v>-</v>
          </cell>
          <cell r="E122" t="str">
            <v>Cooling hoses</v>
          </cell>
          <cell r="F122" t="str">
            <v>冷却软管</v>
          </cell>
          <cell r="G122" t="str">
            <v>B</v>
          </cell>
          <cell r="H122" t="str">
            <v>PMT4</v>
          </cell>
          <cell r="I122" t="str">
            <v>PF</v>
          </cell>
          <cell r="J122" t="str">
            <v>JD81</v>
          </cell>
          <cell r="K122" t="str">
            <v>8B273</v>
          </cell>
          <cell r="L122" t="str">
            <v>BA</v>
          </cell>
          <cell r="M122" t="str">
            <v>JD81-8B273-BA</v>
          </cell>
          <cell r="N122" t="str">
            <v>Radiator Outlet</v>
          </cell>
          <cell r="O122" t="str">
            <v>na</v>
          </cell>
          <cell r="P122" t="str">
            <v>Zhang,linyan</v>
          </cell>
          <cell r="Q122" t="str">
            <v>liu wei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 t="str">
            <v>CNY</v>
          </cell>
          <cell r="AJ122" t="str">
            <v>LP</v>
          </cell>
          <cell r="AK122" t="str">
            <v>Zhejiang Junhe</v>
          </cell>
          <cell r="AL122" t="str">
            <v>GKBCA</v>
          </cell>
          <cell r="AO122">
            <v>3</v>
          </cell>
          <cell r="AP122">
            <v>0.02</v>
          </cell>
          <cell r="AQ122">
            <v>0.02</v>
          </cell>
          <cell r="AR122">
            <v>0.02</v>
          </cell>
        </row>
        <row r="123">
          <cell r="C123" t="str">
            <v>PT16</v>
          </cell>
          <cell r="D123" t="str">
            <v>-</v>
          </cell>
          <cell r="E123" t="str">
            <v>Cooling hoses</v>
          </cell>
          <cell r="F123" t="str">
            <v>冷却软管</v>
          </cell>
          <cell r="G123" t="str">
            <v>B</v>
          </cell>
          <cell r="H123" t="str">
            <v>PMT4</v>
          </cell>
          <cell r="I123" t="str">
            <v>PF</v>
          </cell>
          <cell r="J123" t="str">
            <v>JD81</v>
          </cell>
          <cell r="K123" t="str">
            <v>7F120</v>
          </cell>
          <cell r="L123" t="str">
            <v>CA</v>
          </cell>
          <cell r="M123" t="str">
            <v>JD81-7F120-CA</v>
          </cell>
          <cell r="N123" t="str">
            <v xml:space="preserve">Radiator Outlet </v>
          </cell>
          <cell r="O123" t="str">
            <v>na</v>
          </cell>
          <cell r="P123" t="str">
            <v>Zhang,linyan</v>
          </cell>
          <cell r="Q123" t="str">
            <v>liu wei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 t="str">
            <v>CNY</v>
          </cell>
          <cell r="AJ123" t="str">
            <v>LP</v>
          </cell>
          <cell r="AK123" t="str">
            <v>Zhejiang Junhe</v>
          </cell>
          <cell r="AL123" t="str">
            <v>GKBCA</v>
          </cell>
          <cell r="AO123">
            <v>3</v>
          </cell>
          <cell r="AP123">
            <v>0.02</v>
          </cell>
          <cell r="AQ123">
            <v>0.02</v>
          </cell>
          <cell r="AR123">
            <v>0.02</v>
          </cell>
        </row>
        <row r="124">
          <cell r="C124" t="str">
            <v>PT16</v>
          </cell>
          <cell r="D124" t="str">
            <v>-</v>
          </cell>
          <cell r="E124" t="str">
            <v>Cooling hoses</v>
          </cell>
          <cell r="F124" t="str">
            <v>冷却软管</v>
          </cell>
          <cell r="G124" t="str">
            <v>B</v>
          </cell>
          <cell r="H124" t="str">
            <v>PMT4</v>
          </cell>
          <cell r="I124" t="str">
            <v>PF</v>
          </cell>
          <cell r="J124" t="str">
            <v>JD81</v>
          </cell>
          <cell r="K124" t="str">
            <v>7F120</v>
          </cell>
          <cell r="L124" t="str">
            <v>AA</v>
          </cell>
          <cell r="M124" t="str">
            <v>JD81-7F120-AA</v>
          </cell>
          <cell r="N124" t="str">
            <v>ATWU Inlet ATWU</v>
          </cell>
          <cell r="O124" t="str">
            <v>na</v>
          </cell>
          <cell r="P124" t="str">
            <v>Zhang,linyan</v>
          </cell>
          <cell r="Q124" t="str">
            <v>liu wei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 t="str">
            <v>CNY</v>
          </cell>
          <cell r="AJ124" t="str">
            <v>LP</v>
          </cell>
          <cell r="AK124" t="str">
            <v>Zhejiang Junhe</v>
          </cell>
          <cell r="AL124" t="str">
            <v>GKBCA</v>
          </cell>
          <cell r="AO124">
            <v>3</v>
          </cell>
          <cell r="AP124">
            <v>0.02</v>
          </cell>
          <cell r="AQ124">
            <v>0.02</v>
          </cell>
          <cell r="AR124">
            <v>0.02</v>
          </cell>
        </row>
        <row r="125">
          <cell r="C125" t="str">
            <v>PT16</v>
          </cell>
          <cell r="D125" t="str">
            <v>-</v>
          </cell>
          <cell r="E125" t="str">
            <v>Cooling hoses</v>
          </cell>
          <cell r="F125" t="str">
            <v>冷却软管</v>
          </cell>
          <cell r="G125" t="str">
            <v>B</v>
          </cell>
          <cell r="H125" t="str">
            <v>PMT4</v>
          </cell>
          <cell r="I125" t="str">
            <v>PF</v>
          </cell>
          <cell r="J125" t="str">
            <v>JD81</v>
          </cell>
          <cell r="K125" t="str">
            <v>8W005</v>
          </cell>
          <cell r="L125" t="str">
            <v>DA</v>
          </cell>
          <cell r="M125" t="str">
            <v>JD81-8W005-DA</v>
          </cell>
          <cell r="N125" t="str">
            <v>Radiator Degas</v>
          </cell>
          <cell r="O125" t="str">
            <v>na</v>
          </cell>
          <cell r="P125" t="str">
            <v>Zhang,linyan</v>
          </cell>
          <cell r="Q125" t="str">
            <v>liu wei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 t="str">
            <v>CNY</v>
          </cell>
          <cell r="AJ125" t="str">
            <v>LP</v>
          </cell>
          <cell r="AK125" t="str">
            <v>Zhejiang Junhe</v>
          </cell>
          <cell r="AL125" t="str">
            <v>GKBCA</v>
          </cell>
          <cell r="AO125">
            <v>3</v>
          </cell>
          <cell r="AP125">
            <v>0.02</v>
          </cell>
          <cell r="AQ125">
            <v>0.02</v>
          </cell>
          <cell r="AR125">
            <v>0.02</v>
          </cell>
          <cell r="BB125">
            <v>0</v>
          </cell>
          <cell r="BC125">
            <v>0</v>
          </cell>
        </row>
        <row r="126">
          <cell r="C126" t="str">
            <v>PT16</v>
          </cell>
          <cell r="D126" t="str">
            <v>-</v>
          </cell>
          <cell r="E126" t="str">
            <v>Cooling hoses</v>
          </cell>
          <cell r="F126" t="str">
            <v>冷却软管</v>
          </cell>
          <cell r="G126" t="str">
            <v>B</v>
          </cell>
          <cell r="H126" t="str">
            <v>PMT4</v>
          </cell>
          <cell r="I126" t="str">
            <v>PF</v>
          </cell>
          <cell r="J126" t="str">
            <v>JD81</v>
          </cell>
          <cell r="K126" t="str">
            <v>8A365</v>
          </cell>
          <cell r="L126" t="str">
            <v>DA</v>
          </cell>
          <cell r="M126" t="str">
            <v>JD81-8A365-DA</v>
          </cell>
          <cell r="N126" t="str">
            <v>Engine Degas</v>
          </cell>
          <cell r="O126" t="str">
            <v>na</v>
          </cell>
          <cell r="P126" t="str">
            <v>Zhang,linyan</v>
          </cell>
          <cell r="Q126" t="str">
            <v>liu wei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 t="str">
            <v>CNY</v>
          </cell>
          <cell r="AJ126" t="str">
            <v>LP</v>
          </cell>
          <cell r="AK126" t="str">
            <v>Zhejiang Junhe</v>
          </cell>
          <cell r="AL126" t="str">
            <v>GKBCA</v>
          </cell>
          <cell r="AO126">
            <v>3</v>
          </cell>
          <cell r="AP126">
            <v>0.02</v>
          </cell>
          <cell r="AQ126">
            <v>0.02</v>
          </cell>
          <cell r="AR126">
            <v>0.02</v>
          </cell>
        </row>
        <row r="127">
          <cell r="C127" t="str">
            <v>PT16</v>
          </cell>
          <cell r="D127" t="str">
            <v>-</v>
          </cell>
          <cell r="E127" t="str">
            <v>Cooling hoses</v>
          </cell>
          <cell r="F127" t="str">
            <v>冷却软管</v>
          </cell>
          <cell r="G127" t="str">
            <v>B</v>
          </cell>
          <cell r="H127" t="str">
            <v>PMT4</v>
          </cell>
          <cell r="I127" t="str">
            <v>PF</v>
          </cell>
          <cell r="J127" t="str">
            <v>JD81</v>
          </cell>
          <cell r="K127" t="str">
            <v>8B274</v>
          </cell>
          <cell r="L127" t="str">
            <v>DA</v>
          </cell>
          <cell r="M127" t="str">
            <v>JD81-8B274-DA</v>
          </cell>
          <cell r="N127" t="str">
            <v>Radiator Inlet</v>
          </cell>
          <cell r="O127" t="str">
            <v>na</v>
          </cell>
          <cell r="P127" t="str">
            <v>Zhang,linyan</v>
          </cell>
          <cell r="Q127" t="str">
            <v>liu wei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 t="str">
            <v>CNY</v>
          </cell>
          <cell r="AJ127" t="str">
            <v>LP</v>
          </cell>
          <cell r="AK127" t="str">
            <v>Zhejiang Junhe</v>
          </cell>
          <cell r="AL127" t="str">
            <v>GKBCA</v>
          </cell>
          <cell r="AO127">
            <v>3</v>
          </cell>
          <cell r="AP127">
            <v>0.02</v>
          </cell>
          <cell r="AQ127">
            <v>0.02</v>
          </cell>
          <cell r="AR127">
            <v>0.02</v>
          </cell>
        </row>
        <row r="128">
          <cell r="C128" t="str">
            <v>PT16</v>
          </cell>
          <cell r="D128" t="str">
            <v>-</v>
          </cell>
          <cell r="E128" t="str">
            <v>Cooling hoses</v>
          </cell>
          <cell r="F128" t="str">
            <v>冷却软管</v>
          </cell>
          <cell r="G128" t="str">
            <v>B</v>
          </cell>
          <cell r="H128" t="str">
            <v>PMT4</v>
          </cell>
          <cell r="I128" t="str">
            <v>PF</v>
          </cell>
          <cell r="J128" t="str">
            <v>JD81</v>
          </cell>
          <cell r="K128" t="str">
            <v>8B273</v>
          </cell>
          <cell r="L128" t="str">
            <v>DA</v>
          </cell>
          <cell r="M128" t="str">
            <v>JD81-8B273-DA</v>
          </cell>
          <cell r="N128" t="str">
            <v>Radiator Outlet</v>
          </cell>
          <cell r="O128" t="str">
            <v>na</v>
          </cell>
          <cell r="P128" t="str">
            <v>Zhang,linyan</v>
          </cell>
          <cell r="Q128" t="str">
            <v>liu wei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 t="str">
            <v>CNY</v>
          </cell>
          <cell r="AJ128" t="str">
            <v>LP</v>
          </cell>
          <cell r="AK128" t="str">
            <v>Zhejiang Junhe</v>
          </cell>
          <cell r="AL128" t="str">
            <v>GKBCA</v>
          </cell>
          <cell r="AO128">
            <v>3</v>
          </cell>
          <cell r="AP128">
            <v>0.02</v>
          </cell>
          <cell r="AQ128">
            <v>0.02</v>
          </cell>
          <cell r="AR128">
            <v>0.02</v>
          </cell>
        </row>
        <row r="129">
          <cell r="C129" t="str">
            <v>PT16</v>
          </cell>
          <cell r="D129" t="str">
            <v>-</v>
          </cell>
          <cell r="E129" t="str">
            <v>Cooling hoses</v>
          </cell>
          <cell r="F129" t="str">
            <v>冷却软管</v>
          </cell>
          <cell r="G129" t="str">
            <v>B</v>
          </cell>
          <cell r="H129" t="str">
            <v>PMT4</v>
          </cell>
          <cell r="I129" t="str">
            <v>PF</v>
          </cell>
          <cell r="J129" t="str">
            <v>JD81</v>
          </cell>
          <cell r="K129" t="str">
            <v>8C351</v>
          </cell>
          <cell r="L129" t="str">
            <v>DA</v>
          </cell>
          <cell r="M129" t="str">
            <v>JD81-8C351-DA</v>
          </cell>
          <cell r="N129" t="str">
            <v xml:space="preserve">System Fill </v>
          </cell>
          <cell r="O129" t="str">
            <v>na</v>
          </cell>
          <cell r="P129" t="str">
            <v>Zhang,linyan</v>
          </cell>
          <cell r="Q129" t="str">
            <v>liu wei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 t="str">
            <v>CNY</v>
          </cell>
          <cell r="AJ129" t="str">
            <v>LP</v>
          </cell>
          <cell r="AK129" t="str">
            <v>Zhejiang Junhe</v>
          </cell>
          <cell r="AL129" t="str">
            <v>GKBCA</v>
          </cell>
          <cell r="AO129">
            <v>3</v>
          </cell>
          <cell r="AP129">
            <v>0.02</v>
          </cell>
          <cell r="AQ129">
            <v>0.02</v>
          </cell>
          <cell r="AR129">
            <v>0.02</v>
          </cell>
        </row>
        <row r="130">
          <cell r="C130" t="str">
            <v>ET5</v>
          </cell>
          <cell r="D130" t="str">
            <v>-</v>
          </cell>
          <cell r="E130" t="str">
            <v>Exterior door handle</v>
          </cell>
          <cell r="F130" t="str">
            <v>外门把手</v>
          </cell>
          <cell r="G130" t="str">
            <v>B</v>
          </cell>
          <cell r="H130" t="str">
            <v>PMT1</v>
          </cell>
          <cell r="I130" t="str">
            <v>TH</v>
          </cell>
          <cell r="J130" t="str">
            <v>JD8B</v>
          </cell>
          <cell r="K130" t="str">
            <v>F22043</v>
          </cell>
          <cell r="L130" t="str">
            <v>AA</v>
          </cell>
          <cell r="M130" t="str">
            <v>JD8B-F22043-AA</v>
          </cell>
          <cell r="N130" t="str">
            <v>PAD</v>
          </cell>
          <cell r="O130" t="str">
            <v>na</v>
          </cell>
          <cell r="P130" t="str">
            <v>Yang Ting</v>
          </cell>
          <cell r="Q130" t="str">
            <v>Jin zhengbin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2</v>
          </cell>
          <cell r="Z130">
            <v>2</v>
          </cell>
          <cell r="AA130">
            <v>0.2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 t="str">
            <v>CNY</v>
          </cell>
          <cell r="AJ130" t="str">
            <v>LP</v>
          </cell>
          <cell r="AK130" t="str">
            <v>Yantai Huf</v>
          </cell>
          <cell r="AL130" t="str">
            <v>EBQTA</v>
          </cell>
          <cell r="AO130">
            <v>3</v>
          </cell>
          <cell r="AP130">
            <v>0.03</v>
          </cell>
          <cell r="AW130" t="str">
            <v>&gt;40%</v>
          </cell>
          <cell r="AX130" t="str">
            <v>USD</v>
          </cell>
          <cell r="AY130">
            <v>6.44</v>
          </cell>
          <cell r="BB130">
            <v>0</v>
          </cell>
          <cell r="BC130">
            <v>0</v>
          </cell>
          <cell r="BE130">
            <v>0</v>
          </cell>
          <cell r="BF130">
            <v>0</v>
          </cell>
        </row>
        <row r="131">
          <cell r="C131" t="str">
            <v>ET5</v>
          </cell>
          <cell r="D131" t="str">
            <v>-</v>
          </cell>
          <cell r="E131" t="str">
            <v>Exterior door handle</v>
          </cell>
          <cell r="F131" t="str">
            <v>外门把手</v>
          </cell>
          <cell r="G131" t="str">
            <v>B</v>
          </cell>
          <cell r="H131" t="str">
            <v>PMT1</v>
          </cell>
          <cell r="I131" t="str">
            <v>TH</v>
          </cell>
          <cell r="J131" t="str">
            <v>JD8B</v>
          </cell>
          <cell r="K131" t="str">
            <v>F22043</v>
          </cell>
          <cell r="L131" t="str">
            <v>BA</v>
          </cell>
          <cell r="M131" t="str">
            <v>JD8B-F22043-BA</v>
          </cell>
          <cell r="N131" t="str">
            <v>PAD</v>
          </cell>
          <cell r="O131" t="str">
            <v>na</v>
          </cell>
          <cell r="P131" t="str">
            <v>Yang Ting</v>
          </cell>
          <cell r="Q131" t="str">
            <v>Jin zhengbin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2</v>
          </cell>
          <cell r="Z131">
            <v>2</v>
          </cell>
          <cell r="AA131">
            <v>0.2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 t="str">
            <v>CNY</v>
          </cell>
          <cell r="AJ131" t="str">
            <v>LP</v>
          </cell>
          <cell r="AK131" t="str">
            <v>Yantai Huf</v>
          </cell>
          <cell r="AL131" t="str">
            <v>EBQTA</v>
          </cell>
          <cell r="AO131">
            <v>3</v>
          </cell>
          <cell r="AP131">
            <v>0.03</v>
          </cell>
          <cell r="AW131" t="str">
            <v>&gt;40%</v>
          </cell>
          <cell r="AX131" t="str">
            <v>USD</v>
          </cell>
          <cell r="AY131">
            <v>6.44</v>
          </cell>
          <cell r="BB131">
            <v>0</v>
          </cell>
          <cell r="BC131">
            <v>0</v>
          </cell>
          <cell r="BE131">
            <v>0</v>
          </cell>
          <cell r="BF131">
            <v>0</v>
          </cell>
        </row>
        <row r="132">
          <cell r="C132" t="str">
            <v>ET5</v>
          </cell>
          <cell r="D132" t="str">
            <v>-</v>
          </cell>
          <cell r="E132" t="str">
            <v>Exterior door handle</v>
          </cell>
          <cell r="F132" t="str">
            <v>外门把手</v>
          </cell>
          <cell r="G132" t="str">
            <v>B</v>
          </cell>
          <cell r="H132" t="str">
            <v>PMT1</v>
          </cell>
          <cell r="I132" t="str">
            <v>TH</v>
          </cell>
          <cell r="J132" t="str">
            <v>JD8B</v>
          </cell>
          <cell r="K132" t="str">
            <v>F22042</v>
          </cell>
          <cell r="L132" t="str">
            <v>AA</v>
          </cell>
          <cell r="M132" t="str">
            <v>JD8B-F22042-AA</v>
          </cell>
          <cell r="N132" t="str">
            <v>PAD</v>
          </cell>
          <cell r="O132" t="str">
            <v>na</v>
          </cell>
          <cell r="P132" t="str">
            <v>Yang Ting</v>
          </cell>
          <cell r="Q132" t="str">
            <v>Jin zhengbin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2</v>
          </cell>
          <cell r="Z132">
            <v>2</v>
          </cell>
          <cell r="AA132">
            <v>0.2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 t="str">
            <v>CNY</v>
          </cell>
          <cell r="AJ132" t="str">
            <v>LP</v>
          </cell>
          <cell r="AK132" t="str">
            <v>Yantai Huf</v>
          </cell>
          <cell r="AL132" t="str">
            <v>EBQTA</v>
          </cell>
          <cell r="AO132">
            <v>3</v>
          </cell>
          <cell r="AP132">
            <v>0.03</v>
          </cell>
          <cell r="AW132" t="str">
            <v>&gt;40%</v>
          </cell>
          <cell r="AX132" t="str">
            <v>USD</v>
          </cell>
          <cell r="AY132">
            <v>6.44</v>
          </cell>
          <cell r="BB132">
            <v>0</v>
          </cell>
          <cell r="BC132">
            <v>0</v>
          </cell>
          <cell r="BE132">
            <v>0</v>
          </cell>
          <cell r="BF132">
            <v>0</v>
          </cell>
        </row>
        <row r="133">
          <cell r="C133" t="str">
            <v>ET5</v>
          </cell>
          <cell r="D133" t="str">
            <v>-</v>
          </cell>
          <cell r="E133" t="str">
            <v>Exterior door handle</v>
          </cell>
          <cell r="F133" t="str">
            <v>外门把手</v>
          </cell>
          <cell r="G133" t="str">
            <v>B</v>
          </cell>
          <cell r="H133" t="str">
            <v>PMT1</v>
          </cell>
          <cell r="I133" t="str">
            <v>TH</v>
          </cell>
          <cell r="J133" t="str">
            <v>JD8B</v>
          </cell>
          <cell r="K133" t="str">
            <v>F22042</v>
          </cell>
          <cell r="L133" t="str">
            <v>BA</v>
          </cell>
          <cell r="M133" t="str">
            <v>JD8B-F22042-BA</v>
          </cell>
          <cell r="N133" t="str">
            <v>PAD</v>
          </cell>
          <cell r="O133" t="str">
            <v>na</v>
          </cell>
          <cell r="P133" t="str">
            <v>Yang Ting</v>
          </cell>
          <cell r="Q133" t="str">
            <v>Jin zhengbin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2</v>
          </cell>
          <cell r="Z133">
            <v>2</v>
          </cell>
          <cell r="AA133">
            <v>0.2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 t="str">
            <v>CNY</v>
          </cell>
          <cell r="AJ133" t="str">
            <v>LP</v>
          </cell>
          <cell r="AK133" t="str">
            <v>Yantai Huf</v>
          </cell>
          <cell r="AL133" t="str">
            <v>EBQTA</v>
          </cell>
          <cell r="AO133">
            <v>3</v>
          </cell>
          <cell r="AP133">
            <v>0.03</v>
          </cell>
          <cell r="AW133" t="str">
            <v>&gt;40%</v>
          </cell>
          <cell r="AX133" t="str">
            <v>USD</v>
          </cell>
          <cell r="AY133">
            <v>6.44</v>
          </cell>
          <cell r="BB133">
            <v>0</v>
          </cell>
          <cell r="BC133">
            <v>0</v>
          </cell>
          <cell r="BE133">
            <v>0</v>
          </cell>
          <cell r="BF133">
            <v>0</v>
          </cell>
        </row>
        <row r="134">
          <cell r="C134" t="str">
            <v>ET5</v>
          </cell>
          <cell r="D134" t="str">
            <v>-</v>
          </cell>
          <cell r="E134" t="str">
            <v>Exterior door handle</v>
          </cell>
          <cell r="F134" t="str">
            <v>外门把手</v>
          </cell>
          <cell r="G134" t="str">
            <v>B</v>
          </cell>
          <cell r="H134" t="str">
            <v>PMT1</v>
          </cell>
          <cell r="I134" t="str">
            <v>TH</v>
          </cell>
          <cell r="J134" t="str">
            <v>JD8B</v>
          </cell>
          <cell r="K134" t="str">
            <v>F218A14</v>
          </cell>
          <cell r="L134" t="str">
            <v>AA</v>
          </cell>
          <cell r="M134" t="str">
            <v>JD8B-F218A14-AA</v>
          </cell>
          <cell r="N134" t="str">
            <v xml:space="preserve">bezel </v>
          </cell>
          <cell r="O134" t="str">
            <v>na</v>
          </cell>
          <cell r="P134" t="str">
            <v>Yang Ting</v>
          </cell>
          <cell r="Q134" t="str">
            <v>Jin zhengbin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1</v>
          </cell>
          <cell r="Z134">
            <v>1</v>
          </cell>
          <cell r="AA134">
            <v>0.1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 t="str">
            <v>CNY</v>
          </cell>
          <cell r="AJ134" t="str">
            <v>LP</v>
          </cell>
          <cell r="AK134" t="str">
            <v>Yantai Huf</v>
          </cell>
          <cell r="AL134" t="str">
            <v>EBQTA</v>
          </cell>
          <cell r="AO134">
            <v>3</v>
          </cell>
          <cell r="AP134">
            <v>0.03</v>
          </cell>
          <cell r="AW134" t="str">
            <v>&gt;40%</v>
          </cell>
          <cell r="AX134" t="str">
            <v>USD</v>
          </cell>
          <cell r="AY134">
            <v>6.44</v>
          </cell>
          <cell r="BB134">
            <v>0</v>
          </cell>
          <cell r="BC134">
            <v>0</v>
          </cell>
          <cell r="BE134">
            <v>0</v>
          </cell>
          <cell r="BF134">
            <v>0</v>
          </cell>
        </row>
        <row r="135">
          <cell r="C135" t="str">
            <v>ET5</v>
          </cell>
          <cell r="D135" t="str">
            <v>-</v>
          </cell>
          <cell r="E135" t="str">
            <v>Exterior door handle</v>
          </cell>
          <cell r="F135" t="str">
            <v>外门把手</v>
          </cell>
          <cell r="G135" t="str">
            <v>B</v>
          </cell>
          <cell r="H135" t="str">
            <v>PMT1</v>
          </cell>
          <cell r="I135" t="str">
            <v>TH</v>
          </cell>
          <cell r="J135" t="str">
            <v>JD8B</v>
          </cell>
          <cell r="K135" t="str">
            <v>F218B08</v>
          </cell>
          <cell r="L135" t="str">
            <v>AA</v>
          </cell>
          <cell r="M135" t="str">
            <v>JD8B-F218B08-AA</v>
          </cell>
          <cell r="N135" t="str">
            <v xml:space="preserve">bezel </v>
          </cell>
          <cell r="O135" t="str">
            <v>na</v>
          </cell>
          <cell r="P135" t="str">
            <v>Yang Ting</v>
          </cell>
          <cell r="Q135" t="str">
            <v>Jin zhengbin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1</v>
          </cell>
          <cell r="Z135">
            <v>1</v>
          </cell>
          <cell r="AA135">
            <v>0.1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 t="str">
            <v>CNY</v>
          </cell>
          <cell r="AJ135" t="str">
            <v>LP</v>
          </cell>
          <cell r="AK135" t="str">
            <v>Yantai Huf</v>
          </cell>
          <cell r="AL135" t="str">
            <v>EBQTA</v>
          </cell>
          <cell r="AO135">
            <v>3</v>
          </cell>
          <cell r="AP135">
            <v>0.03</v>
          </cell>
          <cell r="AW135" t="str">
            <v>&gt;40%</v>
          </cell>
          <cell r="AX135" t="str">
            <v>USD</v>
          </cell>
          <cell r="AY135">
            <v>6.44</v>
          </cell>
          <cell r="BB135">
            <v>0</v>
          </cell>
          <cell r="BC135">
            <v>0</v>
          </cell>
          <cell r="BE135">
            <v>0</v>
          </cell>
          <cell r="BF135">
            <v>0</v>
          </cell>
        </row>
        <row r="136">
          <cell r="C136" t="str">
            <v>ET5</v>
          </cell>
          <cell r="D136" t="str">
            <v>-</v>
          </cell>
          <cell r="E136" t="str">
            <v>Exterior door handle</v>
          </cell>
          <cell r="F136" t="str">
            <v>外门把手</v>
          </cell>
          <cell r="G136" t="str">
            <v>B</v>
          </cell>
          <cell r="H136" t="str">
            <v>PMT1</v>
          </cell>
          <cell r="I136" t="str">
            <v>TH</v>
          </cell>
          <cell r="J136" t="str">
            <v>JD8B</v>
          </cell>
          <cell r="K136" t="str">
            <v>F224A44</v>
          </cell>
          <cell r="L136" t="str">
            <v>AA</v>
          </cell>
          <cell r="M136" t="str">
            <v>JD8B-F224A44-AA</v>
          </cell>
          <cell r="N136" t="str">
            <v xml:space="preserve">bezel </v>
          </cell>
          <cell r="O136" t="str">
            <v>na</v>
          </cell>
          <cell r="P136" t="str">
            <v>Yang Ting</v>
          </cell>
          <cell r="Q136" t="str">
            <v>Jin zhengbin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2</v>
          </cell>
          <cell r="Z136">
            <v>2</v>
          </cell>
          <cell r="AA136">
            <v>0.2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 t="str">
            <v>CNY</v>
          </cell>
          <cell r="AJ136" t="str">
            <v>LP</v>
          </cell>
          <cell r="AK136" t="str">
            <v>Yantai Huf</v>
          </cell>
          <cell r="AL136" t="str">
            <v>EBQTA</v>
          </cell>
          <cell r="AO136">
            <v>3</v>
          </cell>
          <cell r="AP136">
            <v>0.03</v>
          </cell>
          <cell r="AW136" t="str">
            <v>&gt;40%</v>
          </cell>
          <cell r="AX136" t="str">
            <v>USD</v>
          </cell>
          <cell r="AY136">
            <v>6.44</v>
          </cell>
          <cell r="BB136">
            <v>0</v>
          </cell>
          <cell r="BC136">
            <v>0</v>
          </cell>
          <cell r="BE136">
            <v>0</v>
          </cell>
          <cell r="BF136">
            <v>0</v>
          </cell>
        </row>
        <row r="137">
          <cell r="C137" t="str">
            <v>ET5</v>
          </cell>
          <cell r="D137" t="str">
            <v>-</v>
          </cell>
          <cell r="E137" t="str">
            <v>Exterior door handle</v>
          </cell>
          <cell r="F137" t="str">
            <v>外门把手</v>
          </cell>
          <cell r="G137" t="str">
            <v>B</v>
          </cell>
          <cell r="H137" t="str">
            <v>PMT1</v>
          </cell>
          <cell r="I137" t="str">
            <v>TH</v>
          </cell>
          <cell r="J137" t="str">
            <v>PJD8B</v>
          </cell>
          <cell r="K137" t="str">
            <v>F22400</v>
          </cell>
          <cell r="L137" t="str">
            <v>BBW</v>
          </cell>
          <cell r="M137" t="str">
            <v>PJD8B-F22400-BBW</v>
          </cell>
          <cell r="N137" t="str">
            <v xml:space="preserve">Non-KV HNDL Non-KV </v>
          </cell>
          <cell r="O137">
            <v>42678</v>
          </cell>
          <cell r="P137" t="str">
            <v xml:space="preserve">zhai,wanli </v>
          </cell>
          <cell r="Q137" t="str">
            <v>Jin zhengbin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1</v>
          </cell>
          <cell r="Z137">
            <v>1</v>
          </cell>
          <cell r="AA137">
            <v>0.1</v>
          </cell>
          <cell r="AC137">
            <v>-88.581699999999998</v>
          </cell>
          <cell r="AD137">
            <v>-1.21</v>
          </cell>
          <cell r="AE137">
            <v>-0.8</v>
          </cell>
          <cell r="AG137">
            <v>-7.0438999999999998</v>
          </cell>
          <cell r="AH137">
            <v>-97.635599999999982</v>
          </cell>
          <cell r="AI137" t="str">
            <v>CNY</v>
          </cell>
          <cell r="AJ137" t="str">
            <v>LP</v>
          </cell>
          <cell r="AK137" t="str">
            <v>Yantai Huf</v>
          </cell>
          <cell r="AL137" t="str">
            <v>EBQTA</v>
          </cell>
          <cell r="AO137">
            <v>2.8</v>
          </cell>
          <cell r="AP137">
            <v>0.03</v>
          </cell>
          <cell r="BB137">
            <v>-1166250</v>
          </cell>
          <cell r="BC137">
            <v>-1166250</v>
          </cell>
          <cell r="BE137">
            <v>-783079.52500000002</v>
          </cell>
          <cell r="BF137">
            <v>111172</v>
          </cell>
        </row>
        <row r="138">
          <cell r="C138" t="str">
            <v>ET5</v>
          </cell>
          <cell r="D138" t="str">
            <v>-</v>
          </cell>
          <cell r="E138" t="str">
            <v>Exterior door handle</v>
          </cell>
          <cell r="F138" t="str">
            <v>外门把手</v>
          </cell>
          <cell r="G138" t="str">
            <v>B</v>
          </cell>
          <cell r="H138" t="str">
            <v>PMT1</v>
          </cell>
          <cell r="I138" t="str">
            <v>TH</v>
          </cell>
          <cell r="J138" t="str">
            <v>PJD8B</v>
          </cell>
          <cell r="K138" t="str">
            <v>F22401</v>
          </cell>
          <cell r="L138" t="str">
            <v>BDW</v>
          </cell>
          <cell r="M138" t="str">
            <v>PJD8B-F22401-BDW</v>
          </cell>
          <cell r="N138" t="str">
            <v xml:space="preserve">KV HNDL KV </v>
          </cell>
          <cell r="O138">
            <v>42678</v>
          </cell>
          <cell r="P138" t="str">
            <v xml:space="preserve">zhai,wanli </v>
          </cell>
          <cell r="Q138" t="str">
            <v>Jin zhengbin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1</v>
          </cell>
          <cell r="Z138">
            <v>1</v>
          </cell>
          <cell r="AA138">
            <v>0.1</v>
          </cell>
          <cell r="AC138">
            <v>-87.28</v>
          </cell>
          <cell r="AD138">
            <v>-1.23</v>
          </cell>
          <cell r="AE138">
            <v>-0.82</v>
          </cell>
          <cell r="AG138">
            <v>-7.0438999999999998</v>
          </cell>
          <cell r="AH138">
            <v>-96.373899999999992</v>
          </cell>
          <cell r="AI138" t="str">
            <v>CNY</v>
          </cell>
          <cell r="AJ138" t="str">
            <v>LP</v>
          </cell>
          <cell r="AK138" t="str">
            <v>Yantai Huf</v>
          </cell>
          <cell r="AL138" t="str">
            <v>EBQTA</v>
          </cell>
          <cell r="AO138">
            <v>2.8</v>
          </cell>
          <cell r="AP138">
            <v>0.03</v>
          </cell>
          <cell r="BB138">
            <v>-1003250</v>
          </cell>
          <cell r="BC138">
            <v>-1003250</v>
          </cell>
          <cell r="BE138" t="str">
            <v>included in F22400</v>
          </cell>
        </row>
        <row r="139">
          <cell r="C139" t="str">
            <v>ET5</v>
          </cell>
          <cell r="D139" t="str">
            <v>-</v>
          </cell>
          <cell r="E139" t="str">
            <v>Exterior door handle</v>
          </cell>
          <cell r="F139" t="str">
            <v>外门把手</v>
          </cell>
          <cell r="G139" t="str">
            <v>B</v>
          </cell>
          <cell r="H139" t="str">
            <v>PMT1</v>
          </cell>
          <cell r="I139" t="str">
            <v>TH</v>
          </cell>
          <cell r="J139" t="str">
            <v>PJD8B</v>
          </cell>
          <cell r="K139" t="str">
            <v>F26600</v>
          </cell>
          <cell r="L139" t="str">
            <v>BBW</v>
          </cell>
          <cell r="M139" t="str">
            <v>PJD8B-F26600-BBW</v>
          </cell>
          <cell r="N139" t="str">
            <v xml:space="preserve">Non-KV HNDL Non-KV </v>
          </cell>
          <cell r="O139">
            <v>42678</v>
          </cell>
          <cell r="P139" t="str">
            <v xml:space="preserve">zhai,wanli </v>
          </cell>
          <cell r="Q139" t="str">
            <v>Jin zhengbin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1</v>
          </cell>
          <cell r="Z139">
            <v>1</v>
          </cell>
          <cell r="AA139">
            <v>0.1</v>
          </cell>
          <cell r="AC139">
            <v>-35.33</v>
          </cell>
          <cell r="AD139">
            <v>-1.21</v>
          </cell>
          <cell r="AE139">
            <v>-0.8</v>
          </cell>
          <cell r="AF139">
            <v>0</v>
          </cell>
          <cell r="AG139">
            <v>0</v>
          </cell>
          <cell r="AH139">
            <v>-37.339999999999996</v>
          </cell>
          <cell r="AI139" t="str">
            <v>CNY</v>
          </cell>
          <cell r="AJ139" t="str">
            <v>LP</v>
          </cell>
          <cell r="AK139" t="str">
            <v>Yantai Huf</v>
          </cell>
          <cell r="AL139" t="str">
            <v>EBQTA</v>
          </cell>
          <cell r="AO139">
            <v>2.8</v>
          </cell>
          <cell r="AP139">
            <v>0.03</v>
          </cell>
          <cell r="BB139">
            <v>-432750</v>
          </cell>
          <cell r="BC139">
            <v>-432750</v>
          </cell>
          <cell r="BE139">
            <v>0</v>
          </cell>
          <cell r="BF139">
            <v>0</v>
          </cell>
          <cell r="BI139">
            <v>0</v>
          </cell>
          <cell r="BJ139">
            <v>0</v>
          </cell>
        </row>
        <row r="140">
          <cell r="C140" t="str">
            <v>ET5</v>
          </cell>
          <cell r="D140" t="str">
            <v>-</v>
          </cell>
          <cell r="E140" t="str">
            <v>Exterior door handle</v>
          </cell>
          <cell r="F140" t="str">
            <v>外门把手</v>
          </cell>
          <cell r="G140" t="str">
            <v>B</v>
          </cell>
          <cell r="H140" t="str">
            <v>PMT1</v>
          </cell>
          <cell r="I140" t="str">
            <v>TH</v>
          </cell>
          <cell r="J140" t="str">
            <v>PJD8B</v>
          </cell>
          <cell r="K140" t="str">
            <v>F26601</v>
          </cell>
          <cell r="L140" t="str">
            <v>BBW</v>
          </cell>
          <cell r="M140" t="str">
            <v>PJD8B-F26601-BBW</v>
          </cell>
          <cell r="N140" t="str">
            <v>KV HNDL KV</v>
          </cell>
          <cell r="O140">
            <v>42678</v>
          </cell>
          <cell r="P140" t="str">
            <v xml:space="preserve">zhai,wanli </v>
          </cell>
          <cell r="Q140" t="str">
            <v>Jin zhengbin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1</v>
          </cell>
          <cell r="Z140">
            <v>1</v>
          </cell>
          <cell r="AA140">
            <v>0.1</v>
          </cell>
          <cell r="AC140">
            <v>-35.33</v>
          </cell>
          <cell r="AD140">
            <v>-1.21</v>
          </cell>
          <cell r="AE140">
            <v>-0.8</v>
          </cell>
          <cell r="AF140">
            <v>0</v>
          </cell>
          <cell r="AG140">
            <v>0</v>
          </cell>
          <cell r="AH140">
            <v>-37.339999999999996</v>
          </cell>
          <cell r="AI140" t="str">
            <v>CNY</v>
          </cell>
          <cell r="AJ140" t="str">
            <v>LP</v>
          </cell>
          <cell r="AK140" t="str">
            <v>Yantai Huf</v>
          </cell>
          <cell r="AL140" t="str">
            <v>EBQTA</v>
          </cell>
          <cell r="AO140">
            <v>2.8</v>
          </cell>
          <cell r="AP140">
            <v>0.03</v>
          </cell>
          <cell r="BB140">
            <v>-603250</v>
          </cell>
          <cell r="BC140">
            <v>-603250</v>
          </cell>
          <cell r="BE140">
            <v>0</v>
          </cell>
          <cell r="BF140">
            <v>0</v>
          </cell>
          <cell r="BI140">
            <v>0</v>
          </cell>
          <cell r="BJ140">
            <v>0</v>
          </cell>
        </row>
        <row r="141">
          <cell r="C141" t="str">
            <v>ET5</v>
          </cell>
          <cell r="E141" t="str">
            <v>Exterior door handle</v>
          </cell>
          <cell r="F141" t="str">
            <v>外门把手</v>
          </cell>
          <cell r="G141" t="str">
            <v>B</v>
          </cell>
          <cell r="H141" t="str">
            <v>PMT1</v>
          </cell>
          <cell r="I141" t="str">
            <v>TH</v>
          </cell>
          <cell r="J141" t="str">
            <v>PJD8B</v>
          </cell>
          <cell r="K141" t="str">
            <v>F26601</v>
          </cell>
          <cell r="L141" t="str">
            <v>AAW</v>
          </cell>
          <cell r="M141" t="str">
            <v>PJD8B-F26601-AAW</v>
          </cell>
          <cell r="N141" t="str">
            <v>KV HNDL KV</v>
          </cell>
          <cell r="P141" t="str">
            <v xml:space="preserve">zhai,wanli </v>
          </cell>
          <cell r="Q141" t="str">
            <v>Jin zhengbin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0</v>
          </cell>
          <cell r="Z141">
            <v>0</v>
          </cell>
          <cell r="AA141">
            <v>0.9</v>
          </cell>
          <cell r="AC141">
            <v>-17.149999999999999</v>
          </cell>
          <cell r="AD141">
            <v>-1.21</v>
          </cell>
          <cell r="AE141">
            <v>-0.8</v>
          </cell>
          <cell r="AF141">
            <v>0</v>
          </cell>
          <cell r="AG141">
            <v>0</v>
          </cell>
          <cell r="AH141">
            <v>-19.16</v>
          </cell>
          <cell r="AI141" t="str">
            <v>CNY</v>
          </cell>
          <cell r="AJ141" t="str">
            <v>LP</v>
          </cell>
          <cell r="AK141" t="str">
            <v>Yantai Huf</v>
          </cell>
          <cell r="AL141" t="str">
            <v>EBQTA</v>
          </cell>
          <cell r="BB141">
            <v>0</v>
          </cell>
          <cell r="BC141">
            <v>0</v>
          </cell>
          <cell r="BE141">
            <v>0</v>
          </cell>
          <cell r="BF141">
            <v>0</v>
          </cell>
          <cell r="BI141">
            <v>0</v>
          </cell>
          <cell r="BJ141">
            <v>0</v>
          </cell>
        </row>
        <row r="142">
          <cell r="C142" t="str">
            <v>ET5</v>
          </cell>
          <cell r="D142" t="str">
            <v>ET5</v>
          </cell>
          <cell r="E142" t="str">
            <v>Exterior door handle</v>
          </cell>
          <cell r="F142" t="str">
            <v>外门把手</v>
          </cell>
          <cell r="G142" t="str">
            <v>B</v>
          </cell>
          <cell r="H142" t="str">
            <v>PMT1</v>
          </cell>
          <cell r="I142" t="str">
            <v>TH</v>
          </cell>
          <cell r="J142" t="str">
            <v>PJD8B</v>
          </cell>
          <cell r="K142" t="str">
            <v>F22400</v>
          </cell>
          <cell r="L142" t="str">
            <v>AAW</v>
          </cell>
          <cell r="M142" t="str">
            <v>PJD8B-F22400-AAW</v>
          </cell>
          <cell r="O142" t="str">
            <v>NA</v>
          </cell>
          <cell r="P142" t="str">
            <v xml:space="preserve">zhai,wanli </v>
          </cell>
          <cell r="Q142" t="str">
            <v>Jin zhengbin</v>
          </cell>
          <cell r="S142">
            <v>2</v>
          </cell>
          <cell r="T142">
            <v>2</v>
          </cell>
          <cell r="U142">
            <v>2</v>
          </cell>
          <cell r="V142">
            <v>2</v>
          </cell>
          <cell r="W142">
            <v>2</v>
          </cell>
          <cell r="X142">
            <v>2</v>
          </cell>
          <cell r="Y142">
            <v>0</v>
          </cell>
          <cell r="Z142">
            <v>0</v>
          </cell>
          <cell r="AA142">
            <v>1.8</v>
          </cell>
          <cell r="AC142">
            <v>-17.149999999999999</v>
          </cell>
          <cell r="AD142">
            <v>-1.21</v>
          </cell>
          <cell r="AE142">
            <v>-0.8</v>
          </cell>
          <cell r="AF142">
            <v>0</v>
          </cell>
          <cell r="AG142">
            <v>0</v>
          </cell>
          <cell r="AH142">
            <v>-19.16</v>
          </cell>
          <cell r="AI142" t="str">
            <v>CNY</v>
          </cell>
          <cell r="AJ142" t="str">
            <v>LP</v>
          </cell>
          <cell r="AK142" t="str">
            <v>Yantai Huf</v>
          </cell>
          <cell r="AL142" t="str">
            <v>EBQTA</v>
          </cell>
          <cell r="BB142">
            <v>0</v>
          </cell>
          <cell r="BC142">
            <v>0</v>
          </cell>
          <cell r="BE142">
            <v>0</v>
          </cell>
          <cell r="BF142">
            <v>0</v>
          </cell>
          <cell r="BI142">
            <v>0</v>
          </cell>
          <cell r="BJ142">
            <v>0</v>
          </cell>
        </row>
        <row r="143">
          <cell r="C143" t="str">
            <v>ET5</v>
          </cell>
          <cell r="D143" t="str">
            <v>ET5</v>
          </cell>
          <cell r="E143" t="str">
            <v>Exterior door handle</v>
          </cell>
          <cell r="F143" t="str">
            <v>外门把手</v>
          </cell>
          <cell r="G143" t="str">
            <v>B</v>
          </cell>
          <cell r="H143" t="str">
            <v>PMT1</v>
          </cell>
          <cell r="I143" t="str">
            <v>TH</v>
          </cell>
          <cell r="J143" t="str">
            <v>PJD8B</v>
          </cell>
          <cell r="K143" t="str">
            <v>F22401</v>
          </cell>
          <cell r="L143" t="str">
            <v>AAW</v>
          </cell>
          <cell r="M143" t="str">
            <v>PJD8B-F22401-AAW</v>
          </cell>
          <cell r="O143" t="str">
            <v>NA</v>
          </cell>
          <cell r="P143" t="str">
            <v xml:space="preserve">zhai,wanli </v>
          </cell>
          <cell r="Q143" t="str">
            <v>Jin zhengbin</v>
          </cell>
          <cell r="S143">
            <v>1</v>
          </cell>
          <cell r="T143">
            <v>1</v>
          </cell>
          <cell r="U143">
            <v>1</v>
          </cell>
          <cell r="V143">
            <v>1</v>
          </cell>
          <cell r="W143">
            <v>1</v>
          </cell>
          <cell r="X143">
            <v>1</v>
          </cell>
          <cell r="Y143">
            <v>0</v>
          </cell>
          <cell r="Z143">
            <v>0</v>
          </cell>
          <cell r="AA143">
            <v>0.9</v>
          </cell>
          <cell r="AC143">
            <v>-16.43</v>
          </cell>
          <cell r="AD143">
            <v>-1.23</v>
          </cell>
          <cell r="AE143">
            <v>-0.82</v>
          </cell>
          <cell r="AF143">
            <v>0</v>
          </cell>
          <cell r="AG143">
            <v>0</v>
          </cell>
          <cell r="AH143">
            <v>-18.48</v>
          </cell>
          <cell r="AI143" t="str">
            <v>CNY</v>
          </cell>
          <cell r="AJ143" t="str">
            <v>LP</v>
          </cell>
          <cell r="AK143" t="str">
            <v>Yantai Huf</v>
          </cell>
          <cell r="AL143" t="str">
            <v>EBQTA</v>
          </cell>
          <cell r="BB143">
            <v>0</v>
          </cell>
          <cell r="BC143">
            <v>0</v>
          </cell>
          <cell r="BE143">
            <v>0</v>
          </cell>
          <cell r="BF143">
            <v>0</v>
          </cell>
          <cell r="BI143">
            <v>0</v>
          </cell>
          <cell r="BJ143">
            <v>0</v>
          </cell>
        </row>
        <row r="144">
          <cell r="C144" t="str">
            <v>ET5</v>
          </cell>
          <cell r="D144" t="str">
            <v>ET5</v>
          </cell>
          <cell r="E144" t="str">
            <v>Exterior door handle</v>
          </cell>
          <cell r="F144" t="str">
            <v>外门把手</v>
          </cell>
          <cell r="G144" t="str">
            <v>B</v>
          </cell>
          <cell r="H144" t="str">
            <v>PMT1</v>
          </cell>
          <cell r="I144" t="str">
            <v>TH</v>
          </cell>
          <cell r="J144" t="str">
            <v>JD8B</v>
          </cell>
          <cell r="K144" t="str">
            <v>F22600</v>
          </cell>
          <cell r="L144" t="str">
            <v>AAW</v>
          </cell>
          <cell r="M144" t="str">
            <v>JD8B-F22600-AAW</v>
          </cell>
          <cell r="O144" t="str">
            <v>NA</v>
          </cell>
          <cell r="P144" t="str">
            <v>周文琦(wzhou17)</v>
          </cell>
          <cell r="Q144" t="str">
            <v>金正斌(zjin5)</v>
          </cell>
          <cell r="S144">
            <v>2</v>
          </cell>
          <cell r="T144">
            <v>2</v>
          </cell>
          <cell r="U144">
            <v>2</v>
          </cell>
          <cell r="V144">
            <v>2</v>
          </cell>
          <cell r="W144">
            <v>2</v>
          </cell>
          <cell r="X144">
            <v>2</v>
          </cell>
          <cell r="Y144">
            <v>2</v>
          </cell>
          <cell r="Z144">
            <v>2</v>
          </cell>
          <cell r="AA144">
            <v>2</v>
          </cell>
          <cell r="AC144">
            <v>-17.388184048531571</v>
          </cell>
          <cell r="AD144">
            <v>-0.70638888888888884</v>
          </cell>
          <cell r="AE144">
            <v>-7.3758975729756551E-2</v>
          </cell>
          <cell r="AF144">
            <v>0</v>
          </cell>
          <cell r="AG144">
            <v>0</v>
          </cell>
          <cell r="AH144">
            <v>-18.168331913150215</v>
          </cell>
          <cell r="AI144" t="str">
            <v>CNY</v>
          </cell>
          <cell r="AJ144" t="str">
            <v>LP</v>
          </cell>
          <cell r="AK144" t="str">
            <v>Yantai Huf</v>
          </cell>
          <cell r="AL144" t="str">
            <v>EBQTA</v>
          </cell>
          <cell r="BI144">
            <v>0</v>
          </cell>
          <cell r="BJ144">
            <v>0</v>
          </cell>
        </row>
        <row r="145">
          <cell r="C145" t="str">
            <v>ET5</v>
          </cell>
          <cell r="D145" t="str">
            <v>ET5</v>
          </cell>
          <cell r="E145" t="str">
            <v>Exterior door handle</v>
          </cell>
          <cell r="F145" t="str">
            <v>外门把手</v>
          </cell>
          <cell r="G145" t="str">
            <v>B</v>
          </cell>
          <cell r="H145" t="str">
            <v>PMT1</v>
          </cell>
          <cell r="I145" t="str">
            <v>TH</v>
          </cell>
          <cell r="J145" t="str">
            <v>JD8B</v>
          </cell>
          <cell r="K145" t="str">
            <v>F22601</v>
          </cell>
          <cell r="L145" t="str">
            <v>AAW</v>
          </cell>
          <cell r="M145" t="str">
            <v>JD8B-F22601-AAW</v>
          </cell>
          <cell r="O145" t="str">
            <v>NA</v>
          </cell>
          <cell r="P145" t="str">
            <v>周文琦(wzhou17)</v>
          </cell>
          <cell r="Q145" t="str">
            <v>金正斌(zjin5)</v>
          </cell>
          <cell r="S145">
            <v>1</v>
          </cell>
          <cell r="T145">
            <v>1</v>
          </cell>
          <cell r="U145">
            <v>1</v>
          </cell>
          <cell r="V145">
            <v>1</v>
          </cell>
          <cell r="W145">
            <v>1</v>
          </cell>
          <cell r="X145">
            <v>1</v>
          </cell>
          <cell r="Y145">
            <v>1</v>
          </cell>
          <cell r="Z145">
            <v>1</v>
          </cell>
          <cell r="AA145">
            <v>1</v>
          </cell>
          <cell r="AC145">
            <v>-17.935254048531572</v>
          </cell>
          <cell r="AD145">
            <v>-0.70638888888888884</v>
          </cell>
          <cell r="AE145">
            <v>-7.3758975729756551E-2</v>
          </cell>
          <cell r="AF145">
            <v>0</v>
          </cell>
          <cell r="AG145">
            <v>0</v>
          </cell>
          <cell r="AH145">
            <v>-18.715401913150217</v>
          </cell>
          <cell r="AI145" t="str">
            <v>CNY</v>
          </cell>
          <cell r="AJ145" t="str">
            <v>LP</v>
          </cell>
          <cell r="AK145" t="str">
            <v>Yantai Huf</v>
          </cell>
          <cell r="AL145" t="str">
            <v>EBQTA</v>
          </cell>
          <cell r="BB145">
            <v>-3314245</v>
          </cell>
          <cell r="BC145">
            <v>-3314245</v>
          </cell>
          <cell r="BE145">
            <v>-50000</v>
          </cell>
          <cell r="BF145">
            <v>714285.7142857142</v>
          </cell>
          <cell r="BI145">
            <v>0</v>
          </cell>
          <cell r="BJ145">
            <v>0</v>
          </cell>
        </row>
        <row r="146">
          <cell r="C146" t="str">
            <v>ET5</v>
          </cell>
          <cell r="D146" t="str">
            <v>ET5</v>
          </cell>
          <cell r="E146" t="str">
            <v>Exterior door handle</v>
          </cell>
          <cell r="F146" t="str">
            <v>外门把手</v>
          </cell>
          <cell r="G146" t="str">
            <v>B</v>
          </cell>
          <cell r="H146" t="str">
            <v>PMT1</v>
          </cell>
          <cell r="I146" t="str">
            <v>TH</v>
          </cell>
          <cell r="J146" t="str">
            <v>JD8B</v>
          </cell>
          <cell r="K146" t="str">
            <v>F266B35</v>
          </cell>
          <cell r="L146" t="str">
            <v>AAW</v>
          </cell>
          <cell r="M146" t="str">
            <v>JD8B-F266B35-AAW</v>
          </cell>
          <cell r="O146" t="str">
            <v>NA</v>
          </cell>
          <cell r="P146" t="str">
            <v>周文琦(wzhou17)</v>
          </cell>
          <cell r="Q146" t="str">
            <v>金正斌(zjin5)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C146">
            <v>-17.39</v>
          </cell>
          <cell r="AD146">
            <v>-0.71</v>
          </cell>
          <cell r="AE146">
            <v>0</v>
          </cell>
          <cell r="AG146">
            <v>-7.0000000000000007E-2</v>
          </cell>
          <cell r="AH146">
            <v>-18.170000000000002</v>
          </cell>
          <cell r="AI146" t="str">
            <v>CNY</v>
          </cell>
          <cell r="AJ146" t="str">
            <v>LP</v>
          </cell>
          <cell r="AK146" t="str">
            <v>Yantai Huf</v>
          </cell>
          <cell r="AL146" t="str">
            <v>EBQTA</v>
          </cell>
          <cell r="BB146">
            <v>-3314245</v>
          </cell>
          <cell r="BC146">
            <v>-3314245</v>
          </cell>
          <cell r="BE146">
            <v>-50000</v>
          </cell>
          <cell r="BF146">
            <v>714285.7142857142</v>
          </cell>
          <cell r="BI146">
            <v>0</v>
          </cell>
          <cell r="BJ146">
            <v>0</v>
          </cell>
        </row>
        <row r="147">
          <cell r="C147" t="str">
            <v>PT01-2</v>
          </cell>
          <cell r="D147" t="str">
            <v>PT01-2</v>
          </cell>
          <cell r="E147" t="str">
            <v>powertrain mount （Dragon 6MX65）</v>
          </cell>
          <cell r="F147" t="str">
            <v>发动机支撑（Dragon 6MX65）</v>
          </cell>
          <cell r="G147" t="str">
            <v>B</v>
          </cell>
          <cell r="H147" t="str">
            <v>PMT4</v>
          </cell>
          <cell r="I147" t="str">
            <v>PF</v>
          </cell>
          <cell r="J147" t="str">
            <v>JD81</v>
          </cell>
          <cell r="K147" t="str">
            <v>6F012</v>
          </cell>
          <cell r="L147" t="str">
            <v>CA</v>
          </cell>
          <cell r="M147" t="str">
            <v>JD81-6F012-CA</v>
          </cell>
          <cell r="N147" t="str">
            <v>RHS MOUNT</v>
          </cell>
          <cell r="O147">
            <v>42678</v>
          </cell>
          <cell r="P147" t="str">
            <v>Sun Aibiao</v>
          </cell>
          <cell r="Q147" t="str">
            <v>Zhang xu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  <cell r="W147">
            <v>0</v>
          </cell>
          <cell r="X147">
            <v>0</v>
          </cell>
          <cell r="Y147">
            <v>1</v>
          </cell>
          <cell r="Z147">
            <v>0</v>
          </cell>
          <cell r="AA147">
            <v>0.72000000000000008</v>
          </cell>
          <cell r="AC147">
            <v>-101.3</v>
          </cell>
          <cell r="AD147">
            <v>-1.9</v>
          </cell>
          <cell r="AE147">
            <v>-1.73</v>
          </cell>
          <cell r="AF147">
            <v>0</v>
          </cell>
          <cell r="AG147">
            <v>-1.06</v>
          </cell>
          <cell r="AH147">
            <v>-105.99000000000001</v>
          </cell>
          <cell r="AI147" t="str">
            <v>CNY</v>
          </cell>
          <cell r="AJ147" t="str">
            <v>LP</v>
          </cell>
          <cell r="AK147" t="str">
            <v>Suzhou Hutchinson</v>
          </cell>
          <cell r="AL147" t="str">
            <v>EYN0B</v>
          </cell>
          <cell r="AO147">
            <v>3.8080558980682278</v>
          </cell>
          <cell r="AP147">
            <v>0.02</v>
          </cell>
          <cell r="AQ147">
            <v>0.02</v>
          </cell>
          <cell r="AR147">
            <v>0.02</v>
          </cell>
          <cell r="AW147">
            <v>0.05</v>
          </cell>
          <cell r="BB147">
            <v>-791180</v>
          </cell>
          <cell r="BC147">
            <v>-791180</v>
          </cell>
          <cell r="BE147">
            <v>-436726.37</v>
          </cell>
          <cell r="BF147">
            <v>413928</v>
          </cell>
        </row>
        <row r="148">
          <cell r="C148" t="str">
            <v>PT01-2</v>
          </cell>
          <cell r="D148" t="str">
            <v>PT01-2</v>
          </cell>
          <cell r="E148" t="str">
            <v>powertrain mount （Dragon 6MX65）</v>
          </cell>
          <cell r="F148" t="str">
            <v>发动机支撑（Dragon 6MX65）</v>
          </cell>
          <cell r="G148" t="str">
            <v>B</v>
          </cell>
          <cell r="H148" t="str">
            <v>PMT4</v>
          </cell>
          <cell r="I148" t="str">
            <v>PF</v>
          </cell>
          <cell r="J148" t="str">
            <v>JD81 </v>
          </cell>
          <cell r="K148" t="str">
            <v>7M121</v>
          </cell>
          <cell r="L148" t="str">
            <v>EA</v>
          </cell>
          <cell r="M148" t="str">
            <v>JD81 -7M121-EA</v>
          </cell>
          <cell r="N148" t="str">
            <v xml:space="preserve">LHS MOUNT </v>
          </cell>
          <cell r="O148">
            <v>42678</v>
          </cell>
          <cell r="P148" t="str">
            <v>Sun Aibiao</v>
          </cell>
          <cell r="Q148" t="str">
            <v>Zhang xu</v>
          </cell>
          <cell r="S148">
            <v>1</v>
          </cell>
          <cell r="T148">
            <v>1</v>
          </cell>
          <cell r="U148">
            <v>1</v>
          </cell>
          <cell r="V148">
            <v>0</v>
          </cell>
          <cell r="W148">
            <v>1</v>
          </cell>
          <cell r="X148">
            <v>1</v>
          </cell>
          <cell r="Y148">
            <v>1</v>
          </cell>
          <cell r="Z148">
            <v>0</v>
          </cell>
          <cell r="AA148">
            <v>0.72000000000000008</v>
          </cell>
          <cell r="AC148">
            <v>-73.899999999999991</v>
          </cell>
          <cell r="AD148">
            <v>-2.1</v>
          </cell>
          <cell r="AE148">
            <v>-1.23</v>
          </cell>
          <cell r="AF148">
            <v>0</v>
          </cell>
          <cell r="AG148">
            <v>0</v>
          </cell>
          <cell r="AH148">
            <v>-77.22999999999999</v>
          </cell>
          <cell r="AI148" t="str">
            <v>CNY</v>
          </cell>
          <cell r="AJ148" t="str">
            <v>LP</v>
          </cell>
          <cell r="AK148" t="str">
            <v>Suzhou Hutchinson</v>
          </cell>
          <cell r="AL148" t="str">
            <v>EYN0B</v>
          </cell>
          <cell r="AO148">
            <v>3.8080558980682278</v>
          </cell>
          <cell r="AP148">
            <v>0.02</v>
          </cell>
          <cell r="AQ148">
            <v>0.02</v>
          </cell>
          <cell r="AR148">
            <v>0.02</v>
          </cell>
          <cell r="AW148">
            <v>0.05</v>
          </cell>
          <cell r="BB148">
            <v>-421790</v>
          </cell>
          <cell r="BC148">
            <v>-421790</v>
          </cell>
          <cell r="BE148">
            <v>0</v>
          </cell>
          <cell r="BF148">
            <v>0</v>
          </cell>
        </row>
        <row r="149">
          <cell r="C149" t="str">
            <v>PT01-2</v>
          </cell>
          <cell r="D149" t="str">
            <v>-</v>
          </cell>
          <cell r="E149" t="str">
            <v>powertrain mount （Dragon 6MX65）</v>
          </cell>
          <cell r="F149" t="str">
            <v>发动机支撑（Dragon 6MX65）</v>
          </cell>
          <cell r="G149" t="str">
            <v>B</v>
          </cell>
          <cell r="H149" t="str">
            <v>PMT4</v>
          </cell>
          <cell r="I149" t="str">
            <v>PF</v>
          </cell>
          <cell r="J149" t="str">
            <v>JD81 </v>
          </cell>
          <cell r="K149" t="str">
            <v>7M121</v>
          </cell>
          <cell r="L149" t="str">
            <v>FA</v>
          </cell>
          <cell r="M149" t="str">
            <v>JD81 -7M121-FA</v>
          </cell>
          <cell r="N149" t="str">
            <v xml:space="preserve">LHS MOUNT </v>
          </cell>
          <cell r="O149">
            <v>42678</v>
          </cell>
          <cell r="P149" t="str">
            <v>Sun Aibiao</v>
          </cell>
          <cell r="Q149" t="str">
            <v>Zhang xu</v>
          </cell>
          <cell r="S149">
            <v>0</v>
          </cell>
          <cell r="T149">
            <v>0</v>
          </cell>
          <cell r="U149">
            <v>0</v>
          </cell>
          <cell r="V149">
            <v>1</v>
          </cell>
          <cell r="W149">
            <v>0</v>
          </cell>
          <cell r="X149">
            <v>0</v>
          </cell>
          <cell r="Y149">
            <v>0</v>
          </cell>
          <cell r="Z149">
            <v>1</v>
          </cell>
          <cell r="AA149">
            <v>0.28000000000000003</v>
          </cell>
          <cell r="AC149">
            <v>-73.97</v>
          </cell>
          <cell r="AD149">
            <v>-2.1</v>
          </cell>
          <cell r="AE149">
            <v>-1.23</v>
          </cell>
          <cell r="AF149">
            <v>0</v>
          </cell>
          <cell r="AG149">
            <v>0</v>
          </cell>
          <cell r="AH149">
            <v>-77.3</v>
          </cell>
          <cell r="AI149" t="str">
            <v>CNY</v>
          </cell>
          <cell r="AJ149" t="str">
            <v>LP</v>
          </cell>
          <cell r="AK149" t="str">
            <v>Suzhou Hutchinson</v>
          </cell>
          <cell r="AL149" t="str">
            <v>EYN0B</v>
          </cell>
          <cell r="AO149">
            <v>3.8080558980682278</v>
          </cell>
          <cell r="AP149">
            <v>0.02</v>
          </cell>
          <cell r="AQ149">
            <v>0.02</v>
          </cell>
          <cell r="AR149">
            <v>0.02</v>
          </cell>
          <cell r="AW149">
            <v>0.05</v>
          </cell>
          <cell r="BB149">
            <v>-111860</v>
          </cell>
          <cell r="BC149">
            <v>-111860</v>
          </cell>
          <cell r="BE149">
            <v>0</v>
          </cell>
          <cell r="BF149">
            <v>0</v>
          </cell>
        </row>
        <row r="150">
          <cell r="C150" t="str">
            <v>PT01-2</v>
          </cell>
          <cell r="D150" t="str">
            <v>PT01-2</v>
          </cell>
          <cell r="E150" t="str">
            <v>powertrain mount （Dragon 6MX65）</v>
          </cell>
          <cell r="F150" t="str">
            <v>发动机支撑（Dragon 6MX65）</v>
          </cell>
          <cell r="G150" t="str">
            <v>B</v>
          </cell>
          <cell r="H150" t="str">
            <v>PMT4</v>
          </cell>
          <cell r="I150" t="str">
            <v>PF</v>
          </cell>
          <cell r="J150" t="str">
            <v>JD81</v>
          </cell>
          <cell r="K150" t="str">
            <v>6P082</v>
          </cell>
          <cell r="L150" t="str">
            <v>CB</v>
          </cell>
          <cell r="M150" t="str">
            <v>JD81-6P082-CB</v>
          </cell>
          <cell r="N150" t="str">
            <v>RR MOUNT</v>
          </cell>
          <cell r="O150">
            <v>42678</v>
          </cell>
          <cell r="P150" t="str">
            <v>Sun Aibiao</v>
          </cell>
          <cell r="Q150" t="str">
            <v>Zhang xu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  <cell r="W150">
            <v>1</v>
          </cell>
          <cell r="X150">
            <v>1</v>
          </cell>
          <cell r="Y150">
            <v>1</v>
          </cell>
          <cell r="Z150">
            <v>1</v>
          </cell>
          <cell r="AA150">
            <v>1</v>
          </cell>
          <cell r="AC150">
            <v>-32.229999999999997</v>
          </cell>
          <cell r="AD150">
            <v>-0.9</v>
          </cell>
          <cell r="AE150">
            <v>-0.62</v>
          </cell>
          <cell r="AF150">
            <v>0</v>
          </cell>
          <cell r="AG150">
            <v>0</v>
          </cell>
          <cell r="AH150">
            <v>-33.749999999999993</v>
          </cell>
          <cell r="AI150" t="str">
            <v>CNY</v>
          </cell>
          <cell r="AJ150" t="str">
            <v>LP</v>
          </cell>
          <cell r="AK150" t="str">
            <v>Suzhou Hutchinson</v>
          </cell>
          <cell r="AL150" t="str">
            <v>EYN0B</v>
          </cell>
          <cell r="AO150">
            <v>3.8080558980682278</v>
          </cell>
          <cell r="AP150">
            <v>0.02</v>
          </cell>
          <cell r="AQ150">
            <v>0.02</v>
          </cell>
          <cell r="AR150">
            <v>0.02</v>
          </cell>
          <cell r="AW150">
            <v>0.05</v>
          </cell>
          <cell r="BB150">
            <v>-206960</v>
          </cell>
          <cell r="BC150">
            <v>-206960</v>
          </cell>
          <cell r="BE150">
            <v>0</v>
          </cell>
          <cell r="BF150">
            <v>0</v>
          </cell>
        </row>
        <row r="151">
          <cell r="C151" t="str">
            <v>PT01-2</v>
          </cell>
          <cell r="D151" t="str">
            <v>PT01-2</v>
          </cell>
          <cell r="E151" t="str">
            <v>Roll Restrictor Bracket</v>
          </cell>
          <cell r="F151" t="str">
            <v>发动机支撑（Dragon 6MX65）</v>
          </cell>
          <cell r="G151" t="str">
            <v>B</v>
          </cell>
          <cell r="H151" t="str">
            <v>PMT4</v>
          </cell>
          <cell r="I151" t="str">
            <v>PF</v>
          </cell>
          <cell r="J151" t="str">
            <v>JD81</v>
          </cell>
          <cell r="K151" t="str">
            <v>6P093</v>
          </cell>
          <cell r="L151" t="str">
            <v>DB</v>
          </cell>
          <cell r="M151" t="str">
            <v>JD81-6P093-DB</v>
          </cell>
          <cell r="N151" t="str">
            <v>RR BRACKET</v>
          </cell>
          <cell r="O151">
            <v>42678</v>
          </cell>
          <cell r="P151" t="str">
            <v>Sun Aibiao</v>
          </cell>
          <cell r="Q151" t="str">
            <v>Zhang xu</v>
          </cell>
          <cell r="S151">
            <v>1</v>
          </cell>
          <cell r="T151">
            <v>0</v>
          </cell>
          <cell r="U151">
            <v>1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0.28000000000000003</v>
          </cell>
          <cell r="AC151">
            <v>-32.08</v>
          </cell>
          <cell r="AD151">
            <v>-0.9</v>
          </cell>
          <cell r="AE151">
            <v>-0.53</v>
          </cell>
          <cell r="AF151">
            <v>0</v>
          </cell>
          <cell r="AG151">
            <v>-1.1399999999999999</v>
          </cell>
          <cell r="AH151">
            <v>-34.65</v>
          </cell>
          <cell r="AI151" t="str">
            <v>CNY</v>
          </cell>
          <cell r="AJ151" t="str">
            <v>LP</v>
          </cell>
          <cell r="AK151" t="str">
            <v>Suzhou Hutchinson</v>
          </cell>
          <cell r="AL151" t="str">
            <v>EYN0B</v>
          </cell>
          <cell r="AO151">
            <v>3.8080558980682278</v>
          </cell>
          <cell r="AP151">
            <v>0.02</v>
          </cell>
          <cell r="AQ151">
            <v>0.02</v>
          </cell>
          <cell r="AR151">
            <v>0.02</v>
          </cell>
          <cell r="AW151">
            <v>0.05</v>
          </cell>
          <cell r="BB151">
            <v>-298170</v>
          </cell>
          <cell r="BC151">
            <v>-298170</v>
          </cell>
          <cell r="BE151">
            <v>-183209.37</v>
          </cell>
          <cell r="BF151">
            <v>160972</v>
          </cell>
        </row>
        <row r="152">
          <cell r="C152" t="str">
            <v>PT01-2</v>
          </cell>
          <cell r="D152" t="str">
            <v>-</v>
          </cell>
          <cell r="E152" t="str">
            <v>powertrain mount （Dragon 6MX65）</v>
          </cell>
          <cell r="F152" t="str">
            <v>发动机支撑（Dragon 6MX65）</v>
          </cell>
          <cell r="G152" t="str">
            <v>B</v>
          </cell>
          <cell r="H152" t="str">
            <v>PMT4</v>
          </cell>
          <cell r="I152" t="str">
            <v>PF</v>
          </cell>
          <cell r="J152" t="str">
            <v>JD81</v>
          </cell>
          <cell r="K152" t="str">
            <v>6P093</v>
          </cell>
          <cell r="L152" t="str">
            <v>CA</v>
          </cell>
          <cell r="M152" t="str">
            <v>JD81-6P093-CA</v>
          </cell>
          <cell r="N152" t="str">
            <v>RR BRACKET</v>
          </cell>
          <cell r="O152">
            <v>42678</v>
          </cell>
          <cell r="P152" t="str">
            <v>Sun Aibiao</v>
          </cell>
          <cell r="Q152" t="str">
            <v>Zhang xu</v>
          </cell>
          <cell r="S152">
            <v>0</v>
          </cell>
          <cell r="T152">
            <v>1</v>
          </cell>
          <cell r="U152">
            <v>0</v>
          </cell>
          <cell r="V152">
            <v>1</v>
          </cell>
          <cell r="W152">
            <v>0</v>
          </cell>
          <cell r="X152">
            <v>0</v>
          </cell>
          <cell r="Y152">
            <v>1</v>
          </cell>
          <cell r="Z152">
            <v>0</v>
          </cell>
          <cell r="AA152">
            <v>0.44</v>
          </cell>
          <cell r="AC152">
            <v>-29.77</v>
          </cell>
          <cell r="AD152">
            <v>-0.9</v>
          </cell>
          <cell r="AE152">
            <v>-0.63</v>
          </cell>
          <cell r="AF152">
            <v>0</v>
          </cell>
          <cell r="AG152">
            <v>-0.73</v>
          </cell>
          <cell r="AH152">
            <v>-32.029999999999994</v>
          </cell>
          <cell r="AI152" t="str">
            <v>CNY</v>
          </cell>
          <cell r="AJ152" t="str">
            <v>LP</v>
          </cell>
          <cell r="AK152" t="str">
            <v>Suzhou Hutchinson</v>
          </cell>
          <cell r="AL152" t="str">
            <v>EYN0B</v>
          </cell>
          <cell r="AO152">
            <v>3.7885270808524614</v>
          </cell>
          <cell r="AP152">
            <v>0.02</v>
          </cell>
          <cell r="AQ152">
            <v>0.02</v>
          </cell>
          <cell r="AR152">
            <v>0.02</v>
          </cell>
          <cell r="AW152">
            <v>0.05</v>
          </cell>
          <cell r="BB152">
            <v>-304600</v>
          </cell>
          <cell r="BC152">
            <v>-304600</v>
          </cell>
          <cell r="BE152">
            <v>-183992.46</v>
          </cell>
          <cell r="BF152">
            <v>252956</v>
          </cell>
        </row>
        <row r="153">
          <cell r="C153" t="str">
            <v>PT01-2</v>
          </cell>
          <cell r="D153" t="str">
            <v>-</v>
          </cell>
          <cell r="E153" t="str">
            <v>powertrain mount （Dragon 6MX65）</v>
          </cell>
          <cell r="F153" t="str">
            <v>发动机支撑（Dragon 6MX65）</v>
          </cell>
          <cell r="G153" t="str">
            <v>B</v>
          </cell>
          <cell r="H153" t="str">
            <v>PMT4</v>
          </cell>
          <cell r="I153" t="str">
            <v>PF</v>
          </cell>
          <cell r="J153" t="str">
            <v>JD81</v>
          </cell>
          <cell r="K153" t="str">
            <v>6F012</v>
          </cell>
          <cell r="L153" t="str">
            <v>AA</v>
          </cell>
          <cell r="M153" t="str">
            <v>JD81-6F012-AA</v>
          </cell>
          <cell r="N153" t="str">
            <v>RHS MOUNT</v>
          </cell>
          <cell r="O153">
            <v>42678</v>
          </cell>
          <cell r="P153" t="str">
            <v>Sun Aibiao</v>
          </cell>
          <cell r="Q153" t="str">
            <v>Zhang xu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1</v>
          </cell>
          <cell r="X153">
            <v>1</v>
          </cell>
          <cell r="Y153">
            <v>0</v>
          </cell>
          <cell r="Z153">
            <v>1</v>
          </cell>
          <cell r="AA153">
            <v>0.28000000000000003</v>
          </cell>
          <cell r="AC153">
            <v>-95.16</v>
          </cell>
          <cell r="AD153">
            <v>-1.9</v>
          </cell>
          <cell r="AE153">
            <v>-1.5</v>
          </cell>
          <cell r="AG153">
            <v>-2.7</v>
          </cell>
          <cell r="AH153">
            <v>-101.26</v>
          </cell>
          <cell r="AI153" t="str">
            <v>CNY</v>
          </cell>
          <cell r="AJ153" t="str">
            <v>LP</v>
          </cell>
          <cell r="AK153" t="str">
            <v>Suzhou Hutchinson</v>
          </cell>
          <cell r="AL153" t="str">
            <v>EYN0B</v>
          </cell>
          <cell r="AO153">
            <v>3.8223609534619758</v>
          </cell>
          <cell r="AP153">
            <v>0.02</v>
          </cell>
          <cell r="AQ153">
            <v>0.02</v>
          </cell>
          <cell r="AR153">
            <v>0.02</v>
          </cell>
          <cell r="AW153">
            <v>0.05</v>
          </cell>
          <cell r="BB153">
            <v>-763700</v>
          </cell>
          <cell r="BC153">
            <v>-763700</v>
          </cell>
          <cell r="BE153">
            <v>-434272.98</v>
          </cell>
          <cell r="BF153">
            <v>160972</v>
          </cell>
        </row>
        <row r="154">
          <cell r="C154" t="str">
            <v>PT01-2</v>
          </cell>
          <cell r="D154" t="str">
            <v>-</v>
          </cell>
          <cell r="E154" t="str">
            <v>powertrain mount （Dragon 6MX65）</v>
          </cell>
          <cell r="F154" t="str">
            <v>发动机支撑（Dragon 6MX65）</v>
          </cell>
          <cell r="G154" t="str">
            <v>B</v>
          </cell>
          <cell r="H154" t="str">
            <v>PMT4</v>
          </cell>
          <cell r="I154" t="str">
            <v>PF</v>
          </cell>
          <cell r="J154" t="str">
            <v>JD81</v>
          </cell>
          <cell r="K154" t="str">
            <v>6P093</v>
          </cell>
          <cell r="L154" t="str">
            <v>BA</v>
          </cell>
          <cell r="M154" t="str">
            <v>JD81-6P093-BA</v>
          </cell>
          <cell r="N154" t="str">
            <v xml:space="preserve">RR BRACKET </v>
          </cell>
          <cell r="O154">
            <v>42678</v>
          </cell>
          <cell r="P154" t="str">
            <v>Sun Aibiao</v>
          </cell>
          <cell r="Q154" t="str">
            <v>Zhang xu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1</v>
          </cell>
          <cell r="X154">
            <v>0</v>
          </cell>
          <cell r="Y154">
            <v>0</v>
          </cell>
          <cell r="Z154">
            <v>0</v>
          </cell>
          <cell r="AA154">
            <v>0.09</v>
          </cell>
          <cell r="AC154">
            <v>-34.630000000000003</v>
          </cell>
          <cell r="AD154">
            <v>-0.9</v>
          </cell>
          <cell r="AE154">
            <v>-0.63</v>
          </cell>
          <cell r="AF154">
            <v>0</v>
          </cell>
          <cell r="AG154">
            <v>-3.58</v>
          </cell>
          <cell r="AH154">
            <v>-39.74</v>
          </cell>
          <cell r="AI154" t="str">
            <v>CNY</v>
          </cell>
          <cell r="AJ154" t="str">
            <v>LP</v>
          </cell>
          <cell r="AK154" t="str">
            <v>Suzhou Hutchinson</v>
          </cell>
          <cell r="AL154" t="str">
            <v>EYN0B</v>
          </cell>
          <cell r="AO154">
            <v>3.8223609534619758</v>
          </cell>
          <cell r="AP154">
            <v>0.02</v>
          </cell>
          <cell r="AQ154">
            <v>0.02</v>
          </cell>
          <cell r="AR154">
            <v>0.02</v>
          </cell>
          <cell r="AW154">
            <v>0.05</v>
          </cell>
          <cell r="BB154">
            <v>-262100</v>
          </cell>
          <cell r="BC154">
            <v>-262100</v>
          </cell>
          <cell r="BE154">
            <v>-185370.65</v>
          </cell>
          <cell r="BF154">
            <v>51741</v>
          </cell>
        </row>
        <row r="155">
          <cell r="C155" t="str">
            <v>PT01-2</v>
          </cell>
          <cell r="D155" t="str">
            <v>-</v>
          </cell>
          <cell r="E155" t="str">
            <v>powertrain mount （Dragon 6MX65）</v>
          </cell>
          <cell r="F155" t="str">
            <v>发动机支撑（Dragon 6MX65）</v>
          </cell>
          <cell r="G155" t="str">
            <v>B</v>
          </cell>
          <cell r="H155" t="str">
            <v>PMT4</v>
          </cell>
          <cell r="I155" t="str">
            <v>PF</v>
          </cell>
          <cell r="J155" t="str">
            <v>JD81</v>
          </cell>
          <cell r="K155" t="str">
            <v>6P093</v>
          </cell>
          <cell r="L155" t="str">
            <v>AA</v>
          </cell>
          <cell r="M155" t="str">
            <v>JD81-6P093-AA</v>
          </cell>
          <cell r="N155" t="str">
            <v xml:space="preserve">RR BRACKET </v>
          </cell>
          <cell r="O155">
            <v>42678</v>
          </cell>
          <cell r="P155" t="str">
            <v>Sun Aibiao</v>
          </cell>
          <cell r="Q155" t="str">
            <v>Zhang xu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1</v>
          </cell>
          <cell r="Y155">
            <v>0</v>
          </cell>
          <cell r="Z155">
            <v>1</v>
          </cell>
          <cell r="AA155">
            <v>0.19</v>
          </cell>
          <cell r="AC155">
            <v>-30.65</v>
          </cell>
          <cell r="AD155">
            <v>-0.9</v>
          </cell>
          <cell r="AE155">
            <v>-0.63</v>
          </cell>
          <cell r="AF155">
            <v>0</v>
          </cell>
          <cell r="AG155">
            <v>-1.69</v>
          </cell>
          <cell r="AH155">
            <v>-33.869999999999997</v>
          </cell>
          <cell r="AI155" t="str">
            <v>CNY</v>
          </cell>
          <cell r="AJ155" t="str">
            <v>LP</v>
          </cell>
          <cell r="AK155" t="str">
            <v>Suzhou Hutchinson</v>
          </cell>
          <cell r="AL155" t="str">
            <v>EYN0B</v>
          </cell>
          <cell r="AO155">
            <v>3.8795380908864341</v>
          </cell>
          <cell r="AW155">
            <v>0.05</v>
          </cell>
          <cell r="BB155">
            <v>-308100</v>
          </cell>
          <cell r="BC155">
            <v>-308100</v>
          </cell>
          <cell r="BE155">
            <v>-184389.71</v>
          </cell>
          <cell r="BF155">
            <v>109231</v>
          </cell>
        </row>
        <row r="156">
          <cell r="C156" t="str">
            <v>PT01-2</v>
          </cell>
          <cell r="D156" t="str">
            <v>-</v>
          </cell>
          <cell r="E156" t="str">
            <v>powertrain mount （Dragon 6MX65）</v>
          </cell>
          <cell r="F156" t="str">
            <v>发动机支撑（Dragon 6MX65）</v>
          </cell>
          <cell r="G156" t="str">
            <v>B</v>
          </cell>
          <cell r="H156" t="str">
            <v>PMT4</v>
          </cell>
          <cell r="I156" t="str">
            <v>PF</v>
          </cell>
          <cell r="J156" t="str">
            <v>JD81</v>
          </cell>
          <cell r="K156" t="str">
            <v>7M121</v>
          </cell>
          <cell r="L156" t="str">
            <v>BA</v>
          </cell>
          <cell r="M156" t="str">
            <v>JD81-7M121-BA</v>
          </cell>
          <cell r="N156" t="str">
            <v>LHS MOUNT</v>
          </cell>
          <cell r="O156" t="str">
            <v>na</v>
          </cell>
          <cell r="P156" t="str">
            <v>Sun Aibiao</v>
          </cell>
          <cell r="Q156" t="str">
            <v>Zhang xu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H156">
            <v>0</v>
          </cell>
          <cell r="AI156" t="str">
            <v>CNY</v>
          </cell>
          <cell r="AJ156" t="str">
            <v>LP</v>
          </cell>
          <cell r="AK156" t="str">
            <v>Suzhou Hutchinson</v>
          </cell>
          <cell r="AL156" t="str">
            <v>EYN0B</v>
          </cell>
          <cell r="AO156">
            <v>0</v>
          </cell>
          <cell r="AW156">
            <v>0.05</v>
          </cell>
          <cell r="BB156">
            <v>0</v>
          </cell>
          <cell r="BC156">
            <v>0</v>
          </cell>
          <cell r="BE156">
            <v>0</v>
          </cell>
          <cell r="BF156">
            <v>0</v>
          </cell>
        </row>
        <row r="157">
          <cell r="C157" t="str">
            <v>PT01-2</v>
          </cell>
          <cell r="D157" t="str">
            <v>-</v>
          </cell>
          <cell r="E157" t="str">
            <v>powertrain mount （Dragon 6MX65）</v>
          </cell>
          <cell r="F157" t="str">
            <v>发动机支撑（Dragon 6MX65）</v>
          </cell>
          <cell r="G157" t="str">
            <v>B</v>
          </cell>
          <cell r="H157" t="str">
            <v>PMT4</v>
          </cell>
          <cell r="I157" t="str">
            <v>PF</v>
          </cell>
          <cell r="J157" t="str">
            <v>JD81</v>
          </cell>
          <cell r="K157" t="str">
            <v>7M121</v>
          </cell>
          <cell r="L157" t="str">
            <v>CA</v>
          </cell>
          <cell r="M157" t="str">
            <v>JD81-7M121-CA</v>
          </cell>
          <cell r="N157" t="str">
            <v>RR BRACKET</v>
          </cell>
          <cell r="O157" t="str">
            <v>na</v>
          </cell>
          <cell r="P157" t="str">
            <v>Sun Aibiao</v>
          </cell>
          <cell r="Q157" t="str">
            <v>Zhang xu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H157">
            <v>0</v>
          </cell>
          <cell r="AI157" t="str">
            <v>CNY</v>
          </cell>
          <cell r="AJ157" t="str">
            <v>LP</v>
          </cell>
          <cell r="AK157" t="str">
            <v>Suzhou Hutchinson</v>
          </cell>
          <cell r="AL157" t="str">
            <v>EYN0B</v>
          </cell>
          <cell r="AO157">
            <v>0</v>
          </cell>
          <cell r="AW157">
            <v>0.05</v>
          </cell>
          <cell r="BB157">
            <v>0</v>
          </cell>
          <cell r="BC157">
            <v>0</v>
          </cell>
          <cell r="BE157">
            <v>0</v>
          </cell>
          <cell r="BF157">
            <v>0</v>
          </cell>
        </row>
        <row r="158">
          <cell r="C158" t="str">
            <v>PT01-2</v>
          </cell>
          <cell r="D158" t="str">
            <v>-</v>
          </cell>
          <cell r="E158" t="str">
            <v>powertrain mount （Dragon 6MX65）</v>
          </cell>
          <cell r="F158" t="str">
            <v>发动机支撑（Dragon 6MX65）</v>
          </cell>
          <cell r="G158" t="str">
            <v>B</v>
          </cell>
          <cell r="H158" t="str">
            <v>PMT4</v>
          </cell>
          <cell r="I158" t="str">
            <v>PF</v>
          </cell>
          <cell r="J158" t="str">
            <v>JD81</v>
          </cell>
          <cell r="K158" t="str">
            <v>6P082</v>
          </cell>
          <cell r="L158" t="str">
            <v>CA</v>
          </cell>
          <cell r="M158" t="str">
            <v>JD81-6P082-CA</v>
          </cell>
          <cell r="N158" t="str">
            <v>RR MOUNT</v>
          </cell>
          <cell r="O158" t="str">
            <v>na</v>
          </cell>
          <cell r="P158" t="str">
            <v>Sun Aibiao</v>
          </cell>
          <cell r="Q158" t="str">
            <v>Zhang xu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 t="str">
            <v>CNY</v>
          </cell>
          <cell r="AJ158" t="str">
            <v>LP</v>
          </cell>
          <cell r="AK158" t="str">
            <v>Suzhou Hutchinson</v>
          </cell>
          <cell r="AL158" t="str">
            <v>EYN0B</v>
          </cell>
          <cell r="AO158">
            <v>3.7885270808524614</v>
          </cell>
          <cell r="AP158">
            <v>0.02</v>
          </cell>
          <cell r="AQ158">
            <v>0.02</v>
          </cell>
          <cell r="AR158">
            <v>0.02</v>
          </cell>
          <cell r="AW158">
            <v>0.05</v>
          </cell>
          <cell r="BB158">
            <v>0</v>
          </cell>
          <cell r="BC158">
            <v>0</v>
          </cell>
          <cell r="BE158">
            <v>0</v>
          </cell>
          <cell r="BF158">
            <v>0</v>
          </cell>
        </row>
        <row r="159">
          <cell r="C159" t="str">
            <v>PT01-2</v>
          </cell>
          <cell r="D159" t="str">
            <v>-</v>
          </cell>
          <cell r="E159" t="str">
            <v>powertrain mount （Dragon 6MX65）</v>
          </cell>
          <cell r="F159" t="str">
            <v>发动机支撑（Dragon 6MX65）</v>
          </cell>
          <cell r="G159" t="str">
            <v>B</v>
          </cell>
          <cell r="H159" t="str">
            <v>PMT4</v>
          </cell>
          <cell r="I159" t="str">
            <v>PF</v>
          </cell>
          <cell r="J159" t="str">
            <v>AV61</v>
          </cell>
          <cell r="K159" t="str">
            <v>6P082</v>
          </cell>
          <cell r="L159" t="str">
            <v>AC</v>
          </cell>
          <cell r="M159" t="str">
            <v>AV61-6P082-AC</v>
          </cell>
          <cell r="N159" t="str">
            <v xml:space="preserve">RR MOUNT </v>
          </cell>
          <cell r="O159" t="str">
            <v>na</v>
          </cell>
          <cell r="P159" t="str">
            <v>Sun Aibiao</v>
          </cell>
          <cell r="Q159" t="str">
            <v>Zhang xu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 t="str">
            <v>CNY</v>
          </cell>
          <cell r="AJ159" t="str">
            <v>LP</v>
          </cell>
          <cell r="AK159" t="str">
            <v>Suzhou Hutchinson</v>
          </cell>
          <cell r="AL159" t="str">
            <v>EYN0B</v>
          </cell>
          <cell r="AO159">
            <v>0</v>
          </cell>
          <cell r="AW159">
            <v>0.05</v>
          </cell>
          <cell r="BB159">
            <v>0</v>
          </cell>
          <cell r="BC159">
            <v>0</v>
          </cell>
          <cell r="BE159">
            <v>0</v>
          </cell>
          <cell r="BF159">
            <v>0</v>
          </cell>
        </row>
        <row r="160">
          <cell r="C160" t="str">
            <v>PT01-2</v>
          </cell>
          <cell r="D160" t="str">
            <v>-</v>
          </cell>
          <cell r="E160" t="str">
            <v>powertrain mount （Dragon 6MX65）</v>
          </cell>
          <cell r="F160" t="str">
            <v>发动机支撑（Dragon 6MX65）</v>
          </cell>
          <cell r="G160" t="str">
            <v>B</v>
          </cell>
          <cell r="H160" t="str">
            <v>PMT4</v>
          </cell>
          <cell r="I160" t="str">
            <v>PF</v>
          </cell>
          <cell r="J160" t="str">
            <v>JD81</v>
          </cell>
          <cell r="K160" t="str">
            <v>6P082</v>
          </cell>
          <cell r="L160" t="str">
            <v>AA</v>
          </cell>
          <cell r="M160" t="str">
            <v>JD81-6P082-AA</v>
          </cell>
          <cell r="N160" t="str">
            <v xml:space="preserve">RR MOUNT </v>
          </cell>
          <cell r="O160" t="str">
            <v>na</v>
          </cell>
          <cell r="P160" t="str">
            <v>Sun Aibiao</v>
          </cell>
          <cell r="Q160" t="str">
            <v>Zhang xu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 t="str">
            <v>CNY</v>
          </cell>
          <cell r="AJ160" t="str">
            <v>LP</v>
          </cell>
          <cell r="AK160" t="str">
            <v>Suzhou Hutchinson</v>
          </cell>
          <cell r="AL160" t="str">
            <v>EYN0B</v>
          </cell>
          <cell r="AO160">
            <v>0</v>
          </cell>
          <cell r="AW160">
            <v>0.05</v>
          </cell>
          <cell r="BB160">
            <v>0</v>
          </cell>
          <cell r="BC160">
            <v>0</v>
          </cell>
          <cell r="BE160">
            <v>0</v>
          </cell>
          <cell r="BF160">
            <v>0</v>
          </cell>
        </row>
        <row r="161">
          <cell r="C161" t="str">
            <v>PT01-2</v>
          </cell>
          <cell r="D161" t="str">
            <v>-</v>
          </cell>
          <cell r="E161" t="str">
            <v>powertrain mount （Dragon 6MX65）</v>
          </cell>
          <cell r="F161" t="str">
            <v>发动机支撑（Dragon 6MX65）</v>
          </cell>
          <cell r="G161" t="str">
            <v>B</v>
          </cell>
          <cell r="H161" t="str">
            <v>PMT4</v>
          </cell>
          <cell r="I161" t="str">
            <v>PF</v>
          </cell>
          <cell r="J161" t="str">
            <v>JD81</v>
          </cell>
          <cell r="K161" t="str">
            <v>7M121</v>
          </cell>
          <cell r="L161" t="str">
            <v>AA</v>
          </cell>
          <cell r="M161" t="str">
            <v>JD81-7M121-AA</v>
          </cell>
          <cell r="N161" t="str">
            <v>LHS MOUNT</v>
          </cell>
          <cell r="O161" t="str">
            <v>na</v>
          </cell>
          <cell r="P161" t="str">
            <v>Sun Aibiao</v>
          </cell>
          <cell r="Q161" t="str">
            <v>Zhang xu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 t="str">
            <v>CNY</v>
          </cell>
          <cell r="AJ161" t="str">
            <v>LP</v>
          </cell>
          <cell r="AK161" t="str">
            <v>Suzhou Hutchinson</v>
          </cell>
          <cell r="AL161" t="str">
            <v>EYN0B</v>
          </cell>
          <cell r="AO161">
            <v>0</v>
          </cell>
          <cell r="AW161">
            <v>0.05</v>
          </cell>
          <cell r="BB161">
            <v>0</v>
          </cell>
          <cell r="BC161">
            <v>0</v>
          </cell>
          <cell r="BE161">
            <v>0</v>
          </cell>
          <cell r="BF161">
            <v>0</v>
          </cell>
        </row>
        <row r="162">
          <cell r="C162" t="str">
            <v>PT01-3</v>
          </cell>
          <cell r="D162" t="str">
            <v>PT01-3</v>
          </cell>
          <cell r="E162" t="str">
            <v>Engine mount bracket</v>
          </cell>
          <cell r="F162" t="str">
            <v>发动机支撑支架</v>
          </cell>
          <cell r="G162" t="str">
            <v>D</v>
          </cell>
          <cell r="H162" t="str">
            <v>PMT4</v>
          </cell>
          <cell r="I162" t="str">
            <v>PF</v>
          </cell>
          <cell r="J162" t="str">
            <v>JD81</v>
          </cell>
          <cell r="K162" t="str">
            <v>7M125</v>
          </cell>
          <cell r="L162" t="str">
            <v>BA</v>
          </cell>
          <cell r="M162" t="str">
            <v>JD81-7M125-BA</v>
          </cell>
          <cell r="N162">
            <v>42783</v>
          </cell>
          <cell r="O162">
            <v>42671</v>
          </cell>
          <cell r="P162" t="str">
            <v>Sun Aibiao</v>
          </cell>
          <cell r="Q162" t="str">
            <v>Zhang xu</v>
          </cell>
          <cell r="S162">
            <v>1</v>
          </cell>
          <cell r="T162">
            <v>0</v>
          </cell>
          <cell r="U162">
            <v>1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0.28000000000000003</v>
          </cell>
          <cell r="AC162">
            <v>-21.35</v>
          </cell>
          <cell r="AD162">
            <v>-0.44</v>
          </cell>
          <cell r="AE162">
            <v>-0.92500000000000004</v>
          </cell>
          <cell r="AF162">
            <v>0</v>
          </cell>
          <cell r="AG162">
            <v>0</v>
          </cell>
          <cell r="AH162">
            <v>-22.715000000000003</v>
          </cell>
          <cell r="AI162" t="str">
            <v>CNY</v>
          </cell>
          <cell r="AJ162" t="str">
            <v>LP</v>
          </cell>
          <cell r="AK162" t="str">
            <v>Ningbo Tuopu</v>
          </cell>
          <cell r="AL162" t="str">
            <v>DLVBA</v>
          </cell>
          <cell r="AO162">
            <v>1</v>
          </cell>
          <cell r="AP162">
            <v>0.03</v>
          </cell>
          <cell r="AQ162">
            <v>0.03</v>
          </cell>
          <cell r="AR162">
            <v>0.03</v>
          </cell>
          <cell r="BB162">
            <v>-176500</v>
          </cell>
          <cell r="BC162">
            <v>-176500</v>
          </cell>
          <cell r="BE162">
            <v>0</v>
          </cell>
          <cell r="BF162">
            <v>0</v>
          </cell>
        </row>
        <row r="163">
          <cell r="C163" t="str">
            <v>PT01-3</v>
          </cell>
          <cell r="D163" t="str">
            <v>-</v>
          </cell>
          <cell r="E163" t="str">
            <v>Engine mount bracket</v>
          </cell>
          <cell r="F163" t="str">
            <v>发动机支撑支架</v>
          </cell>
          <cell r="G163" t="str">
            <v>D</v>
          </cell>
          <cell r="H163" t="str">
            <v>PMT4</v>
          </cell>
          <cell r="I163" t="str">
            <v>PF</v>
          </cell>
          <cell r="J163" t="str">
            <v>JD81</v>
          </cell>
          <cell r="K163" t="str">
            <v>7M125</v>
          </cell>
          <cell r="L163" t="str">
            <v>CA</v>
          </cell>
          <cell r="M163" t="str">
            <v>JD81-7M125-CA</v>
          </cell>
          <cell r="N163">
            <v>42783</v>
          </cell>
          <cell r="O163">
            <v>42671</v>
          </cell>
          <cell r="P163" t="str">
            <v>Sun Aibiao</v>
          </cell>
          <cell r="Q163" t="str">
            <v>Zhang xu</v>
          </cell>
          <cell r="S163">
            <v>0</v>
          </cell>
          <cell r="T163">
            <v>1</v>
          </cell>
          <cell r="U163">
            <v>0</v>
          </cell>
          <cell r="V163">
            <v>1</v>
          </cell>
          <cell r="W163">
            <v>0</v>
          </cell>
          <cell r="X163">
            <v>0</v>
          </cell>
          <cell r="Y163">
            <v>1</v>
          </cell>
          <cell r="Z163">
            <v>0</v>
          </cell>
          <cell r="AA163">
            <v>0.44</v>
          </cell>
          <cell r="AC163">
            <v>-21.32</v>
          </cell>
          <cell r="AD163">
            <v>-0.4</v>
          </cell>
          <cell r="AE163">
            <v>-0.95</v>
          </cell>
          <cell r="AF163">
            <v>0</v>
          </cell>
          <cell r="AG163">
            <v>0</v>
          </cell>
          <cell r="AH163">
            <v>-22.669999999999998</v>
          </cell>
          <cell r="AI163" t="str">
            <v>CNY</v>
          </cell>
          <cell r="AJ163" t="str">
            <v>LP</v>
          </cell>
          <cell r="AK163" t="str">
            <v>Ningbo Tuopu</v>
          </cell>
          <cell r="AL163" t="str">
            <v>DLVBA</v>
          </cell>
          <cell r="AO163">
            <v>1</v>
          </cell>
          <cell r="AP163">
            <v>0.03</v>
          </cell>
          <cell r="AQ163">
            <v>0.03</v>
          </cell>
          <cell r="AR163">
            <v>0.03</v>
          </cell>
          <cell r="BB163">
            <v>-176500</v>
          </cell>
          <cell r="BC163">
            <v>-176500</v>
          </cell>
          <cell r="BE163">
            <v>0</v>
          </cell>
          <cell r="BF163">
            <v>0</v>
          </cell>
        </row>
        <row r="164">
          <cell r="C164" t="str">
            <v>PT01-3</v>
          </cell>
          <cell r="D164" t="str">
            <v>-</v>
          </cell>
          <cell r="E164" t="str">
            <v>Engine mount bracket</v>
          </cell>
          <cell r="F164" t="str">
            <v>发动机支撑支架</v>
          </cell>
          <cell r="G164" t="str">
            <v>D</v>
          </cell>
          <cell r="H164" t="str">
            <v>PMT4</v>
          </cell>
          <cell r="I164" t="str">
            <v>PF</v>
          </cell>
          <cell r="J164" t="str">
            <v>JD81</v>
          </cell>
          <cell r="K164" t="str">
            <v>7M125</v>
          </cell>
          <cell r="L164" t="str">
            <v>DA</v>
          </cell>
          <cell r="M164" t="str">
            <v>JD81-7M125-DA</v>
          </cell>
          <cell r="N164">
            <v>42783</v>
          </cell>
          <cell r="O164">
            <v>42671</v>
          </cell>
          <cell r="P164" t="str">
            <v>Sun Aibiao</v>
          </cell>
          <cell r="Q164" t="str">
            <v>Zhang xu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0.09</v>
          </cell>
          <cell r="AC164">
            <v>-19.399999999999999</v>
          </cell>
          <cell r="AD164">
            <v>-0.4</v>
          </cell>
          <cell r="AE164">
            <v>-0.78</v>
          </cell>
          <cell r="AF164">
            <v>0</v>
          </cell>
          <cell r="AG164">
            <v>0</v>
          </cell>
          <cell r="AH164">
            <v>-20.58</v>
          </cell>
          <cell r="AI164" t="str">
            <v>CNY</v>
          </cell>
          <cell r="AJ164" t="str">
            <v>LP</v>
          </cell>
          <cell r="AK164" t="str">
            <v>Ningbo Tuopu</v>
          </cell>
          <cell r="AL164" t="str">
            <v>DLVBA</v>
          </cell>
          <cell r="AO164">
            <v>1</v>
          </cell>
          <cell r="AP164">
            <v>0.03</v>
          </cell>
          <cell r="AQ164">
            <v>0.03</v>
          </cell>
          <cell r="AR164">
            <v>0.03</v>
          </cell>
          <cell r="BB164">
            <v>-176500</v>
          </cell>
          <cell r="BC164">
            <v>-176500</v>
          </cell>
          <cell r="BE164">
            <v>0</v>
          </cell>
          <cell r="BF164">
            <v>0</v>
          </cell>
        </row>
        <row r="165">
          <cell r="C165" t="str">
            <v>PT01-3</v>
          </cell>
          <cell r="D165" t="str">
            <v>-</v>
          </cell>
          <cell r="E165" t="str">
            <v>Engine mount bracket</v>
          </cell>
          <cell r="F165" t="str">
            <v>发动机支撑支架</v>
          </cell>
          <cell r="G165" t="str">
            <v>D</v>
          </cell>
          <cell r="H165" t="str">
            <v>PMT4</v>
          </cell>
          <cell r="I165" t="str">
            <v>PF</v>
          </cell>
          <cell r="J165" t="str">
            <v>JD81</v>
          </cell>
          <cell r="K165" t="str">
            <v>7P247</v>
          </cell>
          <cell r="L165" t="str">
            <v>AA</v>
          </cell>
          <cell r="M165" t="str">
            <v>JD81-7P247-AA</v>
          </cell>
          <cell r="N165">
            <v>42783</v>
          </cell>
          <cell r="O165">
            <v>42671</v>
          </cell>
          <cell r="P165" t="str">
            <v>Sun Aibiao</v>
          </cell>
          <cell r="Q165" t="str">
            <v>Zhang xu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0.09</v>
          </cell>
          <cell r="AC165">
            <v>-19.940000000000001</v>
          </cell>
          <cell r="AD165">
            <v>-0.4</v>
          </cell>
          <cell r="AE165">
            <v>-0.86</v>
          </cell>
          <cell r="AF165">
            <v>0</v>
          </cell>
          <cell r="AG165">
            <v>0</v>
          </cell>
          <cell r="AH165">
            <v>-21.2</v>
          </cell>
          <cell r="AI165" t="str">
            <v>CNY</v>
          </cell>
          <cell r="AJ165" t="str">
            <v>LP</v>
          </cell>
          <cell r="AK165" t="str">
            <v>Ningbo Tuopu</v>
          </cell>
          <cell r="AL165" t="str">
            <v>DLVBA</v>
          </cell>
          <cell r="AO165">
            <v>1</v>
          </cell>
          <cell r="AP165">
            <v>0.03</v>
          </cell>
          <cell r="AQ165">
            <v>0.03</v>
          </cell>
          <cell r="AR165">
            <v>0.03</v>
          </cell>
          <cell r="BB165">
            <v>-195700</v>
          </cell>
          <cell r="BC165">
            <v>-195700</v>
          </cell>
          <cell r="BE165">
            <v>0</v>
          </cell>
          <cell r="BF165">
            <v>0</v>
          </cell>
        </row>
        <row r="166">
          <cell r="C166" t="str">
            <v>PT01-3</v>
          </cell>
          <cell r="D166" t="str">
            <v>-</v>
          </cell>
          <cell r="E166" t="str">
            <v>Engine mount bracket</v>
          </cell>
          <cell r="F166" t="str">
            <v>发动机支撑支架</v>
          </cell>
          <cell r="G166" t="str">
            <v>D</v>
          </cell>
          <cell r="H166" t="str">
            <v>PMT4</v>
          </cell>
          <cell r="I166" t="str">
            <v>PF</v>
          </cell>
          <cell r="J166" t="str">
            <v>JD81</v>
          </cell>
          <cell r="K166" t="str">
            <v>7M125</v>
          </cell>
          <cell r="L166" t="str">
            <v>AA</v>
          </cell>
          <cell r="M166" t="str">
            <v>JD81-7M125-AA</v>
          </cell>
          <cell r="N166">
            <v>42783</v>
          </cell>
          <cell r="O166">
            <v>42671</v>
          </cell>
          <cell r="P166" t="str">
            <v>Sun Aibiao</v>
          </cell>
          <cell r="Q166" t="str">
            <v>Zhang xu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1</v>
          </cell>
          <cell r="Y166">
            <v>0</v>
          </cell>
          <cell r="Z166">
            <v>1</v>
          </cell>
          <cell r="AA166">
            <v>0.19</v>
          </cell>
          <cell r="AC166">
            <v>-21.06</v>
          </cell>
          <cell r="AD166">
            <v>-0.4</v>
          </cell>
          <cell r="AE166">
            <v>-0.93500000000000005</v>
          </cell>
          <cell r="AF166">
            <v>0</v>
          </cell>
          <cell r="AG166">
            <v>0</v>
          </cell>
          <cell r="AH166">
            <v>-22.394999999999996</v>
          </cell>
          <cell r="AI166" t="str">
            <v>CNY</v>
          </cell>
          <cell r="AJ166" t="str">
            <v>LP</v>
          </cell>
          <cell r="AK166" t="str">
            <v>Ningbo Tuopu</v>
          </cell>
          <cell r="AL166" t="str">
            <v>DLVBA</v>
          </cell>
          <cell r="AO166">
            <v>1</v>
          </cell>
          <cell r="AP166">
            <v>0.03</v>
          </cell>
          <cell r="AQ166">
            <v>0.03</v>
          </cell>
          <cell r="AR166">
            <v>0.03</v>
          </cell>
          <cell r="BB166">
            <v>-176500</v>
          </cell>
          <cell r="BC166">
            <v>-176500</v>
          </cell>
          <cell r="BE166">
            <v>0</v>
          </cell>
          <cell r="BF166">
            <v>0</v>
          </cell>
        </row>
        <row r="167">
          <cell r="C167" t="str">
            <v>PT09</v>
          </cell>
          <cell r="D167" t="str">
            <v>-</v>
          </cell>
          <cell r="E167" t="str">
            <v>High pressure duct</v>
          </cell>
          <cell r="F167" t="str">
            <v>高压进气管</v>
          </cell>
          <cell r="G167" t="str">
            <v>B</v>
          </cell>
          <cell r="H167" t="str">
            <v>PMT4</v>
          </cell>
          <cell r="I167" t="str">
            <v>PF</v>
          </cell>
          <cell r="J167" t="str">
            <v>JD8G</v>
          </cell>
          <cell r="K167" t="str">
            <v>6C646</v>
          </cell>
          <cell r="L167" t="str">
            <v>AC</v>
          </cell>
          <cell r="M167" t="str">
            <v>JD8G-6C646-AC</v>
          </cell>
          <cell r="N167" t="str">
            <v xml:space="preserve"> ASY ENG CHG AIR COOL ASY ENG CHG AIR COOL</v>
          </cell>
          <cell r="O167">
            <v>42713</v>
          </cell>
          <cell r="P167" t="str">
            <v>zhou siliang</v>
          </cell>
          <cell r="Q167" t="str">
            <v>Liang weihua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1</v>
          </cell>
          <cell r="Y167">
            <v>0</v>
          </cell>
          <cell r="Z167">
            <v>1</v>
          </cell>
          <cell r="AA167">
            <v>0.28000000000000003</v>
          </cell>
          <cell r="AC167">
            <v>-266.49</v>
          </cell>
          <cell r="AD167">
            <v>-7.73</v>
          </cell>
          <cell r="AE167">
            <v>-1.99</v>
          </cell>
          <cell r="AF167">
            <v>0</v>
          </cell>
          <cell r="AG167">
            <v>-2.99</v>
          </cell>
          <cell r="AH167">
            <v>-279.20000000000005</v>
          </cell>
          <cell r="AI167" t="str">
            <v>CNY</v>
          </cell>
          <cell r="AJ167" t="str">
            <v>LP</v>
          </cell>
          <cell r="AK167" t="str">
            <v>Avon Chongqing</v>
          </cell>
          <cell r="AL167" t="str">
            <v>NA</v>
          </cell>
          <cell r="AO167">
            <v>11.45</v>
          </cell>
          <cell r="AP167">
            <v>0.01</v>
          </cell>
          <cell r="BB167">
            <v>-446864</v>
          </cell>
          <cell r="BC167">
            <v>-446864</v>
          </cell>
          <cell r="BE167">
            <v>-480728</v>
          </cell>
          <cell r="BF167">
            <v>160972</v>
          </cell>
        </row>
        <row r="168">
          <cell r="C168" t="str">
            <v>PT09</v>
          </cell>
          <cell r="D168" t="str">
            <v>-</v>
          </cell>
          <cell r="E168" t="str">
            <v>High pressure duct</v>
          </cell>
          <cell r="F168" t="str">
            <v>高压进气管</v>
          </cell>
          <cell r="G168" t="str">
            <v>B</v>
          </cell>
          <cell r="H168" t="str">
            <v>PMT4</v>
          </cell>
          <cell r="I168" t="str">
            <v>PF</v>
          </cell>
          <cell r="J168" t="str">
            <v>JD8G</v>
          </cell>
          <cell r="K168" t="str">
            <v>6F075</v>
          </cell>
          <cell r="L168" t="str">
            <v>BC</v>
          </cell>
          <cell r="M168" t="str">
            <v>JD8G-6F075-BC</v>
          </cell>
          <cell r="N168" t="str">
            <v xml:space="preserve"> ASY ENG CHG AIR COOL ASY ENG CHG AIR COOL</v>
          </cell>
          <cell r="O168">
            <v>42713</v>
          </cell>
          <cell r="P168" t="str">
            <v>zhou siliang</v>
          </cell>
          <cell r="Q168" t="str">
            <v>Liang weihua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1</v>
          </cell>
          <cell r="Y168">
            <v>0</v>
          </cell>
          <cell r="Z168">
            <v>1</v>
          </cell>
          <cell r="AA168">
            <v>0.28000000000000003</v>
          </cell>
          <cell r="AC168">
            <v>-158.77000000000001</v>
          </cell>
          <cell r="AD168">
            <v>-3.91</v>
          </cell>
          <cell r="AE168">
            <v>-0.99</v>
          </cell>
          <cell r="AF168">
            <v>0</v>
          </cell>
          <cell r="AG168">
            <v>-2.99</v>
          </cell>
          <cell r="AH168">
            <v>-166.66000000000003</v>
          </cell>
          <cell r="AI168" t="str">
            <v>CNY</v>
          </cell>
          <cell r="AJ168" t="str">
            <v>LP</v>
          </cell>
          <cell r="AK168" t="str">
            <v>Avon Chongqing</v>
          </cell>
          <cell r="AO168">
            <v>11.45</v>
          </cell>
          <cell r="BB168">
            <v>-260239</v>
          </cell>
          <cell r="BC168">
            <v>-260239</v>
          </cell>
          <cell r="BE168">
            <v>-480728</v>
          </cell>
          <cell r="BF168">
            <v>160972</v>
          </cell>
        </row>
        <row r="169">
          <cell r="C169" t="str">
            <v>PT09</v>
          </cell>
          <cell r="D169" t="str">
            <v>-</v>
          </cell>
          <cell r="E169" t="str">
            <v>High pressure duct</v>
          </cell>
          <cell r="F169" t="str">
            <v>高压进气管</v>
          </cell>
          <cell r="G169" t="str">
            <v>B</v>
          </cell>
          <cell r="H169" t="str">
            <v>PMT4</v>
          </cell>
          <cell r="I169" t="str">
            <v>PF</v>
          </cell>
          <cell r="J169" t="str">
            <v>JX61</v>
          </cell>
          <cell r="K169" t="str">
            <v>6F072</v>
          </cell>
          <cell r="L169" t="str">
            <v>CA</v>
          </cell>
          <cell r="M169" t="str">
            <v>JX61-6F072-CA</v>
          </cell>
          <cell r="N169" t="str">
            <v>DCT ASY ENG CHG AIR COOL ASY ENG CHG AIR COOL</v>
          </cell>
          <cell r="O169">
            <v>42713</v>
          </cell>
          <cell r="P169" t="str">
            <v>zhou siliang</v>
          </cell>
          <cell r="Q169" t="str">
            <v>Liang weihua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1</v>
          </cell>
          <cell r="X169">
            <v>1</v>
          </cell>
          <cell r="Y169">
            <v>0</v>
          </cell>
          <cell r="Z169">
            <v>1</v>
          </cell>
          <cell r="AA169">
            <v>0.28000000000000003</v>
          </cell>
          <cell r="AC169">
            <v>-37.28</v>
          </cell>
          <cell r="AD169">
            <v>-1.07</v>
          </cell>
          <cell r="AE169">
            <v>-0.32</v>
          </cell>
          <cell r="AF169">
            <v>-0.82</v>
          </cell>
          <cell r="AG169">
            <v>0</v>
          </cell>
          <cell r="AH169">
            <v>-39.49</v>
          </cell>
          <cell r="AI169" t="str">
            <v>CNY</v>
          </cell>
          <cell r="AJ169" t="str">
            <v>LP</v>
          </cell>
          <cell r="AK169" t="str">
            <v>Avon Chongqing</v>
          </cell>
          <cell r="AL169" t="str">
            <v>NA</v>
          </cell>
          <cell r="AO169">
            <v>11.45</v>
          </cell>
          <cell r="AP169">
            <v>0.01</v>
          </cell>
          <cell r="BB169">
            <v>0</v>
          </cell>
          <cell r="BC169">
            <v>0</v>
          </cell>
          <cell r="BE169">
            <v>0</v>
          </cell>
          <cell r="BF169">
            <v>0</v>
          </cell>
        </row>
        <row r="170">
          <cell r="C170" t="str">
            <v>PT76</v>
          </cell>
          <cell r="D170" t="str">
            <v>PT76</v>
          </cell>
          <cell r="E170" t="str">
            <v>PCM bracket (Stage 5)</v>
          </cell>
          <cell r="F170" t="str">
            <v>PCM支架</v>
          </cell>
          <cell r="G170" t="str">
            <v>D</v>
          </cell>
          <cell r="H170" t="str">
            <v>PMT4</v>
          </cell>
          <cell r="I170" t="str">
            <v>PF</v>
          </cell>
          <cell r="J170" t="str">
            <v>JD8G</v>
          </cell>
          <cell r="K170" t="str">
            <v>12A659</v>
          </cell>
          <cell r="L170" t="str">
            <v>BA</v>
          </cell>
          <cell r="M170" t="str">
            <v>JD8G-12A659-BA</v>
          </cell>
          <cell r="N170" t="str">
            <v>PCM  Bracket</v>
          </cell>
          <cell r="O170">
            <v>42711</v>
          </cell>
          <cell r="P170" t="str">
            <v>Liu Ding</v>
          </cell>
          <cell r="Q170" t="str">
            <v>Guo Yuting</v>
          </cell>
          <cell r="S170">
            <v>1</v>
          </cell>
          <cell r="T170">
            <v>0</v>
          </cell>
          <cell r="U170">
            <v>1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0.28000000000000003</v>
          </cell>
          <cell r="AC170">
            <v>-10.039999999999999</v>
          </cell>
          <cell r="AD170">
            <v>-0.2</v>
          </cell>
          <cell r="AE170">
            <v>-0.32</v>
          </cell>
          <cell r="AF170">
            <v>0</v>
          </cell>
          <cell r="AG170">
            <v>0</v>
          </cell>
          <cell r="AH170">
            <v>-10.559999999999999</v>
          </cell>
          <cell r="AI170" t="str">
            <v>CNY</v>
          </cell>
          <cell r="AJ170" t="str">
            <v>LP</v>
          </cell>
          <cell r="AK170" t="str">
            <v>Chongqing Guangneng</v>
          </cell>
          <cell r="AL170" t="str">
            <v>DH0HA</v>
          </cell>
          <cell r="AO170">
            <v>1</v>
          </cell>
          <cell r="BB170">
            <v>-285000</v>
          </cell>
          <cell r="BC170">
            <v>-285000</v>
          </cell>
          <cell r="BE170">
            <v>0</v>
          </cell>
          <cell r="BF170">
            <v>0</v>
          </cell>
        </row>
        <row r="171">
          <cell r="C171" t="str">
            <v>PT76</v>
          </cell>
          <cell r="D171" t="str">
            <v>-</v>
          </cell>
          <cell r="E171" t="str">
            <v>PCM bracket</v>
          </cell>
          <cell r="F171" t="str">
            <v>PCM支架</v>
          </cell>
          <cell r="G171" t="str">
            <v>D</v>
          </cell>
          <cell r="H171" t="str">
            <v>PMT4</v>
          </cell>
          <cell r="I171" t="str">
            <v>PF</v>
          </cell>
          <cell r="J171" t="str">
            <v>JD8G</v>
          </cell>
          <cell r="K171" t="str">
            <v>12A659</v>
          </cell>
          <cell r="L171" t="str">
            <v>AB</v>
          </cell>
          <cell r="M171" t="str">
            <v>JD8G-12A659-AB</v>
          </cell>
          <cell r="N171" t="str">
            <v>PCM  Bracket</v>
          </cell>
          <cell r="O171">
            <v>42711</v>
          </cell>
          <cell r="P171" t="str">
            <v>Liu Ding</v>
          </cell>
          <cell r="Q171" t="str">
            <v>Guo Yuting</v>
          </cell>
          <cell r="S171">
            <v>0</v>
          </cell>
          <cell r="T171">
            <v>1</v>
          </cell>
          <cell r="U171">
            <v>0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0.72000000000000008</v>
          </cell>
          <cell r="AC171">
            <v>-10.18</v>
          </cell>
          <cell r="AD171">
            <v>-0.2</v>
          </cell>
          <cell r="AE171">
            <v>-0.32</v>
          </cell>
          <cell r="AF171">
            <v>0</v>
          </cell>
          <cell r="AG171">
            <v>0</v>
          </cell>
          <cell r="AH171">
            <v>-10.7</v>
          </cell>
          <cell r="AI171" t="str">
            <v>CNY</v>
          </cell>
          <cell r="AJ171" t="str">
            <v>LP</v>
          </cell>
          <cell r="AK171" t="str">
            <v>Chongqing Guangneng</v>
          </cell>
          <cell r="AL171" t="str">
            <v>DH0HA</v>
          </cell>
          <cell r="AO171">
            <v>1</v>
          </cell>
          <cell r="BB171">
            <v>-285000</v>
          </cell>
          <cell r="BC171">
            <v>-285000</v>
          </cell>
          <cell r="BE171">
            <v>0</v>
          </cell>
          <cell r="BF171">
            <v>0</v>
          </cell>
        </row>
        <row r="172">
          <cell r="C172" t="str">
            <v>PT76</v>
          </cell>
          <cell r="D172" t="str">
            <v>PT76</v>
          </cell>
          <cell r="E172" t="str">
            <v>PCM bracket (Stage 5)</v>
          </cell>
          <cell r="F172" t="str">
            <v>PCM支架</v>
          </cell>
          <cell r="G172" t="str">
            <v>D</v>
          </cell>
          <cell r="H172" t="str">
            <v>PMT4</v>
          </cell>
          <cell r="I172" t="str">
            <v>PF</v>
          </cell>
          <cell r="J172" t="str">
            <v>JD8G</v>
          </cell>
          <cell r="K172" t="str">
            <v>12A532</v>
          </cell>
          <cell r="L172" t="str">
            <v>CA</v>
          </cell>
          <cell r="M172" t="str">
            <v>JD8G-12A532-CA</v>
          </cell>
          <cell r="N172" t="str">
            <v>PCM  Bracket</v>
          </cell>
          <cell r="O172">
            <v>42711</v>
          </cell>
          <cell r="P172" t="str">
            <v>Liu Ding</v>
          </cell>
          <cell r="Q172" t="str">
            <v>Guo Yuting</v>
          </cell>
          <cell r="S172">
            <v>1</v>
          </cell>
          <cell r="T172">
            <v>0</v>
          </cell>
          <cell r="U172">
            <v>1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0.28000000000000003</v>
          </cell>
          <cell r="AC172">
            <v>-4.16</v>
          </cell>
          <cell r="AD172">
            <v>-0.1</v>
          </cell>
          <cell r="AE172">
            <v>-0.22</v>
          </cell>
          <cell r="AF172">
            <v>0</v>
          </cell>
          <cell r="AG172">
            <v>0</v>
          </cell>
          <cell r="AH172">
            <v>-4.4799999999999995</v>
          </cell>
          <cell r="AI172" t="str">
            <v>CNY</v>
          </cell>
          <cell r="AJ172" t="str">
            <v>LP</v>
          </cell>
          <cell r="AK172" t="str">
            <v>Chongqing Guangneng</v>
          </cell>
          <cell r="AL172" t="str">
            <v>DH0HA</v>
          </cell>
          <cell r="AO172">
            <v>1</v>
          </cell>
          <cell r="BB172">
            <v>-195000</v>
          </cell>
          <cell r="BC172">
            <v>-195000</v>
          </cell>
          <cell r="BE172">
            <v>0</v>
          </cell>
          <cell r="BF172">
            <v>0</v>
          </cell>
        </row>
        <row r="173">
          <cell r="C173" t="str">
            <v>PT76</v>
          </cell>
          <cell r="D173" t="str">
            <v>-</v>
          </cell>
          <cell r="E173" t="str">
            <v>PCM bracket</v>
          </cell>
          <cell r="F173" t="str">
            <v>PCM支架</v>
          </cell>
          <cell r="G173" t="str">
            <v>D</v>
          </cell>
          <cell r="H173" t="str">
            <v>PMT4</v>
          </cell>
          <cell r="I173" t="str">
            <v>PF</v>
          </cell>
          <cell r="J173" t="str">
            <v>JD8G</v>
          </cell>
          <cell r="K173" t="str">
            <v>12A532</v>
          </cell>
          <cell r="L173" t="str">
            <v>BA</v>
          </cell>
          <cell r="M173" t="str">
            <v>JD8G-12A532-BA</v>
          </cell>
          <cell r="N173" t="str">
            <v>PCM  Cover</v>
          </cell>
          <cell r="O173">
            <v>42711</v>
          </cell>
          <cell r="P173" t="str">
            <v>Liu Ding</v>
          </cell>
          <cell r="Q173" t="str">
            <v>Guo Yuting</v>
          </cell>
          <cell r="S173">
            <v>0</v>
          </cell>
          <cell r="T173">
            <v>1</v>
          </cell>
          <cell r="U173">
            <v>0</v>
          </cell>
          <cell r="V173">
            <v>1</v>
          </cell>
          <cell r="W173">
            <v>0</v>
          </cell>
          <cell r="X173">
            <v>0</v>
          </cell>
          <cell r="Y173">
            <v>1</v>
          </cell>
          <cell r="Z173">
            <v>0</v>
          </cell>
          <cell r="AA173">
            <v>0.44</v>
          </cell>
          <cell r="AC173">
            <v>-4.7</v>
          </cell>
          <cell r="AD173">
            <v>-0.1</v>
          </cell>
          <cell r="AE173">
            <v>-0.22</v>
          </cell>
          <cell r="AF173">
            <v>0</v>
          </cell>
          <cell r="AG173">
            <v>0</v>
          </cell>
          <cell r="AH173">
            <v>-5.0199999999999996</v>
          </cell>
          <cell r="AI173" t="str">
            <v>CNY</v>
          </cell>
          <cell r="AJ173" t="str">
            <v>LP</v>
          </cell>
          <cell r="AK173" t="str">
            <v>Chongqing Guangneng</v>
          </cell>
          <cell r="AL173" t="str">
            <v>DH0HA</v>
          </cell>
          <cell r="AO173">
            <v>1</v>
          </cell>
          <cell r="BB173">
            <v>-195000</v>
          </cell>
          <cell r="BC173">
            <v>-195000</v>
          </cell>
          <cell r="BE173">
            <v>0</v>
          </cell>
          <cell r="BF173">
            <v>0</v>
          </cell>
        </row>
        <row r="174">
          <cell r="C174" t="str">
            <v>PT76</v>
          </cell>
          <cell r="D174" t="str">
            <v>-</v>
          </cell>
          <cell r="E174" t="str">
            <v>PCM bracket (Stage 5)</v>
          </cell>
          <cell r="F174" t="str">
            <v>PCM支架</v>
          </cell>
          <cell r="G174" t="str">
            <v>D</v>
          </cell>
          <cell r="H174" t="str">
            <v>PMT4</v>
          </cell>
          <cell r="I174" t="str">
            <v>PF</v>
          </cell>
          <cell r="J174" t="str">
            <v>JD8G</v>
          </cell>
          <cell r="K174" t="str">
            <v>12A532</v>
          </cell>
          <cell r="L174" t="str">
            <v>AA</v>
          </cell>
          <cell r="M174" t="str">
            <v>JD8G-12A532-AA</v>
          </cell>
          <cell r="N174" t="str">
            <v>PCM  Cover</v>
          </cell>
          <cell r="O174">
            <v>42711</v>
          </cell>
          <cell r="P174" t="str">
            <v>Liu Ding</v>
          </cell>
          <cell r="Q174" t="str">
            <v>Guo Yuting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1</v>
          </cell>
          <cell r="X174">
            <v>1</v>
          </cell>
          <cell r="Y174">
            <v>0</v>
          </cell>
          <cell r="Z174">
            <v>1</v>
          </cell>
          <cell r="AA174">
            <v>0.28000000000000003</v>
          </cell>
          <cell r="AC174">
            <v>-4.68</v>
          </cell>
          <cell r="AD174">
            <v>-0.1</v>
          </cell>
          <cell r="AE174">
            <v>-0.22</v>
          </cell>
          <cell r="AF174">
            <v>0</v>
          </cell>
          <cell r="AG174">
            <v>0</v>
          </cell>
          <cell r="AH174">
            <v>-4.9999999999999991</v>
          </cell>
          <cell r="AI174" t="str">
            <v>CNY</v>
          </cell>
          <cell r="AJ174" t="str">
            <v>LP</v>
          </cell>
          <cell r="AK174" t="str">
            <v>Chongqing Guangneng</v>
          </cell>
          <cell r="AL174" t="str">
            <v>DH0HA</v>
          </cell>
          <cell r="AO174">
            <v>1</v>
          </cell>
          <cell r="BB174">
            <v>-195000</v>
          </cell>
          <cell r="BC174">
            <v>-195000</v>
          </cell>
          <cell r="BE174">
            <v>0</v>
          </cell>
          <cell r="BF174">
            <v>0</v>
          </cell>
        </row>
        <row r="175">
          <cell r="C175" t="str">
            <v>PT03-2</v>
          </cell>
          <cell r="D175" t="str">
            <v>-</v>
          </cell>
          <cell r="E175" t="str">
            <v>Hot end （fox）</v>
          </cell>
          <cell r="F175" t="str">
            <v>热端（fox）</v>
          </cell>
          <cell r="G175" t="str">
            <v>B</v>
          </cell>
          <cell r="H175" t="str">
            <v>PMT4</v>
          </cell>
          <cell r="I175" t="str">
            <v>PF</v>
          </cell>
          <cell r="J175" t="str">
            <v>JD81</v>
          </cell>
          <cell r="K175" t="str">
            <v>5E211</v>
          </cell>
          <cell r="L175" t="str">
            <v>AE</v>
          </cell>
          <cell r="M175" t="str">
            <v>JD81-5E211-AE</v>
          </cell>
          <cell r="N175" t="str">
            <v>Hot end-1.0</v>
          </cell>
          <cell r="O175">
            <v>42713</v>
          </cell>
          <cell r="P175" t="str">
            <v>Tan zhongguo</v>
          </cell>
          <cell r="Q175" t="str">
            <v>Guo Yang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1</v>
          </cell>
          <cell r="X175">
            <v>1</v>
          </cell>
          <cell r="Y175">
            <v>0</v>
          </cell>
          <cell r="Z175">
            <v>1</v>
          </cell>
          <cell r="AA175">
            <v>0.28000000000000003</v>
          </cell>
          <cell r="AC175">
            <v>-434.49</v>
          </cell>
          <cell r="AD175">
            <v>-4.97</v>
          </cell>
          <cell r="AE175">
            <v>-6.59</v>
          </cell>
          <cell r="AG175">
            <v>-5.31</v>
          </cell>
          <cell r="AH175">
            <v>-451.36</v>
          </cell>
          <cell r="AI175" t="str">
            <v>CNY</v>
          </cell>
          <cell r="AJ175" t="str">
            <v>LP</v>
          </cell>
          <cell r="AK175" t="str">
            <v xml:space="preserve">Faurecia </v>
          </cell>
          <cell r="AL175" t="str">
            <v>CQSLA</v>
          </cell>
          <cell r="AO175">
            <v>3.2005978560372927</v>
          </cell>
          <cell r="BB175">
            <v>-235000</v>
          </cell>
          <cell r="BC175">
            <v>-3906000</v>
          </cell>
          <cell r="BE175">
            <v>-826122</v>
          </cell>
          <cell r="BF175">
            <v>155639</v>
          </cell>
        </row>
        <row r="176">
          <cell r="C176" t="str">
            <v>PT03-1</v>
          </cell>
          <cell r="D176" t="str">
            <v>PT03-1</v>
          </cell>
          <cell r="E176" t="str">
            <v>Hot end （dragon）-CN5</v>
          </cell>
          <cell r="F176" t="str">
            <v>热端（dragon）</v>
          </cell>
          <cell r="G176" t="str">
            <v>B</v>
          </cell>
          <cell r="H176" t="str">
            <v>PMT4</v>
          </cell>
          <cell r="I176" t="str">
            <v>PF</v>
          </cell>
          <cell r="J176" t="str">
            <v>JD81</v>
          </cell>
          <cell r="K176" t="str">
            <v>5E211</v>
          </cell>
          <cell r="L176" t="str">
            <v>BB</v>
          </cell>
          <cell r="M176" t="str">
            <v>JD81-5E211-BB</v>
          </cell>
          <cell r="N176" t="str">
            <v xml:space="preserve">Hot end-1.5L Stage5 </v>
          </cell>
          <cell r="O176">
            <v>42706</v>
          </cell>
          <cell r="P176" t="str">
            <v>Tan zhongguo</v>
          </cell>
          <cell r="Q176" t="str">
            <v>Guo Yang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0</v>
          </cell>
          <cell r="X176">
            <v>0</v>
          </cell>
          <cell r="Y176">
            <v>1</v>
          </cell>
          <cell r="Z176">
            <v>0</v>
          </cell>
          <cell r="AA176">
            <v>0.72000000000000008</v>
          </cell>
          <cell r="AC176">
            <v>-359.43</v>
          </cell>
          <cell r="AD176">
            <v>-4.9400000000000004</v>
          </cell>
          <cell r="AE176">
            <v>-6.59</v>
          </cell>
          <cell r="AF176">
            <v>0</v>
          </cell>
          <cell r="AG176">
            <v>-2.9</v>
          </cell>
          <cell r="AH176">
            <v>-373.85999999999996</v>
          </cell>
          <cell r="AI176" t="str">
            <v>CNY</v>
          </cell>
          <cell r="AJ176" t="str">
            <v>LP</v>
          </cell>
          <cell r="AK176" t="str">
            <v xml:space="preserve">Faurecia </v>
          </cell>
          <cell r="AL176" t="str">
            <v>CQSLA</v>
          </cell>
          <cell r="AO176">
            <v>3.2005978560372927</v>
          </cell>
          <cell r="BB176">
            <v>-1386000</v>
          </cell>
          <cell r="BC176">
            <v>-2904137.5</v>
          </cell>
          <cell r="BE176">
            <v>-1200889</v>
          </cell>
          <cell r="BF176">
            <v>413928</v>
          </cell>
        </row>
        <row r="177">
          <cell r="C177" t="str">
            <v>PT03-1-stage 6</v>
          </cell>
          <cell r="D177" t="str">
            <v>PT03-1-stage 6</v>
          </cell>
          <cell r="E177" t="str">
            <v>Hot end （dragon）-CN6</v>
          </cell>
          <cell r="F177" t="str">
            <v>热端（dragon）</v>
          </cell>
          <cell r="G177" t="str">
            <v>B</v>
          </cell>
          <cell r="H177" t="str">
            <v>PMT4</v>
          </cell>
          <cell r="I177" t="str">
            <v>PF</v>
          </cell>
          <cell r="J177" t="str">
            <v>JD81</v>
          </cell>
          <cell r="K177" t="str">
            <v>5E211</v>
          </cell>
          <cell r="L177" t="str">
            <v>CB</v>
          </cell>
          <cell r="M177" t="str">
            <v>JD81-5E211-CB</v>
          </cell>
          <cell r="N177" t="str">
            <v>Hot End-1.5BJ6</v>
          </cell>
          <cell r="O177">
            <v>42706</v>
          </cell>
          <cell r="P177" t="str">
            <v>Tan zhongguo</v>
          </cell>
          <cell r="Q177" t="str">
            <v>Guo Yang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0</v>
          </cell>
          <cell r="X177">
            <v>0</v>
          </cell>
          <cell r="Y177">
            <v>1</v>
          </cell>
          <cell r="Z177">
            <v>0</v>
          </cell>
          <cell r="AA177">
            <v>0.72000000000000008</v>
          </cell>
          <cell r="AC177">
            <v>-382.99</v>
          </cell>
          <cell r="AD177">
            <v>-4.9400000000000004</v>
          </cell>
          <cell r="AE177">
            <v>-6.59</v>
          </cell>
          <cell r="AF177">
            <v>0</v>
          </cell>
          <cell r="AG177">
            <v>-2.9</v>
          </cell>
          <cell r="AH177">
            <v>-397.41999999999996</v>
          </cell>
          <cell r="AI177" t="str">
            <v>CNY</v>
          </cell>
          <cell r="AJ177" t="str">
            <v>LP</v>
          </cell>
          <cell r="AK177" t="str">
            <v xml:space="preserve">Faurecia </v>
          </cell>
          <cell r="AL177" t="str">
            <v>CQSLA</v>
          </cell>
          <cell r="AO177">
            <v>3.2005978560372927</v>
          </cell>
          <cell r="BB177">
            <v>0</v>
          </cell>
          <cell r="BC177">
            <v>0</v>
          </cell>
          <cell r="BE177" t="str">
            <v>incl. in above</v>
          </cell>
          <cell r="BF177">
            <v>0</v>
          </cell>
        </row>
        <row r="178">
          <cell r="C178" t="str">
            <v>B02</v>
          </cell>
          <cell r="D178" t="str">
            <v>B02</v>
          </cell>
          <cell r="E178" t="str">
            <v>Hood Hinge</v>
          </cell>
          <cell r="F178" t="str">
            <v>发动机舱铰链</v>
          </cell>
          <cell r="G178" t="str">
            <v>B</v>
          </cell>
          <cell r="H178" t="str">
            <v>PMT1</v>
          </cell>
          <cell r="I178" t="str">
            <v>TH</v>
          </cell>
          <cell r="J178" t="str">
            <v>JD8B</v>
          </cell>
          <cell r="K178" t="str">
            <v>F16800</v>
          </cell>
          <cell r="L178" t="str">
            <v>AB</v>
          </cell>
          <cell r="M178" t="str">
            <v>JD8B-F16800-AB</v>
          </cell>
          <cell r="N178" t="str">
            <v>Hood hinge</v>
          </cell>
          <cell r="O178">
            <v>42678</v>
          </cell>
          <cell r="P178" t="str">
            <v>Zhang,jian</v>
          </cell>
          <cell r="Q178" t="str">
            <v>jin zhengbin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-16.07</v>
          </cell>
          <cell r="AD178">
            <v>-0.17</v>
          </cell>
          <cell r="AE178">
            <v>-0.45</v>
          </cell>
          <cell r="AG178">
            <v>-0.51500000000000001</v>
          </cell>
          <cell r="AH178">
            <v>-17.205000000000002</v>
          </cell>
          <cell r="AI178" t="str">
            <v>CNY</v>
          </cell>
          <cell r="AJ178" t="str">
            <v>LP</v>
          </cell>
          <cell r="AK178" t="str">
            <v>Chongqing Multimatic</v>
          </cell>
          <cell r="AL178" t="str">
            <v>GKHVB</v>
          </cell>
          <cell r="AO178">
            <v>1</v>
          </cell>
          <cell r="AP178">
            <v>0.03</v>
          </cell>
          <cell r="AQ178">
            <v>0.03</v>
          </cell>
          <cell r="AR178">
            <v>0.03</v>
          </cell>
          <cell r="BB178">
            <v>-774900</v>
          </cell>
          <cell r="BC178">
            <v>-774900</v>
          </cell>
          <cell r="BE178">
            <v>-297242</v>
          </cell>
          <cell r="BF178">
            <v>574899</v>
          </cell>
        </row>
        <row r="179">
          <cell r="C179" t="str">
            <v>B02</v>
          </cell>
          <cell r="D179" t="str">
            <v>B02</v>
          </cell>
          <cell r="E179" t="str">
            <v>Hood Hinge</v>
          </cell>
          <cell r="F179" t="str">
            <v>发动机舱铰链</v>
          </cell>
          <cell r="G179" t="str">
            <v>B</v>
          </cell>
          <cell r="H179" t="str">
            <v>PMT1</v>
          </cell>
          <cell r="I179" t="str">
            <v>TH</v>
          </cell>
          <cell r="J179" t="str">
            <v>JD8B</v>
          </cell>
          <cell r="K179" t="str">
            <v>F16801</v>
          </cell>
          <cell r="L179" t="str">
            <v>AB</v>
          </cell>
          <cell r="M179" t="str">
            <v>JD8B-F16801-AB</v>
          </cell>
          <cell r="N179" t="str">
            <v>Hood hinge</v>
          </cell>
          <cell r="O179">
            <v>42678</v>
          </cell>
          <cell r="P179" t="str">
            <v>Zhang,jian</v>
          </cell>
          <cell r="Q179" t="str">
            <v>jin zhengbin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-16.07</v>
          </cell>
          <cell r="AD179">
            <v>-0.17</v>
          </cell>
          <cell r="AE179">
            <v>-0.45</v>
          </cell>
          <cell r="AG179">
            <v>-0.51500000000000001</v>
          </cell>
          <cell r="AH179">
            <v>-17.205000000000002</v>
          </cell>
          <cell r="AI179" t="str">
            <v>CNY</v>
          </cell>
          <cell r="AJ179" t="str">
            <v>LP</v>
          </cell>
          <cell r="AK179" t="str">
            <v>Chongqing Multimatic</v>
          </cell>
          <cell r="AL179" t="str">
            <v>GKHVB</v>
          </cell>
          <cell r="AO179">
            <v>1</v>
          </cell>
          <cell r="AP179">
            <v>0.03</v>
          </cell>
          <cell r="AQ179">
            <v>0.03</v>
          </cell>
          <cell r="AR179">
            <v>0.03</v>
          </cell>
          <cell r="BB179">
            <v>-774900</v>
          </cell>
          <cell r="BC179">
            <v>-774900</v>
          </cell>
          <cell r="BE179">
            <v>-297242</v>
          </cell>
          <cell r="BF179">
            <v>574899</v>
          </cell>
        </row>
        <row r="180">
          <cell r="C180" t="str">
            <v>IT04</v>
          </cell>
          <cell r="D180" t="str">
            <v>IT04</v>
          </cell>
          <cell r="E180" t="str">
            <v>Restraints Control Module(RCM)</v>
          </cell>
          <cell r="F180" t="str">
            <v>安全气囊控制模块</v>
          </cell>
          <cell r="G180" t="str">
            <v>B</v>
          </cell>
          <cell r="H180" t="str">
            <v>PMT5</v>
          </cell>
          <cell r="I180" t="str">
            <v>TH</v>
          </cell>
          <cell r="J180" t="str">
            <v>HS7T</v>
          </cell>
          <cell r="K180" t="str">
            <v>14B006</v>
          </cell>
          <cell r="L180" t="str">
            <v>AA</v>
          </cell>
          <cell r="M180" t="str">
            <v>HS7T-14B006-AA</v>
          </cell>
          <cell r="N180" t="str">
            <v>Sensor</v>
          </cell>
          <cell r="O180">
            <v>42671</v>
          </cell>
          <cell r="P180" t="str">
            <v>zhang chunhui</v>
          </cell>
          <cell r="Q180" t="str">
            <v>wang fei</v>
          </cell>
          <cell r="S180">
            <v>3</v>
          </cell>
          <cell r="T180">
            <v>3</v>
          </cell>
          <cell r="U180">
            <v>3</v>
          </cell>
          <cell r="V180">
            <v>3</v>
          </cell>
          <cell r="W180">
            <v>3</v>
          </cell>
          <cell r="X180">
            <v>3</v>
          </cell>
          <cell r="Y180">
            <v>3</v>
          </cell>
          <cell r="Z180">
            <v>3</v>
          </cell>
          <cell r="AA180">
            <v>3</v>
          </cell>
          <cell r="AC180">
            <v>-20.81</v>
          </cell>
          <cell r="AD180">
            <v>-0.4</v>
          </cell>
          <cell r="AE180">
            <v>-0.7</v>
          </cell>
          <cell r="AF180">
            <v>0</v>
          </cell>
          <cell r="AG180">
            <v>0</v>
          </cell>
          <cell r="AH180">
            <v>-21.909999999999997</v>
          </cell>
          <cell r="AI180" t="str">
            <v>CNY</v>
          </cell>
          <cell r="AJ180" t="str">
            <v>LP</v>
          </cell>
          <cell r="AK180" t="str">
            <v>Suzhou Bosch</v>
          </cell>
          <cell r="AL180" t="str">
            <v>EGSEA</v>
          </cell>
          <cell r="AO180">
            <v>5</v>
          </cell>
          <cell r="BB180">
            <v>0</v>
          </cell>
          <cell r="BC180">
            <v>0</v>
          </cell>
          <cell r="BE180">
            <v>0</v>
          </cell>
          <cell r="BF180">
            <v>0</v>
          </cell>
        </row>
        <row r="181">
          <cell r="C181" t="str">
            <v>IT04</v>
          </cell>
          <cell r="D181" t="str">
            <v>-</v>
          </cell>
          <cell r="E181" t="str">
            <v>Restraints Control Module(RCM)</v>
          </cell>
          <cell r="F181" t="str">
            <v>安全气囊控制模块</v>
          </cell>
          <cell r="G181" t="str">
            <v>B</v>
          </cell>
          <cell r="H181" t="str">
            <v>PMT5</v>
          </cell>
          <cell r="I181" t="str">
            <v>TH</v>
          </cell>
          <cell r="J181" t="str">
            <v>JD8T</v>
          </cell>
          <cell r="K181" t="str">
            <v>14B321</v>
          </cell>
          <cell r="L181" t="str">
            <v>CB</v>
          </cell>
          <cell r="M181" t="str">
            <v>JD8T-14B321-CB</v>
          </cell>
          <cell r="N181" t="str">
            <v>Restraints Control Module(RCM)</v>
          </cell>
          <cell r="O181" t="str">
            <v>na</v>
          </cell>
          <cell r="P181" t="str">
            <v>zhang chunhui</v>
          </cell>
          <cell r="Q181" t="str">
            <v>wang fei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 t="str">
            <v>CNY</v>
          </cell>
          <cell r="AJ181" t="str">
            <v>LP</v>
          </cell>
          <cell r="AK181" t="str">
            <v>Suzhou Bosch</v>
          </cell>
          <cell r="AL181" t="str">
            <v>EGSEA</v>
          </cell>
          <cell r="AO181">
            <v>5</v>
          </cell>
          <cell r="BB181">
            <v>0</v>
          </cell>
          <cell r="BC181">
            <v>0</v>
          </cell>
          <cell r="BE181">
            <v>0</v>
          </cell>
          <cell r="BF181">
            <v>0</v>
          </cell>
        </row>
        <row r="182">
          <cell r="C182" t="str">
            <v>IT04</v>
          </cell>
          <cell r="D182" t="str">
            <v>-</v>
          </cell>
          <cell r="E182" t="str">
            <v>Restraints Control Module(RCM)</v>
          </cell>
          <cell r="F182" t="str">
            <v>安全气囊控制模块</v>
          </cell>
          <cell r="G182" t="str">
            <v>B</v>
          </cell>
          <cell r="H182" t="str">
            <v>PMT5</v>
          </cell>
          <cell r="I182" t="str">
            <v>TH</v>
          </cell>
          <cell r="J182" t="str">
            <v>JD8T</v>
          </cell>
          <cell r="K182" t="str">
            <v>14B321</v>
          </cell>
          <cell r="L182" t="str">
            <v>BA</v>
          </cell>
          <cell r="M182" t="str">
            <v>JD8T-14B321-BA</v>
          </cell>
          <cell r="N182" t="str">
            <v>Restraints Control Module(RCM)</v>
          </cell>
          <cell r="O182">
            <v>42671</v>
          </cell>
          <cell r="P182" t="str">
            <v>zhang chunhui</v>
          </cell>
          <cell r="Q182" t="str">
            <v>wang fei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 t="str">
            <v>CNY</v>
          </cell>
          <cell r="AJ182" t="str">
            <v>LP</v>
          </cell>
          <cell r="AK182" t="str">
            <v>Suzhou Bosch</v>
          </cell>
          <cell r="AL182" t="str">
            <v>EGSEA</v>
          </cell>
          <cell r="AO182">
            <v>5</v>
          </cell>
          <cell r="BB182">
            <v>0</v>
          </cell>
          <cell r="BC182">
            <v>0</v>
          </cell>
          <cell r="BE182">
            <v>0</v>
          </cell>
          <cell r="BF182">
            <v>0</v>
          </cell>
        </row>
        <row r="183">
          <cell r="C183" t="str">
            <v>IT04</v>
          </cell>
          <cell r="D183" t="str">
            <v>IT04</v>
          </cell>
          <cell r="E183" t="str">
            <v>Restraints Control Module(RCM)</v>
          </cell>
          <cell r="F183" t="str">
            <v>安全气囊控制模块</v>
          </cell>
          <cell r="G183" t="str">
            <v>B</v>
          </cell>
          <cell r="H183" t="str">
            <v>PMT5</v>
          </cell>
          <cell r="I183" t="str">
            <v>TH</v>
          </cell>
          <cell r="J183" t="str">
            <v>JD8T</v>
          </cell>
          <cell r="K183" t="str">
            <v>14B321</v>
          </cell>
          <cell r="L183" t="str">
            <v>CD</v>
          </cell>
          <cell r="M183" t="str">
            <v>JD8T-14B321-CD</v>
          </cell>
          <cell r="N183" t="str">
            <v>Restraints Control Module(RCM)</v>
          </cell>
          <cell r="O183">
            <v>42671</v>
          </cell>
          <cell r="P183" t="str">
            <v>zhang chunhui</v>
          </cell>
          <cell r="Q183" t="str">
            <v>wang fei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-188.38</v>
          </cell>
          <cell r="AD183">
            <v>-0.8</v>
          </cell>
          <cell r="AE183">
            <v>-3.8</v>
          </cell>
          <cell r="AF183">
            <v>0</v>
          </cell>
          <cell r="AG183">
            <v>-4.2300000000000004</v>
          </cell>
          <cell r="AH183">
            <v>-197.21</v>
          </cell>
          <cell r="AI183" t="str">
            <v>CNY</v>
          </cell>
          <cell r="AJ183" t="str">
            <v>LP</v>
          </cell>
          <cell r="AK183" t="str">
            <v>Suzhou Bosch</v>
          </cell>
          <cell r="AL183" t="str">
            <v>EGSEA</v>
          </cell>
          <cell r="AO183">
            <v>5</v>
          </cell>
          <cell r="BB183">
            <v>0</v>
          </cell>
          <cell r="BC183">
            <v>0</v>
          </cell>
          <cell r="BE183">
            <v>-2432463</v>
          </cell>
          <cell r="BF183">
            <v>574899</v>
          </cell>
        </row>
        <row r="184">
          <cell r="C184" t="str">
            <v>PT56</v>
          </cell>
          <cell r="D184" t="str">
            <v>-</v>
          </cell>
          <cell r="E184" t="str">
            <v>TOC line</v>
          </cell>
          <cell r="F184" t="str">
            <v>变速器油冷管</v>
          </cell>
          <cell r="G184" t="str">
            <v>B</v>
          </cell>
          <cell r="H184" t="str">
            <v>PMT4</v>
          </cell>
          <cell r="I184" t="str">
            <v>PF</v>
          </cell>
          <cell r="J184" t="str">
            <v>JD8P</v>
          </cell>
          <cell r="K184" t="str">
            <v>7H420</v>
          </cell>
          <cell r="L184" t="str">
            <v>AB</v>
          </cell>
          <cell r="M184" t="str">
            <v>JD8P-7H420-AB</v>
          </cell>
          <cell r="N184" t="str">
            <v>TOC Line</v>
          </cell>
          <cell r="O184">
            <v>42741</v>
          </cell>
          <cell r="P184" t="str">
            <v>Long houjun</v>
          </cell>
          <cell r="Q184" t="str">
            <v>Yin yuxian</v>
          </cell>
          <cell r="X184">
            <v>1</v>
          </cell>
          <cell r="Z184">
            <v>1</v>
          </cell>
          <cell r="AA184">
            <v>0.19</v>
          </cell>
          <cell r="AC184">
            <v>-201.93</v>
          </cell>
          <cell r="AD184">
            <v>-1.98</v>
          </cell>
          <cell r="AE184">
            <v>-9.2899999999999991</v>
          </cell>
          <cell r="AG184">
            <v>-0.71</v>
          </cell>
          <cell r="AH184">
            <v>-213.91</v>
          </cell>
          <cell r="AI184" t="str">
            <v>CNY</v>
          </cell>
          <cell r="AJ184" t="str">
            <v>LP</v>
          </cell>
          <cell r="AK184" t="str">
            <v xml:space="preserve">Hangzhou YOKOHAMA </v>
          </cell>
          <cell r="AO184">
            <v>7.9</v>
          </cell>
          <cell r="AW184">
            <v>0.58253987384998596</v>
          </cell>
          <cell r="BB184">
            <v>-1971250</v>
          </cell>
          <cell r="BC184">
            <v>-1971250</v>
          </cell>
          <cell r="BE184">
            <v>-77736</v>
          </cell>
          <cell r="BF184">
            <v>109231</v>
          </cell>
        </row>
        <row r="185">
          <cell r="C185" t="str">
            <v>PT56</v>
          </cell>
          <cell r="D185" t="str">
            <v>-</v>
          </cell>
          <cell r="E185" t="str">
            <v>TOC line</v>
          </cell>
          <cell r="F185" t="str">
            <v>变速器油冷管</v>
          </cell>
          <cell r="G185" t="str">
            <v>B</v>
          </cell>
          <cell r="H185" t="str">
            <v>PMT4</v>
          </cell>
          <cell r="I185" t="str">
            <v>PF</v>
          </cell>
          <cell r="J185" t="str">
            <v>JD8P</v>
          </cell>
          <cell r="K185" t="str">
            <v>7A031</v>
          </cell>
          <cell r="L185" t="str">
            <v>AB</v>
          </cell>
          <cell r="M185" t="str">
            <v>JD8P-7A031-AB</v>
          </cell>
          <cell r="N185" t="str">
            <v>TOC Line</v>
          </cell>
          <cell r="O185">
            <v>42741</v>
          </cell>
          <cell r="P185" t="str">
            <v>Long houjun</v>
          </cell>
          <cell r="Q185" t="str">
            <v>Yin yuxian</v>
          </cell>
          <cell r="X185">
            <v>1</v>
          </cell>
          <cell r="Z185">
            <v>1</v>
          </cell>
          <cell r="AA185">
            <v>0.19</v>
          </cell>
          <cell r="AC185">
            <v>-46.98</v>
          </cell>
          <cell r="AD185">
            <v>-1.76</v>
          </cell>
          <cell r="AE185">
            <v>-4.76</v>
          </cell>
          <cell r="AG185">
            <v>-0.71</v>
          </cell>
          <cell r="AH185">
            <v>-54.209999999999994</v>
          </cell>
          <cell r="AI185" t="str">
            <v>CNY</v>
          </cell>
          <cell r="AJ185" t="str">
            <v>LP</v>
          </cell>
          <cell r="AK185" t="str">
            <v xml:space="preserve">Hangzhou YOKOHAMA </v>
          </cell>
          <cell r="AO185">
            <v>7.9</v>
          </cell>
          <cell r="BB185">
            <v>-425362</v>
          </cell>
          <cell r="BC185">
            <v>-425362</v>
          </cell>
          <cell r="BE185">
            <v>-77736</v>
          </cell>
          <cell r="BF185">
            <v>109231</v>
          </cell>
        </row>
        <row r="186">
          <cell r="C186" t="str">
            <v>PT56</v>
          </cell>
          <cell r="D186" t="str">
            <v>-</v>
          </cell>
          <cell r="E186" t="str">
            <v>TOC line</v>
          </cell>
          <cell r="F186" t="str">
            <v>变速器油冷管</v>
          </cell>
          <cell r="G186" t="str">
            <v>B</v>
          </cell>
          <cell r="H186" t="str">
            <v>PMT4</v>
          </cell>
          <cell r="I186" t="str">
            <v>PF</v>
          </cell>
          <cell r="J186" t="str">
            <v>JD8P</v>
          </cell>
          <cell r="K186" t="str">
            <v>7H420</v>
          </cell>
          <cell r="L186" t="str">
            <v>BB</v>
          </cell>
          <cell r="M186" t="str">
            <v>JD8P-7H420-BB</v>
          </cell>
          <cell r="N186" t="str">
            <v>TOC Line</v>
          </cell>
          <cell r="O186">
            <v>42741</v>
          </cell>
          <cell r="P186" t="str">
            <v>Long houjun</v>
          </cell>
          <cell r="Q186" t="str">
            <v>Yin yuxian</v>
          </cell>
          <cell r="T186">
            <v>1</v>
          </cell>
          <cell r="V186">
            <v>1</v>
          </cell>
          <cell r="Y186">
            <v>1</v>
          </cell>
          <cell r="AA186">
            <v>0.44</v>
          </cell>
          <cell r="AC186">
            <v>-233.21</v>
          </cell>
          <cell r="AD186">
            <v>-1.75</v>
          </cell>
          <cell r="AE186">
            <v>-12.42</v>
          </cell>
          <cell r="AG186">
            <v>-1.07</v>
          </cell>
          <cell r="AH186">
            <v>-248.45</v>
          </cell>
          <cell r="AI186" t="str">
            <v>CNY</v>
          </cell>
          <cell r="AJ186" t="str">
            <v>LP</v>
          </cell>
          <cell r="AK186" t="str">
            <v xml:space="preserve">Hangzhou YOKOHAMA </v>
          </cell>
          <cell r="AO186">
            <v>7.9</v>
          </cell>
          <cell r="AW186">
            <v>0.49609193761376208</v>
          </cell>
          <cell r="BB186">
            <v>-2635727</v>
          </cell>
          <cell r="BC186">
            <v>-2635727</v>
          </cell>
          <cell r="BE186">
            <v>-269916</v>
          </cell>
          <cell r="BF186">
            <v>252956</v>
          </cell>
        </row>
        <row r="187">
          <cell r="C187" t="str">
            <v>PT56</v>
          </cell>
          <cell r="D187" t="str">
            <v>-</v>
          </cell>
          <cell r="E187" t="str">
            <v>TOC line</v>
          </cell>
          <cell r="F187" t="str">
            <v>变速器油冷管</v>
          </cell>
          <cell r="G187" t="str">
            <v>B</v>
          </cell>
          <cell r="H187" t="str">
            <v>PMT4</v>
          </cell>
          <cell r="I187" t="str">
            <v>PF</v>
          </cell>
          <cell r="J187" t="str">
            <v>JD8P</v>
          </cell>
          <cell r="K187" t="str">
            <v>7R081</v>
          </cell>
          <cell r="L187" t="str">
            <v>AA</v>
          </cell>
          <cell r="M187" t="str">
            <v>JD8P-7R081-AA</v>
          </cell>
          <cell r="N187" t="str">
            <v>TOC Line</v>
          </cell>
          <cell r="O187">
            <v>42741</v>
          </cell>
          <cell r="P187" t="str">
            <v>Long houjun</v>
          </cell>
          <cell r="Q187" t="str">
            <v>Yin yuxian</v>
          </cell>
          <cell r="X187">
            <v>1</v>
          </cell>
          <cell r="Z187">
            <v>1</v>
          </cell>
          <cell r="AA187">
            <v>0.19</v>
          </cell>
          <cell r="AC187">
            <v>-73.099999999999994</v>
          </cell>
          <cell r="AD187">
            <v>-1.62</v>
          </cell>
          <cell r="AE187">
            <v>-1.57</v>
          </cell>
          <cell r="AG187">
            <v>-0.71</v>
          </cell>
          <cell r="AH187">
            <v>-76.999999999999986</v>
          </cell>
          <cell r="AI187" t="str">
            <v>CNY</v>
          </cell>
          <cell r="AJ187" t="str">
            <v>LP</v>
          </cell>
          <cell r="AK187" t="str">
            <v xml:space="preserve">Hangzhou YOKOHAMA </v>
          </cell>
          <cell r="AO187">
            <v>7.9</v>
          </cell>
          <cell r="BB187">
            <v>-501837</v>
          </cell>
          <cell r="BC187">
            <v>-501837</v>
          </cell>
          <cell r="BE187">
            <v>-77736</v>
          </cell>
          <cell r="BF187">
            <v>109231</v>
          </cell>
        </row>
        <row r="188">
          <cell r="C188" t="str">
            <v>PT56</v>
          </cell>
          <cell r="D188" t="str">
            <v>-</v>
          </cell>
          <cell r="E188" t="str">
            <v>TOC line</v>
          </cell>
          <cell r="F188" t="str">
            <v>变速器油冷管</v>
          </cell>
          <cell r="G188" t="str">
            <v>B</v>
          </cell>
          <cell r="H188" t="str">
            <v>PMT4</v>
          </cell>
          <cell r="I188" t="str">
            <v>PF</v>
          </cell>
          <cell r="J188" t="str">
            <v>JD8P</v>
          </cell>
          <cell r="K188" t="str">
            <v>7A031</v>
          </cell>
          <cell r="L188" t="str">
            <v>BB</v>
          </cell>
          <cell r="M188" t="str">
            <v>JD8P-7A031-BB</v>
          </cell>
          <cell r="N188" t="str">
            <v>TOC Line</v>
          </cell>
          <cell r="O188">
            <v>42741</v>
          </cell>
          <cell r="P188" t="str">
            <v>Long houjun</v>
          </cell>
          <cell r="Q188" t="str">
            <v>Yin yuxian</v>
          </cell>
          <cell r="T188">
            <v>1</v>
          </cell>
          <cell r="V188">
            <v>1</v>
          </cell>
          <cell r="Y188">
            <v>1</v>
          </cell>
          <cell r="AA188">
            <v>0.44</v>
          </cell>
          <cell r="AC188">
            <v>-27.64</v>
          </cell>
          <cell r="AD188">
            <v>-1.1599999999999999</v>
          </cell>
          <cell r="AE188">
            <v>-2.09</v>
          </cell>
          <cell r="AG188">
            <v>-1.07</v>
          </cell>
          <cell r="AH188">
            <v>-31.96</v>
          </cell>
          <cell r="AI188" t="str">
            <v>CNY</v>
          </cell>
          <cell r="AJ188" t="str">
            <v>LP</v>
          </cell>
          <cell r="AK188" t="str">
            <v xml:space="preserve">Hangzhou YOKOHAMA </v>
          </cell>
          <cell r="AO188">
            <v>7.9</v>
          </cell>
          <cell r="BB188">
            <v>-142002</v>
          </cell>
          <cell r="BC188">
            <v>-142002</v>
          </cell>
          <cell r="BE188">
            <v>-269916</v>
          </cell>
          <cell r="BF188">
            <v>252956</v>
          </cell>
        </row>
        <row r="189">
          <cell r="C189" t="str">
            <v>CH048-1</v>
          </cell>
          <cell r="D189" t="str">
            <v>CH048-1</v>
          </cell>
          <cell r="E189" t="str">
            <v>Fuel Filler pipe（BJ6）</v>
          </cell>
          <cell r="F189" t="str">
            <v>加油管（京6）</v>
          </cell>
          <cell r="G189" t="str">
            <v>B</v>
          </cell>
          <cell r="H189" t="str">
            <v>PMT4</v>
          </cell>
          <cell r="I189" t="str">
            <v>PF</v>
          </cell>
          <cell r="J189" t="str">
            <v>JD8G</v>
          </cell>
          <cell r="K189">
            <v>9032</v>
          </cell>
          <cell r="L189" t="str">
            <v>BC</v>
          </cell>
          <cell r="M189" t="str">
            <v>JD8G-9032-BC</v>
          </cell>
          <cell r="N189" t="str">
            <v>Fuel filler pipe</v>
          </cell>
          <cell r="O189">
            <v>42713</v>
          </cell>
          <cell r="P189" t="str">
            <v>Lili</v>
          </cell>
          <cell r="Q189" t="str">
            <v>Xu hailong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0</v>
          </cell>
          <cell r="X189">
            <v>0</v>
          </cell>
          <cell r="Y189">
            <v>1</v>
          </cell>
          <cell r="Z189">
            <v>0</v>
          </cell>
          <cell r="AA189">
            <v>0.72000000000000008</v>
          </cell>
          <cell r="AC189">
            <v>-143.19</v>
          </cell>
          <cell r="AD189">
            <v>-1.8</v>
          </cell>
          <cell r="AE189">
            <v>-2.2200000000000002</v>
          </cell>
          <cell r="AF189">
            <v>0</v>
          </cell>
          <cell r="AG189">
            <v>-8.3720428525900328</v>
          </cell>
          <cell r="AH189">
            <v>-155.58204285259004</v>
          </cell>
          <cell r="AI189" t="str">
            <v>CNY</v>
          </cell>
          <cell r="AJ189" t="str">
            <v>LP</v>
          </cell>
          <cell r="AK189" t="str">
            <v>Shanghai Martinrea</v>
          </cell>
          <cell r="AL189" t="str">
            <v>GNXVA</v>
          </cell>
          <cell r="AO189">
            <v>5</v>
          </cell>
          <cell r="BB189">
            <v>-1147671</v>
          </cell>
          <cell r="BC189">
            <v>-1147671</v>
          </cell>
          <cell r="BE189">
            <v>-341504</v>
          </cell>
          <cell r="BF189">
            <v>40791</v>
          </cell>
        </row>
        <row r="190">
          <cell r="C190" t="str">
            <v>E019</v>
          </cell>
          <cell r="D190" t="str">
            <v>-</v>
          </cell>
          <cell r="E190" t="str">
            <v>DCU</v>
          </cell>
          <cell r="F190" t="str">
            <v>门控模块</v>
          </cell>
          <cell r="G190" t="str">
            <v>B</v>
          </cell>
          <cell r="H190" t="str">
            <v>PMT5</v>
          </cell>
          <cell r="I190" t="str">
            <v>TH</v>
          </cell>
          <cell r="J190" t="str">
            <v>DG9T </v>
          </cell>
          <cell r="K190" t="str">
            <v>14B531</v>
          </cell>
          <cell r="L190" t="str">
            <v>EB </v>
          </cell>
          <cell r="M190" t="str">
            <v>DG9T -14B531-EB </v>
          </cell>
          <cell r="N190" t="str">
            <v>DCU</v>
          </cell>
          <cell r="O190">
            <v>42601</v>
          </cell>
          <cell r="P190" t="str">
            <v>Liu dawei</v>
          </cell>
          <cell r="Q190" t="str">
            <v>Zhang,ying</v>
          </cell>
          <cell r="Y190">
            <v>1</v>
          </cell>
          <cell r="Z190">
            <v>1</v>
          </cell>
          <cell r="AA190">
            <v>0.1</v>
          </cell>
          <cell r="AC190">
            <v>-72.819999999999993</v>
          </cell>
          <cell r="AD190">
            <v>-0.6</v>
          </cell>
          <cell r="AE190">
            <v>0</v>
          </cell>
          <cell r="AF190">
            <v>0</v>
          </cell>
          <cell r="AG190">
            <v>0</v>
          </cell>
          <cell r="AH190">
            <v>-73.419999999999987</v>
          </cell>
          <cell r="AI190" t="str">
            <v>CNY</v>
          </cell>
          <cell r="AJ190" t="str">
            <v>LP</v>
          </cell>
          <cell r="AK190" t="str">
            <v>Shanghai Kostal</v>
          </cell>
          <cell r="AL190" t="str">
            <v>ECBRA</v>
          </cell>
          <cell r="AO190">
            <v>1</v>
          </cell>
          <cell r="AP190">
            <v>0.03</v>
          </cell>
          <cell r="AQ190">
            <v>0.03</v>
          </cell>
          <cell r="AR190">
            <v>0.03</v>
          </cell>
        </row>
        <row r="191">
          <cell r="C191" t="str">
            <v>E019</v>
          </cell>
          <cell r="D191" t="str">
            <v>-</v>
          </cell>
          <cell r="E191" t="str">
            <v>DCU</v>
          </cell>
          <cell r="F191" t="str">
            <v>门控模块</v>
          </cell>
          <cell r="G191" t="str">
            <v>B</v>
          </cell>
          <cell r="H191" t="str">
            <v>PMT5</v>
          </cell>
          <cell r="I191" t="str">
            <v>TH</v>
          </cell>
          <cell r="J191" t="str">
            <v>DG9T </v>
          </cell>
          <cell r="K191" t="str">
            <v>14B533 </v>
          </cell>
          <cell r="L191" t="str">
            <v>EB </v>
          </cell>
          <cell r="M191" t="str">
            <v>DG9T -14B533 -EB </v>
          </cell>
          <cell r="N191" t="str">
            <v xml:space="preserve">DCU </v>
          </cell>
          <cell r="O191">
            <v>42601</v>
          </cell>
          <cell r="P191" t="str">
            <v>Liu dawei</v>
          </cell>
          <cell r="Q191" t="str">
            <v>Zhang,ying</v>
          </cell>
          <cell r="Y191">
            <v>1</v>
          </cell>
          <cell r="Z191">
            <v>1</v>
          </cell>
          <cell r="AA191">
            <v>0.1</v>
          </cell>
          <cell r="AC191">
            <v>-72.819999999999993</v>
          </cell>
          <cell r="AD191">
            <v>-0.6</v>
          </cell>
          <cell r="AE191">
            <v>0</v>
          </cell>
          <cell r="AF191">
            <v>0</v>
          </cell>
          <cell r="AG191">
            <v>0</v>
          </cell>
          <cell r="AH191">
            <v>-73.419999999999987</v>
          </cell>
          <cell r="AI191" t="str">
            <v>CNY</v>
          </cell>
          <cell r="AJ191" t="str">
            <v>LP</v>
          </cell>
          <cell r="AK191" t="str">
            <v>Shanghai Kostal</v>
          </cell>
          <cell r="AL191" t="str">
            <v>ECBRA</v>
          </cell>
          <cell r="AO191">
            <v>1</v>
          </cell>
          <cell r="AP191">
            <v>0.03</v>
          </cell>
          <cell r="AQ191">
            <v>0.03</v>
          </cell>
          <cell r="AR191">
            <v>0.03</v>
          </cell>
        </row>
        <row r="192">
          <cell r="C192" t="str">
            <v>E03</v>
          </cell>
          <cell r="D192" t="str">
            <v>-</v>
          </cell>
          <cell r="E192" t="str">
            <v>Instrument Cluster</v>
          </cell>
          <cell r="F192" t="str">
            <v>仪表</v>
          </cell>
          <cell r="G192" t="str">
            <v>B</v>
          </cell>
          <cell r="H192" t="str">
            <v>PMT5</v>
          </cell>
          <cell r="I192" t="str">
            <v>TH</v>
          </cell>
          <cell r="J192" t="str">
            <v>JD8T</v>
          </cell>
          <cell r="K192" t="str">
            <v>10849</v>
          </cell>
          <cell r="L192" t="str">
            <v>AC</v>
          </cell>
          <cell r="M192" t="str">
            <v>JD8T-10849-AC</v>
          </cell>
          <cell r="N192" t="str">
            <v>CLUS ASY INSTR</v>
          </cell>
          <cell r="O192">
            <v>42706</v>
          </cell>
          <cell r="P192" t="str">
            <v>Xiao Yili</v>
          </cell>
          <cell r="Q192" t="str">
            <v>Xu lilin</v>
          </cell>
          <cell r="S192">
            <v>1</v>
          </cell>
          <cell r="T192">
            <v>1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0.30000000000000004</v>
          </cell>
          <cell r="AC192">
            <v>-479.55999999999995</v>
          </cell>
          <cell r="AD192">
            <v>-15.23</v>
          </cell>
          <cell r="AE192">
            <v>0</v>
          </cell>
          <cell r="AF192">
            <v>0</v>
          </cell>
          <cell r="AG192">
            <v>-10.233555807193959</v>
          </cell>
          <cell r="AH192">
            <v>-505.02355580719393</v>
          </cell>
          <cell r="AI192" t="str">
            <v>CNY</v>
          </cell>
          <cell r="AJ192" t="str">
            <v>LP</v>
          </cell>
          <cell r="AK192" t="str">
            <v>Tianjin Denso</v>
          </cell>
          <cell r="AO192">
            <v>5</v>
          </cell>
          <cell r="AP192">
            <v>0.03</v>
          </cell>
          <cell r="AQ192">
            <v>0.03</v>
          </cell>
          <cell r="AR192">
            <v>0.03</v>
          </cell>
          <cell r="BB192">
            <v>0</v>
          </cell>
          <cell r="BC192">
            <v>0</v>
          </cell>
          <cell r="BE192">
            <v>-6641311</v>
          </cell>
          <cell r="BF192">
            <v>574899</v>
          </cell>
        </row>
        <row r="193">
          <cell r="C193" t="str">
            <v>E03</v>
          </cell>
          <cell r="D193" t="str">
            <v>E03</v>
          </cell>
          <cell r="E193" t="str">
            <v>Instrument Cluster</v>
          </cell>
          <cell r="F193" t="str">
            <v>仪表</v>
          </cell>
          <cell r="G193" t="str">
            <v>B</v>
          </cell>
          <cell r="H193" t="str">
            <v>PMT5</v>
          </cell>
          <cell r="I193" t="str">
            <v>TH</v>
          </cell>
          <cell r="J193" t="str">
            <v>JD8T</v>
          </cell>
          <cell r="K193" t="str">
            <v>10849</v>
          </cell>
          <cell r="L193" t="str">
            <v>BC</v>
          </cell>
          <cell r="M193" t="str">
            <v>JD8T-10849-BC</v>
          </cell>
          <cell r="N193" t="str">
            <v>CLUS ASY INSTR</v>
          </cell>
          <cell r="O193">
            <v>42706</v>
          </cell>
          <cell r="P193" t="str">
            <v>Xiao Yili</v>
          </cell>
          <cell r="Q193" t="str">
            <v>Xu lilin</v>
          </cell>
          <cell r="S193">
            <v>0</v>
          </cell>
          <cell r="T193">
            <v>0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0.70000000000000007</v>
          </cell>
          <cell r="AC193">
            <v>-484.61999999999995</v>
          </cell>
          <cell r="AD193">
            <v>-15.23</v>
          </cell>
          <cell r="AE193">
            <v>0</v>
          </cell>
          <cell r="AF193">
            <v>0</v>
          </cell>
          <cell r="AG193">
            <v>-10.233555807193959</v>
          </cell>
          <cell r="AH193">
            <v>-510.08355580719393</v>
          </cell>
          <cell r="AI193" t="str">
            <v>CNY</v>
          </cell>
          <cell r="AJ193" t="str">
            <v>LP</v>
          </cell>
          <cell r="AK193" t="str">
            <v>Tianjin Denso</v>
          </cell>
          <cell r="AO193">
            <v>5</v>
          </cell>
          <cell r="AP193">
            <v>0.03</v>
          </cell>
          <cell r="AQ193">
            <v>0.03</v>
          </cell>
          <cell r="AR193">
            <v>0.03</v>
          </cell>
          <cell r="BB193">
            <v>-3755508</v>
          </cell>
          <cell r="BC193">
            <v>-3755508</v>
          </cell>
          <cell r="BE193" t="str">
            <v>incl. in above</v>
          </cell>
        </row>
        <row r="194">
          <cell r="C194" t="str">
            <v>PT90</v>
          </cell>
          <cell r="D194" t="str">
            <v>-</v>
          </cell>
          <cell r="E194" t="str">
            <v>MT Transmission / 6MX65(Fox)</v>
          </cell>
          <cell r="F194" t="str">
            <v>手动变速箱6MX65(Fox)</v>
          </cell>
          <cell r="G194" t="str">
            <v>B</v>
          </cell>
          <cell r="H194" t="str">
            <v>PMT4</v>
          </cell>
          <cell r="I194" t="str">
            <v>PF</v>
          </cell>
          <cell r="J194" t="str">
            <v>JX6R</v>
          </cell>
          <cell r="K194">
            <v>7002</v>
          </cell>
          <cell r="L194" t="str">
            <v>ALB</v>
          </cell>
          <cell r="M194" t="str">
            <v>JX6R-7002-ALB</v>
          </cell>
          <cell r="N194" t="str">
            <v>6MX65 MT transmission</v>
          </cell>
          <cell r="O194">
            <v>42657</v>
          </cell>
          <cell r="P194" t="str">
            <v>Jia zhongqiang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1</v>
          </cell>
          <cell r="X194">
            <v>0</v>
          </cell>
          <cell r="Y194">
            <v>0</v>
          </cell>
          <cell r="Z194">
            <v>0</v>
          </cell>
          <cell r="AA194">
            <v>0.09</v>
          </cell>
          <cell r="AC194">
            <v>-3041.2899999999995</v>
          </cell>
          <cell r="AD194">
            <v>-84</v>
          </cell>
          <cell r="AE194">
            <v>0</v>
          </cell>
          <cell r="AF194">
            <v>0</v>
          </cell>
          <cell r="AG194">
            <v>0</v>
          </cell>
          <cell r="AH194">
            <v>-3125.2899999999995</v>
          </cell>
          <cell r="AI194" t="str">
            <v>CNY</v>
          </cell>
          <cell r="AJ194" t="str">
            <v>LP</v>
          </cell>
          <cell r="AK194" t="str">
            <v>GJT</v>
          </cell>
          <cell r="AL194" t="str">
            <v>3564B</v>
          </cell>
          <cell r="AP194">
            <v>0.03</v>
          </cell>
          <cell r="AQ194">
            <v>0.03</v>
          </cell>
          <cell r="AR194">
            <v>0.03</v>
          </cell>
        </row>
        <row r="195">
          <cell r="C195" t="str">
            <v>PT90</v>
          </cell>
          <cell r="D195" t="str">
            <v>PT90</v>
          </cell>
          <cell r="E195" t="str">
            <v>MT Transmission / 6MX65(Dragon)</v>
          </cell>
          <cell r="F195" t="str">
            <v>手动变速箱6MX65(Dragon)</v>
          </cell>
          <cell r="G195" t="str">
            <v>B</v>
          </cell>
          <cell r="H195" t="str">
            <v>PMT4</v>
          </cell>
          <cell r="I195" t="str">
            <v>PF</v>
          </cell>
          <cell r="J195" t="str">
            <v>JX6R</v>
          </cell>
          <cell r="K195">
            <v>7002</v>
          </cell>
          <cell r="L195" t="str">
            <v>CLB</v>
          </cell>
          <cell r="M195" t="str">
            <v>JX6R-7002-CLB</v>
          </cell>
          <cell r="N195" t="str">
            <v>6MX65 MT transmission</v>
          </cell>
          <cell r="O195">
            <v>42657</v>
          </cell>
          <cell r="P195" t="str">
            <v>Jia zhongqiang</v>
          </cell>
          <cell r="S195">
            <v>1</v>
          </cell>
          <cell r="T195">
            <v>0</v>
          </cell>
          <cell r="U195">
            <v>1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0.28000000000000003</v>
          </cell>
          <cell r="AC195">
            <v>-3041.2899999999995</v>
          </cell>
          <cell r="AD195">
            <v>-84</v>
          </cell>
          <cell r="AE195">
            <v>0</v>
          </cell>
          <cell r="AF195">
            <v>0</v>
          </cell>
          <cell r="AG195">
            <v>0</v>
          </cell>
          <cell r="AH195">
            <v>-3125.2899999999995</v>
          </cell>
          <cell r="AI195" t="str">
            <v>CNY</v>
          </cell>
          <cell r="AJ195" t="str">
            <v>LP</v>
          </cell>
          <cell r="AK195" t="str">
            <v>GJT</v>
          </cell>
          <cell r="AL195" t="str">
            <v>3564B</v>
          </cell>
          <cell r="AP195">
            <v>0.03</v>
          </cell>
          <cell r="AQ195">
            <v>0.03</v>
          </cell>
          <cell r="AR195">
            <v>0.03</v>
          </cell>
        </row>
        <row r="196">
          <cell r="C196" t="str">
            <v>PT07-3</v>
          </cell>
          <cell r="D196" t="str">
            <v>-</v>
          </cell>
          <cell r="E196" t="str">
            <v>Clean duct</v>
          </cell>
          <cell r="F196" t="str">
            <v>进气管</v>
          </cell>
          <cell r="G196" t="str">
            <v>B</v>
          </cell>
          <cell r="H196" t="str">
            <v>PMT4</v>
          </cell>
          <cell r="I196" t="str">
            <v>PF</v>
          </cell>
          <cell r="J196" t="str">
            <v>JD8G</v>
          </cell>
          <cell r="K196" t="str">
            <v>9C623</v>
          </cell>
          <cell r="L196" t="str">
            <v>BC</v>
          </cell>
          <cell r="M196" t="str">
            <v>JD8G-9C623-BC</v>
          </cell>
          <cell r="N196" t="str">
            <v>Low Pressure Clean duct</v>
          </cell>
          <cell r="O196">
            <v>42713</v>
          </cell>
          <cell r="P196" t="str">
            <v>zhou siliang</v>
          </cell>
          <cell r="Q196" t="str">
            <v>Liang weihua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1</v>
          </cell>
          <cell r="X196">
            <v>1</v>
          </cell>
          <cell r="Y196">
            <v>0</v>
          </cell>
          <cell r="Z196">
            <v>1</v>
          </cell>
          <cell r="AA196">
            <v>0.28000000000000003</v>
          </cell>
          <cell r="AC196">
            <v>-70.27</v>
          </cell>
          <cell r="AD196">
            <v>-1.53</v>
          </cell>
          <cell r="AE196">
            <v>-0.89</v>
          </cell>
          <cell r="AF196">
            <v>0</v>
          </cell>
          <cell r="AG196">
            <v>-3.55</v>
          </cell>
          <cell r="AH196">
            <v>-76.239999999999995</v>
          </cell>
          <cell r="AI196" t="str">
            <v>CNY</v>
          </cell>
          <cell r="AJ196" t="str">
            <v>LP</v>
          </cell>
          <cell r="AK196" t="str">
            <v xml:space="preserve">M+H Chongqing </v>
          </cell>
          <cell r="AL196" t="str">
            <v>GW3FA</v>
          </cell>
          <cell r="AO196">
            <v>5</v>
          </cell>
          <cell r="AP196">
            <v>0.01</v>
          </cell>
          <cell r="AQ196">
            <v>0.01</v>
          </cell>
          <cell r="AR196">
            <v>0.01</v>
          </cell>
          <cell r="AW196">
            <v>7.0000000000000007E-2</v>
          </cell>
          <cell r="BB196">
            <v>-820000</v>
          </cell>
          <cell r="BC196">
            <v>-820000</v>
          </cell>
          <cell r="BE196">
            <v>-571954</v>
          </cell>
          <cell r="BF196">
            <v>160972</v>
          </cell>
        </row>
        <row r="197">
          <cell r="C197" t="str">
            <v>PT07-3</v>
          </cell>
          <cell r="D197" t="str">
            <v>-</v>
          </cell>
          <cell r="E197" t="str">
            <v>Clean duct</v>
          </cell>
          <cell r="F197" t="str">
            <v>进气管</v>
          </cell>
          <cell r="G197" t="str">
            <v>B</v>
          </cell>
          <cell r="H197" t="str">
            <v>PMT4</v>
          </cell>
          <cell r="I197" t="str">
            <v>PF</v>
          </cell>
          <cell r="J197" t="str">
            <v>JX61</v>
          </cell>
          <cell r="K197" t="str">
            <v>9C623</v>
          </cell>
          <cell r="L197" t="str">
            <v>FB</v>
          </cell>
          <cell r="M197" t="str">
            <v>JX61-9C623-FB</v>
          </cell>
          <cell r="N197" t="str">
            <v>Low Pressure Clean duct</v>
          </cell>
          <cell r="O197">
            <v>42713</v>
          </cell>
          <cell r="P197" t="str">
            <v>zhou siliang</v>
          </cell>
          <cell r="Q197" t="str">
            <v>Liang weihua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1</v>
          </cell>
          <cell r="X197">
            <v>1</v>
          </cell>
          <cell r="Y197">
            <v>0</v>
          </cell>
          <cell r="Z197">
            <v>1</v>
          </cell>
          <cell r="AA197">
            <v>0.28000000000000003</v>
          </cell>
          <cell r="AC197">
            <v>-90.67</v>
          </cell>
          <cell r="AD197">
            <v>-3.13</v>
          </cell>
          <cell r="AE197">
            <v>-1.21</v>
          </cell>
          <cell r="AH197">
            <v>-95.009999999999991</v>
          </cell>
          <cell r="AI197" t="str">
            <v>CNY</v>
          </cell>
          <cell r="AJ197" t="str">
            <v>LP</v>
          </cell>
          <cell r="AK197" t="str">
            <v xml:space="preserve">M+H Chongqing </v>
          </cell>
          <cell r="AL197" t="str">
            <v>GW3FA</v>
          </cell>
          <cell r="AO197">
            <v>5</v>
          </cell>
          <cell r="AP197">
            <v>0.01</v>
          </cell>
          <cell r="AQ197">
            <v>0.01</v>
          </cell>
          <cell r="AR197">
            <v>0.01</v>
          </cell>
          <cell r="AW197">
            <v>7.0000000000000007E-2</v>
          </cell>
          <cell r="BB197">
            <v>-3369000</v>
          </cell>
          <cell r="BC197">
            <v>-3369000</v>
          </cell>
          <cell r="BE197">
            <v>0</v>
          </cell>
          <cell r="BF197">
            <v>0</v>
          </cell>
        </row>
        <row r="198">
          <cell r="C198" t="str">
            <v>PT07-3</v>
          </cell>
          <cell r="D198" t="str">
            <v>-</v>
          </cell>
          <cell r="E198" t="str">
            <v>HC Trap assembly(Dragon Stage 6)</v>
          </cell>
          <cell r="F198" t="str">
            <v>CH捕捉器 (Dragon Stage 6)</v>
          </cell>
          <cell r="G198" t="str">
            <v>B</v>
          </cell>
          <cell r="H198" t="str">
            <v>PMT4</v>
          </cell>
          <cell r="I198" t="str">
            <v>PF</v>
          </cell>
          <cell r="J198">
            <v>0</v>
          </cell>
          <cell r="K198">
            <v>0</v>
          </cell>
          <cell r="L198">
            <v>0</v>
          </cell>
          <cell r="M198" t="str">
            <v>0-0-0</v>
          </cell>
          <cell r="N198" t="str">
            <v xml:space="preserve">Low Pressure Clean duct  with HC Trap(Dragon Stage 6)   </v>
          </cell>
          <cell r="O198" t="str">
            <v>na</v>
          </cell>
          <cell r="P198" t="str">
            <v>zhou siliang</v>
          </cell>
          <cell r="Q198" t="str">
            <v>Liang weihua</v>
          </cell>
          <cell r="AA198">
            <v>0</v>
          </cell>
          <cell r="AC198">
            <v>-95.83</v>
          </cell>
          <cell r="AD198">
            <v>-3.13</v>
          </cell>
          <cell r="AE198">
            <v>-1.21</v>
          </cell>
          <cell r="AH198">
            <v>-100.16999999999999</v>
          </cell>
          <cell r="AI198" t="str">
            <v>CNY</v>
          </cell>
          <cell r="AJ198" t="str">
            <v>LP</v>
          </cell>
          <cell r="AK198" t="str">
            <v xml:space="preserve">M+H Chongqing </v>
          </cell>
          <cell r="AL198" t="str">
            <v>GW3FA</v>
          </cell>
          <cell r="AO198">
            <v>5</v>
          </cell>
          <cell r="BB198">
            <v>0</v>
          </cell>
          <cell r="BC198">
            <v>0</v>
          </cell>
          <cell r="BE198">
            <v>0</v>
          </cell>
          <cell r="BF198">
            <v>0</v>
          </cell>
        </row>
        <row r="199">
          <cell r="C199" t="str">
            <v>CH102</v>
          </cell>
          <cell r="D199" t="str">
            <v>CH102</v>
          </cell>
          <cell r="E199" t="str">
            <v>Brake Disc</v>
          </cell>
          <cell r="F199" t="str">
            <v>制动蝶</v>
          </cell>
          <cell r="G199" t="str">
            <v>D</v>
          </cell>
          <cell r="H199" t="str">
            <v>PMT3</v>
          </cell>
          <cell r="I199" t="str">
            <v>PF</v>
          </cell>
          <cell r="J199" t="str">
            <v>JD8C</v>
          </cell>
          <cell r="K199">
            <v>1125</v>
          </cell>
          <cell r="L199" t="str">
            <v>AA</v>
          </cell>
          <cell r="M199" t="str">
            <v>JD8C-1125-AA</v>
          </cell>
          <cell r="N199" t="str">
            <v>Fr.Brake Disc</v>
          </cell>
          <cell r="O199">
            <v>42655</v>
          </cell>
          <cell r="P199" t="str">
            <v>Cen junyu</v>
          </cell>
          <cell r="S199">
            <v>2</v>
          </cell>
          <cell r="T199">
            <v>2</v>
          </cell>
          <cell r="U199">
            <v>2</v>
          </cell>
          <cell r="V199">
            <v>2</v>
          </cell>
          <cell r="W199">
            <v>2</v>
          </cell>
          <cell r="X199">
            <v>2</v>
          </cell>
          <cell r="Y199">
            <v>2</v>
          </cell>
          <cell r="Z199">
            <v>2</v>
          </cell>
          <cell r="AA199">
            <v>2</v>
          </cell>
          <cell r="AC199">
            <v>-89.34</v>
          </cell>
          <cell r="AD199">
            <v>-0.98</v>
          </cell>
          <cell r="AE199">
            <v>-1.37</v>
          </cell>
          <cell r="AF199">
            <v>0</v>
          </cell>
          <cell r="AG199">
            <v>0</v>
          </cell>
          <cell r="AH199">
            <v>-91.690000000000012</v>
          </cell>
          <cell r="AI199" t="str">
            <v>CNY</v>
          </cell>
          <cell r="AJ199" t="str">
            <v>LP</v>
          </cell>
          <cell r="AK199" t="str">
            <v>CQ Shanyou</v>
          </cell>
          <cell r="AL199" t="str">
            <v>GL3MA</v>
          </cell>
          <cell r="AO199">
            <v>1</v>
          </cell>
          <cell r="AP199">
            <v>0.03</v>
          </cell>
          <cell r="AQ199">
            <v>0.03</v>
          </cell>
          <cell r="AR199">
            <v>0.03</v>
          </cell>
          <cell r="BB199">
            <v>0</v>
          </cell>
          <cell r="BC199">
            <v>0</v>
          </cell>
          <cell r="BE199">
            <v>0</v>
          </cell>
          <cell r="BF199">
            <v>0</v>
          </cell>
        </row>
        <row r="200">
          <cell r="C200" t="str">
            <v>CH102</v>
          </cell>
          <cell r="D200" t="str">
            <v>CH102</v>
          </cell>
          <cell r="E200" t="str">
            <v>Brake Disc</v>
          </cell>
          <cell r="F200" t="str">
            <v>制动蝶</v>
          </cell>
          <cell r="G200" t="str">
            <v>D</v>
          </cell>
          <cell r="H200" t="str">
            <v>PMT3</v>
          </cell>
          <cell r="I200" t="str">
            <v>PF</v>
          </cell>
          <cell r="J200" t="str">
            <v>JD8C</v>
          </cell>
          <cell r="K200" t="str">
            <v>2A315</v>
          </cell>
          <cell r="L200" t="str">
            <v>AA</v>
          </cell>
          <cell r="M200" t="str">
            <v>JD8C-2A315-AA</v>
          </cell>
          <cell r="N200" t="str">
            <v>Rr.Brake Disc</v>
          </cell>
          <cell r="O200">
            <v>42655</v>
          </cell>
          <cell r="P200" t="str">
            <v>Cen junyu</v>
          </cell>
          <cell r="S200">
            <v>2</v>
          </cell>
          <cell r="T200">
            <v>2</v>
          </cell>
          <cell r="U200">
            <v>2</v>
          </cell>
          <cell r="V200">
            <v>2</v>
          </cell>
          <cell r="W200">
            <v>2</v>
          </cell>
          <cell r="X200">
            <v>2</v>
          </cell>
          <cell r="Y200">
            <v>2</v>
          </cell>
          <cell r="Z200">
            <v>2</v>
          </cell>
          <cell r="AA200">
            <v>2</v>
          </cell>
          <cell r="AC200">
            <v>-69.177999999999997</v>
          </cell>
          <cell r="AD200">
            <v>-0.93</v>
          </cell>
          <cell r="AE200">
            <v>-1.06</v>
          </cell>
          <cell r="AF200">
            <v>0</v>
          </cell>
          <cell r="AG200">
            <v>0</v>
          </cell>
          <cell r="AH200">
            <v>-71.168000000000006</v>
          </cell>
          <cell r="AI200" t="str">
            <v>CNY</v>
          </cell>
          <cell r="AJ200" t="str">
            <v>LP</v>
          </cell>
          <cell r="AK200" t="str">
            <v>CQ Shanyou</v>
          </cell>
          <cell r="AL200" t="str">
            <v>GL3MA</v>
          </cell>
          <cell r="AO200">
            <v>1</v>
          </cell>
          <cell r="AP200">
            <v>0.03</v>
          </cell>
          <cell r="AQ200">
            <v>0.03</v>
          </cell>
          <cell r="AR200">
            <v>0.03</v>
          </cell>
          <cell r="BB200">
            <v>0</v>
          </cell>
          <cell r="BC200">
            <v>0</v>
          </cell>
          <cell r="BE200">
            <v>0</v>
          </cell>
          <cell r="BF200">
            <v>0</v>
          </cell>
        </row>
        <row r="201">
          <cell r="C201" t="str">
            <v>ET98</v>
          </cell>
          <cell r="D201" t="str">
            <v>ET98</v>
          </cell>
          <cell r="E201" t="str">
            <v>Rear closure chrome strip</v>
          </cell>
          <cell r="F201" t="str">
            <v>尾门饰条</v>
          </cell>
          <cell r="G201" t="str">
            <v>D</v>
          </cell>
          <cell r="H201" t="str">
            <v>PMT1</v>
          </cell>
          <cell r="I201" t="str">
            <v>TH</v>
          </cell>
          <cell r="J201" t="str">
            <v>JD8B</v>
          </cell>
          <cell r="K201" t="str">
            <v>F42509</v>
          </cell>
          <cell r="L201" t="str">
            <v>AD</v>
          </cell>
          <cell r="M201" t="str">
            <v>JD8B-F42509-AD</v>
          </cell>
          <cell r="N201" t="str">
            <v>deklid applique</v>
          </cell>
          <cell r="O201">
            <v>42704</v>
          </cell>
          <cell r="P201" t="str">
            <v>Jiang haitao</v>
          </cell>
          <cell r="Q201" t="str">
            <v>Jin zhengbin</v>
          </cell>
          <cell r="S201">
            <v>1</v>
          </cell>
          <cell r="T201">
            <v>1</v>
          </cell>
          <cell r="U201">
            <v>1</v>
          </cell>
          <cell r="V201">
            <v>1</v>
          </cell>
          <cell r="W201">
            <v>1</v>
          </cell>
          <cell r="X201">
            <v>1</v>
          </cell>
          <cell r="Y201">
            <v>1</v>
          </cell>
          <cell r="Z201">
            <v>1</v>
          </cell>
          <cell r="AA201">
            <v>1</v>
          </cell>
          <cell r="AC201">
            <v>-47.57</v>
          </cell>
          <cell r="AD201">
            <v>-0.82</v>
          </cell>
          <cell r="AE201">
            <v>-1.1299999999999999</v>
          </cell>
          <cell r="AF201">
            <v>0</v>
          </cell>
          <cell r="AG201">
            <v>0</v>
          </cell>
          <cell r="AH201">
            <v>-49.52</v>
          </cell>
          <cell r="AI201" t="str">
            <v>CNY</v>
          </cell>
          <cell r="AJ201" t="str">
            <v>LP</v>
          </cell>
          <cell r="AK201" t="str">
            <v>Ning Bo zhongjun</v>
          </cell>
          <cell r="AL201" t="str">
            <v>GF7RA</v>
          </cell>
          <cell r="AO201">
            <v>1</v>
          </cell>
          <cell r="AP201">
            <v>0.03</v>
          </cell>
          <cell r="AQ201">
            <v>0.03</v>
          </cell>
          <cell r="AR201">
            <v>0.03</v>
          </cell>
          <cell r="BB201">
            <v>-1140000</v>
          </cell>
          <cell r="BC201">
            <v>-1140000</v>
          </cell>
          <cell r="BE201">
            <v>0</v>
          </cell>
          <cell r="BF201">
            <v>0</v>
          </cell>
        </row>
        <row r="202">
          <cell r="C202" t="str">
            <v>PT02-1</v>
          </cell>
          <cell r="D202" t="str">
            <v>-</v>
          </cell>
          <cell r="E202" t="str">
            <v xml:space="preserve">MT Shifter </v>
          </cell>
          <cell r="F202" t="str">
            <v>手动换档器</v>
          </cell>
          <cell r="G202" t="str">
            <v>B</v>
          </cell>
          <cell r="H202" t="str">
            <v>PMT4</v>
          </cell>
          <cell r="I202" t="str">
            <v>PF</v>
          </cell>
          <cell r="J202" t="str">
            <v>JD8R</v>
          </cell>
          <cell r="K202" t="str">
            <v>7C453</v>
          </cell>
          <cell r="L202" t="str">
            <v>BAB</v>
          </cell>
          <cell r="M202" t="str">
            <v>JD8R-7C453-BAB</v>
          </cell>
          <cell r="N202" t="str">
            <v xml:space="preserve">MT Shifter </v>
          </cell>
          <cell r="P202" t="str">
            <v>陈行(xchen136)</v>
          </cell>
          <cell r="Q202" t="str">
            <v>余愉(yyu33)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0.14000000000000001</v>
          </cell>
          <cell r="AC202">
            <v>-116.45</v>
          </cell>
          <cell r="AD202">
            <v>-1.8</v>
          </cell>
          <cell r="AE202">
            <v>-2.5099999999999998</v>
          </cell>
          <cell r="AF202">
            <v>0</v>
          </cell>
          <cell r="AG202">
            <v>0</v>
          </cell>
          <cell r="AH202">
            <v>-120.76</v>
          </cell>
          <cell r="AI202" t="str">
            <v>CNY</v>
          </cell>
          <cell r="AJ202" t="str">
            <v>LP</v>
          </cell>
          <cell r="AK202" t="str">
            <v>Shanghai ECS</v>
          </cell>
          <cell r="AL202" t="str">
            <v>GEBEA</v>
          </cell>
          <cell r="AO202">
            <v>3</v>
          </cell>
          <cell r="AP202">
            <v>0.02</v>
          </cell>
          <cell r="AQ202">
            <v>0.02</v>
          </cell>
          <cell r="AR202">
            <v>0.02</v>
          </cell>
          <cell r="BB202">
            <v>-1341400</v>
          </cell>
          <cell r="BC202">
            <v>-1341400</v>
          </cell>
          <cell r="BE202">
            <v>0</v>
          </cell>
          <cell r="BF202">
            <v>0</v>
          </cell>
        </row>
        <row r="203">
          <cell r="C203" t="str">
            <v>PT02-1</v>
          </cell>
          <cell r="D203" t="str">
            <v>PT02-1</v>
          </cell>
          <cell r="E203" t="str">
            <v xml:space="preserve">MT Shifter </v>
          </cell>
          <cell r="F203" t="str">
            <v>手动换档器</v>
          </cell>
          <cell r="G203" t="str">
            <v>B</v>
          </cell>
          <cell r="H203" t="str">
            <v>PMT4</v>
          </cell>
          <cell r="I203" t="str">
            <v>PF</v>
          </cell>
          <cell r="J203" t="str">
            <v>JD8R</v>
          </cell>
          <cell r="K203" t="str">
            <v>7C453</v>
          </cell>
          <cell r="L203" t="str">
            <v>BKB</v>
          </cell>
          <cell r="M203" t="str">
            <v>JD8R-7C453-BKB</v>
          </cell>
          <cell r="N203" t="str">
            <v xml:space="preserve">MT Shifter </v>
          </cell>
          <cell r="P203" t="str">
            <v>陈行(xchen136)</v>
          </cell>
          <cell r="Q203" t="str">
            <v>余愉(yyu33)</v>
          </cell>
          <cell r="S203">
            <v>0</v>
          </cell>
          <cell r="T203">
            <v>0</v>
          </cell>
          <cell r="U203">
            <v>1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0.23</v>
          </cell>
          <cell r="AC203">
            <v>-128.06</v>
          </cell>
          <cell r="AD203">
            <v>-1.8</v>
          </cell>
          <cell r="AE203">
            <v>-2.62</v>
          </cell>
          <cell r="AF203">
            <v>0</v>
          </cell>
          <cell r="AG203">
            <v>0</v>
          </cell>
          <cell r="AH203">
            <v>-132.48000000000002</v>
          </cell>
          <cell r="AI203" t="str">
            <v>CNY</v>
          </cell>
          <cell r="AJ203" t="str">
            <v>LP</v>
          </cell>
          <cell r="AK203" t="str">
            <v>Shanghai ECS</v>
          </cell>
          <cell r="AL203" t="str">
            <v>EXGTA</v>
          </cell>
          <cell r="AO203">
            <v>3</v>
          </cell>
          <cell r="AP203">
            <v>0.02</v>
          </cell>
          <cell r="AQ203">
            <v>0.02</v>
          </cell>
          <cell r="AR203">
            <v>0.02</v>
          </cell>
          <cell r="BB203">
            <v>-60000</v>
          </cell>
          <cell r="BC203">
            <v>-60000</v>
          </cell>
          <cell r="BE203">
            <v>0</v>
          </cell>
          <cell r="BF203">
            <v>0</v>
          </cell>
        </row>
        <row r="204">
          <cell r="C204" t="str">
            <v>E04</v>
          </cell>
          <cell r="D204" t="str">
            <v>-</v>
          </cell>
          <cell r="E204" t="str">
            <v>Ambient Lighting</v>
          </cell>
          <cell r="F204" t="str">
            <v>环境灯</v>
          </cell>
          <cell r="G204" t="str">
            <v>D</v>
          </cell>
          <cell r="H204" t="str">
            <v>PMT2</v>
          </cell>
          <cell r="I204" t="str">
            <v>TH</v>
          </cell>
          <cell r="J204" t="str">
            <v>JD8B</v>
          </cell>
          <cell r="K204" t="str">
            <v>13E720</v>
          </cell>
          <cell r="L204" t="str">
            <v>AA</v>
          </cell>
          <cell r="M204" t="str">
            <v>JD8B-13E720-AA</v>
          </cell>
          <cell r="N204" t="str">
            <v xml:space="preserve">Front footwell lighting </v>
          </cell>
          <cell r="O204">
            <v>42690</v>
          </cell>
          <cell r="P204" t="str">
            <v>Luo,zhoudi</v>
          </cell>
          <cell r="Q204" t="str">
            <v>Yuxiaoxing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4</v>
          </cell>
          <cell r="Z204">
            <v>4</v>
          </cell>
          <cell r="AA204">
            <v>0.4</v>
          </cell>
          <cell r="AC204">
            <v>-10.119999999999999</v>
          </cell>
          <cell r="AD204">
            <v>-0.1</v>
          </cell>
          <cell r="AE204">
            <v>-0.52</v>
          </cell>
          <cell r="AF204">
            <v>0</v>
          </cell>
          <cell r="AG204">
            <v>0</v>
          </cell>
          <cell r="AH204">
            <v>-10.739999999999998</v>
          </cell>
          <cell r="AI204" t="str">
            <v>CNY</v>
          </cell>
          <cell r="AJ204" t="str">
            <v>LP</v>
          </cell>
          <cell r="AK204" t="str">
            <v>SZ Flextronics</v>
          </cell>
          <cell r="AL204" t="str">
            <v>GSMSA</v>
          </cell>
          <cell r="AO204">
            <v>4</v>
          </cell>
          <cell r="BB204">
            <v>-199098</v>
          </cell>
          <cell r="BC204">
            <v>-199098</v>
          </cell>
          <cell r="BE204">
            <v>0</v>
          </cell>
          <cell r="BF204">
            <v>0</v>
          </cell>
        </row>
        <row r="205">
          <cell r="C205" t="str">
            <v>E04</v>
          </cell>
          <cell r="D205" t="str">
            <v>-</v>
          </cell>
          <cell r="E205" t="str">
            <v>Ambient Lighting</v>
          </cell>
          <cell r="F205" t="str">
            <v>环境灯</v>
          </cell>
          <cell r="G205" t="str">
            <v>D</v>
          </cell>
          <cell r="H205" t="str">
            <v>PMT2</v>
          </cell>
          <cell r="I205" t="str">
            <v>TH</v>
          </cell>
          <cell r="J205" t="str">
            <v>JD8B</v>
          </cell>
          <cell r="K205" t="str">
            <v>14E078</v>
          </cell>
          <cell r="L205" t="str">
            <v>AB</v>
          </cell>
          <cell r="M205" t="str">
            <v>JD8B-14E078-AB</v>
          </cell>
          <cell r="N205" t="str">
            <v xml:space="preserve">Console Cupholder Lighting </v>
          </cell>
          <cell r="O205">
            <v>42690</v>
          </cell>
          <cell r="P205" t="str">
            <v>Luo,zhoudi</v>
          </cell>
          <cell r="Q205" t="str">
            <v>Yuxiaoxing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1</v>
          </cell>
          <cell r="Z205">
            <v>1</v>
          </cell>
          <cell r="AA205">
            <v>0.1</v>
          </cell>
          <cell r="AC205">
            <v>-36.020000000000003</v>
          </cell>
          <cell r="AD205">
            <v>-0.88</v>
          </cell>
          <cell r="AE205">
            <v>-3.24</v>
          </cell>
          <cell r="AF205">
            <v>0</v>
          </cell>
          <cell r="AG205">
            <v>0</v>
          </cell>
          <cell r="AH205">
            <v>-40.140000000000008</v>
          </cell>
          <cell r="AI205" t="str">
            <v>CNY</v>
          </cell>
          <cell r="AJ205" t="str">
            <v>LP</v>
          </cell>
          <cell r="AK205" t="str">
            <v>SZ Flextronics</v>
          </cell>
          <cell r="AL205" t="str">
            <v>GSMSA</v>
          </cell>
          <cell r="AO205">
            <v>4</v>
          </cell>
          <cell r="BB205">
            <v>-402160</v>
          </cell>
          <cell r="BC205">
            <v>-402160</v>
          </cell>
          <cell r="BE205">
            <v>0</v>
          </cell>
          <cell r="BF205">
            <v>0</v>
          </cell>
        </row>
        <row r="206">
          <cell r="C206" t="str">
            <v>E04</v>
          </cell>
          <cell r="D206" t="str">
            <v>-</v>
          </cell>
          <cell r="E206" t="str">
            <v>Ambient Lighting</v>
          </cell>
          <cell r="F206" t="str">
            <v>环境灯</v>
          </cell>
          <cell r="G206" t="str">
            <v>D</v>
          </cell>
          <cell r="H206" t="str">
            <v>PMT2</v>
          </cell>
          <cell r="I206" t="str">
            <v>TH</v>
          </cell>
          <cell r="J206" t="str">
            <v>JD8B</v>
          </cell>
          <cell r="K206" t="str">
            <v>13E721</v>
          </cell>
          <cell r="L206" t="str">
            <v>AA</v>
          </cell>
          <cell r="M206" t="str">
            <v>JD8B-13E721-AA</v>
          </cell>
          <cell r="N206" t="str">
            <v xml:space="preserve">Front footwell lighting </v>
          </cell>
          <cell r="O206">
            <v>42690</v>
          </cell>
          <cell r="P206" t="str">
            <v>Luo,zhoudi</v>
          </cell>
          <cell r="Q206" t="str">
            <v>Yuxiaoxing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 t="str">
            <v>CNY</v>
          </cell>
          <cell r="AJ206" t="str">
            <v>LP</v>
          </cell>
          <cell r="AK206" t="str">
            <v>SZ Flextronics</v>
          </cell>
          <cell r="AL206" t="str">
            <v>GSMSA</v>
          </cell>
          <cell r="AO206">
            <v>4</v>
          </cell>
          <cell r="BB206">
            <v>0</v>
          </cell>
          <cell r="BC206">
            <v>0</v>
          </cell>
          <cell r="BE206">
            <v>0</v>
          </cell>
          <cell r="BF206">
            <v>0</v>
          </cell>
        </row>
        <row r="207">
          <cell r="C207" t="str">
            <v>E04</v>
          </cell>
          <cell r="D207" t="str">
            <v>-</v>
          </cell>
          <cell r="E207" t="str">
            <v>Ambient Lighting</v>
          </cell>
          <cell r="F207" t="str">
            <v>环境灯</v>
          </cell>
          <cell r="G207" t="str">
            <v>D</v>
          </cell>
          <cell r="H207" t="str">
            <v>PMT2</v>
          </cell>
          <cell r="I207" t="str">
            <v>TH</v>
          </cell>
          <cell r="J207" t="str">
            <v>JD8B</v>
          </cell>
          <cell r="K207" t="str">
            <v>13E736</v>
          </cell>
          <cell r="L207" t="str">
            <v>AA</v>
          </cell>
          <cell r="M207" t="str">
            <v>JD8B-13E736-AA</v>
          </cell>
          <cell r="N207" t="str">
            <v xml:space="preserve">Rear footwell lighting </v>
          </cell>
          <cell r="O207">
            <v>42690</v>
          </cell>
          <cell r="P207" t="str">
            <v>Luo,zhoudi</v>
          </cell>
          <cell r="Q207" t="str">
            <v>Yuxiaoxing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 t="str">
            <v>CNY</v>
          </cell>
          <cell r="AJ207" t="str">
            <v>LP</v>
          </cell>
          <cell r="AK207" t="str">
            <v>SZ Flextronics</v>
          </cell>
          <cell r="AL207" t="str">
            <v>GSMSA</v>
          </cell>
          <cell r="AO207">
            <v>4</v>
          </cell>
          <cell r="BB207">
            <v>0</v>
          </cell>
          <cell r="BC207">
            <v>0</v>
          </cell>
          <cell r="BE207">
            <v>0</v>
          </cell>
          <cell r="BF207">
            <v>0</v>
          </cell>
        </row>
        <row r="208">
          <cell r="C208" t="str">
            <v>E04</v>
          </cell>
          <cell r="D208" t="str">
            <v>-</v>
          </cell>
          <cell r="E208" t="str">
            <v>Ambient Lighting</v>
          </cell>
          <cell r="F208" t="str">
            <v>环境灯</v>
          </cell>
          <cell r="G208" t="str">
            <v>D</v>
          </cell>
          <cell r="H208" t="str">
            <v>PMT2</v>
          </cell>
          <cell r="I208" t="str">
            <v>TH</v>
          </cell>
          <cell r="J208" t="str">
            <v>JD8B</v>
          </cell>
          <cell r="K208" t="str">
            <v>13E737</v>
          </cell>
          <cell r="L208" t="str">
            <v>AA</v>
          </cell>
          <cell r="M208" t="str">
            <v>JD8B-13E737-AA</v>
          </cell>
          <cell r="N208" t="str">
            <v xml:space="preserve">Rear footwell lighting </v>
          </cell>
          <cell r="O208">
            <v>42690</v>
          </cell>
          <cell r="P208" t="str">
            <v>Luo,zhoudi</v>
          </cell>
          <cell r="Q208" t="str">
            <v>Yuxiaoxing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 t="str">
            <v>CNY</v>
          </cell>
          <cell r="AJ208" t="str">
            <v>LP</v>
          </cell>
          <cell r="AK208" t="str">
            <v>SZ Flextronics</v>
          </cell>
          <cell r="AL208" t="str">
            <v>GSMSA</v>
          </cell>
          <cell r="AO208">
            <v>4</v>
          </cell>
          <cell r="BB208">
            <v>0</v>
          </cell>
          <cell r="BC208">
            <v>0</v>
          </cell>
          <cell r="BE208">
            <v>0</v>
          </cell>
          <cell r="BF208">
            <v>0</v>
          </cell>
        </row>
        <row r="209">
          <cell r="C209" t="str">
            <v>ET24</v>
          </cell>
          <cell r="D209" t="str">
            <v>ET24</v>
          </cell>
          <cell r="E209" t="str">
            <v>AGS</v>
          </cell>
          <cell r="F209" t="str">
            <v>进气控制装置</v>
          </cell>
          <cell r="G209" t="str">
            <v>B</v>
          </cell>
          <cell r="H209" t="str">
            <v>PMT1</v>
          </cell>
          <cell r="I209" t="str">
            <v>TH</v>
          </cell>
          <cell r="J209" t="str">
            <v>JD8B</v>
          </cell>
          <cell r="K209">
            <v>8312</v>
          </cell>
          <cell r="L209" t="str">
            <v>AC</v>
          </cell>
          <cell r="M209" t="str">
            <v>JD8B-8312-AC</v>
          </cell>
          <cell r="N209" t="str">
            <v>Active Grill Shutte</v>
          </cell>
          <cell r="O209">
            <v>42706</v>
          </cell>
          <cell r="P209" t="str">
            <v>Yang,ting</v>
          </cell>
          <cell r="Q209" t="str">
            <v>Deng,shaoxiang</v>
          </cell>
          <cell r="S209">
            <v>1</v>
          </cell>
          <cell r="T209">
            <v>1</v>
          </cell>
          <cell r="U209">
            <v>1</v>
          </cell>
          <cell r="V209">
            <v>1</v>
          </cell>
          <cell r="W209">
            <v>1</v>
          </cell>
          <cell r="X209">
            <v>1</v>
          </cell>
          <cell r="Y209">
            <v>1</v>
          </cell>
          <cell r="Z209">
            <v>1</v>
          </cell>
          <cell r="AA209">
            <v>1</v>
          </cell>
          <cell r="AC209">
            <v>-27.3</v>
          </cell>
          <cell r="AD209">
            <v>-1.34</v>
          </cell>
          <cell r="AE209">
            <v>-3.08</v>
          </cell>
          <cell r="AF209">
            <v>0</v>
          </cell>
          <cell r="AG209">
            <v>0</v>
          </cell>
          <cell r="AH209">
            <v>-31.72</v>
          </cell>
          <cell r="AI209" t="str">
            <v>CNY</v>
          </cell>
          <cell r="AJ209" t="str">
            <v>LP</v>
          </cell>
          <cell r="AK209" t="str">
            <v>Cheng Du Rochling</v>
          </cell>
          <cell r="AL209" t="str">
            <v>ENR5B</v>
          </cell>
          <cell r="AO209">
            <v>2.88</v>
          </cell>
          <cell r="BB209">
            <v>-1776500</v>
          </cell>
          <cell r="BC209">
            <v>-1776500</v>
          </cell>
          <cell r="BE209">
            <v>0</v>
          </cell>
          <cell r="BF209">
            <v>0</v>
          </cell>
        </row>
        <row r="210">
          <cell r="C210" t="str">
            <v>ET24</v>
          </cell>
          <cell r="D210" t="str">
            <v>ET24</v>
          </cell>
          <cell r="E210" t="str">
            <v>AGS</v>
          </cell>
          <cell r="F210" t="str">
            <v>进气控制装置</v>
          </cell>
          <cell r="G210" t="str">
            <v>B</v>
          </cell>
          <cell r="H210" t="str">
            <v>PMT1</v>
          </cell>
          <cell r="I210" t="str">
            <v>TH</v>
          </cell>
          <cell r="J210" t="str">
            <v>JD8B</v>
          </cell>
          <cell r="K210">
            <v>8314</v>
          </cell>
          <cell r="L210" t="str">
            <v>AC</v>
          </cell>
          <cell r="M210" t="str">
            <v>JD8B-8314-AC</v>
          </cell>
          <cell r="N210" t="str">
            <v>Active Grill Shutte</v>
          </cell>
          <cell r="O210">
            <v>42706</v>
          </cell>
          <cell r="P210" t="str">
            <v>Yang,ting</v>
          </cell>
          <cell r="Q210" t="str">
            <v>Deng,shaoxiang</v>
          </cell>
          <cell r="S210">
            <v>1</v>
          </cell>
          <cell r="T210">
            <v>1</v>
          </cell>
          <cell r="U210">
            <v>1</v>
          </cell>
          <cell r="V210">
            <v>1</v>
          </cell>
          <cell r="W210">
            <v>0</v>
          </cell>
          <cell r="X210">
            <v>0</v>
          </cell>
          <cell r="Y210">
            <v>1</v>
          </cell>
          <cell r="Z210">
            <v>0</v>
          </cell>
          <cell r="AA210">
            <v>0.72000000000000008</v>
          </cell>
          <cell r="AC210">
            <v>-26.29</v>
          </cell>
          <cell r="AD210">
            <v>-1.98</v>
          </cell>
          <cell r="AE210">
            <v>-4.53</v>
          </cell>
          <cell r="AF210">
            <v>0</v>
          </cell>
          <cell r="AG210">
            <v>0</v>
          </cell>
          <cell r="AH210">
            <v>-32.799999999999997</v>
          </cell>
          <cell r="AI210" t="str">
            <v>CNY</v>
          </cell>
          <cell r="AJ210" t="str">
            <v>LP</v>
          </cell>
          <cell r="AK210" t="str">
            <v>Cheng Du Rochling</v>
          </cell>
          <cell r="AL210" t="str">
            <v>ENR5B</v>
          </cell>
          <cell r="AO210">
            <v>2.88</v>
          </cell>
          <cell r="BB210">
            <v>-1749000</v>
          </cell>
          <cell r="BC210">
            <v>-1749000</v>
          </cell>
          <cell r="BE210">
            <v>0</v>
          </cell>
          <cell r="BF210">
            <v>0</v>
          </cell>
        </row>
        <row r="211">
          <cell r="C211" t="str">
            <v>ET24</v>
          </cell>
          <cell r="D211" t="str">
            <v>-</v>
          </cell>
          <cell r="E211" t="str">
            <v>AGS</v>
          </cell>
          <cell r="F211" t="str">
            <v>进气控制装置</v>
          </cell>
          <cell r="G211" t="str">
            <v>B</v>
          </cell>
          <cell r="H211" t="str">
            <v>PMT1</v>
          </cell>
          <cell r="I211" t="str">
            <v>TH</v>
          </cell>
          <cell r="J211" t="str">
            <v>JD8B</v>
          </cell>
          <cell r="K211">
            <v>8314</v>
          </cell>
          <cell r="L211" t="str">
            <v>BC</v>
          </cell>
          <cell r="M211" t="str">
            <v>JD8B-8314-BC</v>
          </cell>
          <cell r="N211" t="str">
            <v>Active Grill Shutte</v>
          </cell>
          <cell r="O211">
            <v>42706</v>
          </cell>
          <cell r="P211" t="str">
            <v>Yang,ting</v>
          </cell>
          <cell r="Q211" t="str">
            <v>Deng,shaoxiang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1</v>
          </cell>
          <cell r="X211">
            <v>1</v>
          </cell>
          <cell r="Y211">
            <v>0</v>
          </cell>
          <cell r="Z211">
            <v>1</v>
          </cell>
          <cell r="AA211">
            <v>0.28000000000000003</v>
          </cell>
          <cell r="AC211">
            <v>-26.45</v>
          </cell>
          <cell r="AD211">
            <v>-1.43</v>
          </cell>
          <cell r="AE211">
            <v>-3.53</v>
          </cell>
          <cell r="AF211">
            <v>0</v>
          </cell>
          <cell r="AG211">
            <v>0</v>
          </cell>
          <cell r="AH211">
            <v>-31.41</v>
          </cell>
          <cell r="AI211" t="str">
            <v>CNY</v>
          </cell>
          <cell r="AJ211" t="str">
            <v>LP</v>
          </cell>
          <cell r="AK211" t="str">
            <v>Cheng Du Rochling</v>
          </cell>
          <cell r="AL211" t="str">
            <v>ENR5B</v>
          </cell>
          <cell r="AO211">
            <v>2.88</v>
          </cell>
          <cell r="BB211">
            <v>-1784000</v>
          </cell>
          <cell r="BC211">
            <v>-1784000</v>
          </cell>
          <cell r="BE211">
            <v>0</v>
          </cell>
          <cell r="BF211">
            <v>0</v>
          </cell>
        </row>
        <row r="212">
          <cell r="C212" t="str">
            <v>ET24</v>
          </cell>
          <cell r="D212" t="str">
            <v>-</v>
          </cell>
          <cell r="E212" t="str">
            <v>AGS</v>
          </cell>
          <cell r="F212" t="str">
            <v>进气控制装置</v>
          </cell>
          <cell r="G212" t="str">
            <v>B</v>
          </cell>
          <cell r="H212" t="str">
            <v>PMT1</v>
          </cell>
          <cell r="I212" t="str">
            <v>TH</v>
          </cell>
          <cell r="J212" t="str">
            <v>JD8B</v>
          </cell>
          <cell r="K212">
            <v>8475</v>
          </cell>
          <cell r="L212" t="str">
            <v>AC</v>
          </cell>
          <cell r="M212" t="str">
            <v>JD8B-8475-AC</v>
          </cell>
          <cell r="N212" t="str">
            <v>Active Grill Shutte</v>
          </cell>
          <cell r="O212">
            <v>42706</v>
          </cell>
          <cell r="P212" t="str">
            <v>Yang,ting</v>
          </cell>
          <cell r="Q212" t="str">
            <v>Deng,shaoxiang</v>
          </cell>
          <cell r="S212">
            <v>0</v>
          </cell>
          <cell r="T212">
            <v>1</v>
          </cell>
          <cell r="U212">
            <v>0</v>
          </cell>
          <cell r="V212">
            <v>1</v>
          </cell>
          <cell r="W212">
            <v>0</v>
          </cell>
          <cell r="X212">
            <v>0</v>
          </cell>
          <cell r="Y212">
            <v>1</v>
          </cell>
          <cell r="Z212">
            <v>0</v>
          </cell>
          <cell r="AA212">
            <v>0.44</v>
          </cell>
          <cell r="AC212">
            <v>-155.43</v>
          </cell>
          <cell r="AD212">
            <v>-3.52</v>
          </cell>
          <cell r="AE212">
            <v>-5.78</v>
          </cell>
          <cell r="AF212">
            <v>0</v>
          </cell>
          <cell r="AG212">
            <v>-6.75</v>
          </cell>
          <cell r="AH212">
            <v>-171.48000000000002</v>
          </cell>
          <cell r="AI212" t="str">
            <v>CNY</v>
          </cell>
          <cell r="AJ212" t="str">
            <v>LP</v>
          </cell>
          <cell r="AK212" t="str">
            <v>Cheng Du Rochling</v>
          </cell>
          <cell r="AL212" t="str">
            <v>ENR5B</v>
          </cell>
          <cell r="AO212">
            <v>2.88</v>
          </cell>
          <cell r="BB212">
            <v>-5805000</v>
          </cell>
          <cell r="BC212">
            <v>-5805000</v>
          </cell>
          <cell r="BE212">
            <v>-1706360</v>
          </cell>
          <cell r="BF212">
            <v>-252956</v>
          </cell>
        </row>
        <row r="213">
          <cell r="C213" t="str">
            <v>ET24</v>
          </cell>
          <cell r="D213" t="str">
            <v>-</v>
          </cell>
          <cell r="E213" t="str">
            <v>AGS</v>
          </cell>
          <cell r="F213" t="str">
            <v>进气控制装置</v>
          </cell>
          <cell r="G213" t="str">
            <v>B</v>
          </cell>
          <cell r="H213" t="str">
            <v>PMT1</v>
          </cell>
          <cell r="I213" t="str">
            <v>TH</v>
          </cell>
          <cell r="J213" t="str">
            <v>JD8B</v>
          </cell>
          <cell r="K213">
            <v>8475</v>
          </cell>
          <cell r="L213" t="str">
            <v>BC</v>
          </cell>
          <cell r="M213" t="str">
            <v>JD8B-8475-BC</v>
          </cell>
          <cell r="N213" t="str">
            <v>Active Grill Shutte</v>
          </cell>
          <cell r="O213">
            <v>42706</v>
          </cell>
          <cell r="P213" t="str">
            <v>Yang,ting</v>
          </cell>
          <cell r="Q213" t="str">
            <v>Deng,shaoxiang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1</v>
          </cell>
          <cell r="X213">
            <v>1</v>
          </cell>
          <cell r="Y213">
            <v>0</v>
          </cell>
          <cell r="Z213">
            <v>1</v>
          </cell>
          <cell r="AA213">
            <v>0.28000000000000003</v>
          </cell>
          <cell r="AC213">
            <v>-152.13999999999999</v>
          </cell>
          <cell r="AD213">
            <v>-3.52</v>
          </cell>
          <cell r="AE213">
            <v>-5.78</v>
          </cell>
          <cell r="AF213">
            <v>0</v>
          </cell>
          <cell r="AG213">
            <v>-4.6900000000000004</v>
          </cell>
          <cell r="AH213">
            <v>-166.13</v>
          </cell>
          <cell r="AI213" t="str">
            <v>CNY</v>
          </cell>
          <cell r="AJ213" t="str">
            <v>LP</v>
          </cell>
          <cell r="AK213" t="str">
            <v>Cheng Du Rochling</v>
          </cell>
          <cell r="AL213" t="str">
            <v>ENR5B</v>
          </cell>
          <cell r="AO213">
            <v>2.88</v>
          </cell>
          <cell r="BB213">
            <v>-5605000</v>
          </cell>
          <cell r="BC213">
            <v>-5605000</v>
          </cell>
          <cell r="BE213">
            <v>-754233</v>
          </cell>
          <cell r="BF213">
            <v>-160972</v>
          </cell>
        </row>
        <row r="214">
          <cell r="C214" t="str">
            <v>ET24</v>
          </cell>
          <cell r="D214" t="str">
            <v>ET24</v>
          </cell>
          <cell r="E214" t="str">
            <v>AGS</v>
          </cell>
          <cell r="F214" t="str">
            <v>进气控制装置</v>
          </cell>
          <cell r="G214" t="str">
            <v>B</v>
          </cell>
          <cell r="H214" t="str">
            <v>PMT1</v>
          </cell>
          <cell r="I214" t="str">
            <v>TH</v>
          </cell>
          <cell r="J214" t="str">
            <v>JD8B</v>
          </cell>
          <cell r="K214">
            <v>8475</v>
          </cell>
          <cell r="L214" t="str">
            <v>CC</v>
          </cell>
          <cell r="M214" t="str">
            <v>JD8B-8475-CC</v>
          </cell>
          <cell r="N214" t="str">
            <v>Active Grill Shutte</v>
          </cell>
          <cell r="O214">
            <v>42706</v>
          </cell>
          <cell r="P214" t="str">
            <v>Yang,ting</v>
          </cell>
          <cell r="Q214" t="str">
            <v>Deng,shaoxiang</v>
          </cell>
          <cell r="S214">
            <v>1</v>
          </cell>
          <cell r="T214">
            <v>0</v>
          </cell>
          <cell r="U214">
            <v>1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0.28000000000000003</v>
          </cell>
          <cell r="AC214">
            <v>-161.25</v>
          </cell>
          <cell r="AD214">
            <v>-3.52</v>
          </cell>
          <cell r="AE214">
            <v>-5.78</v>
          </cell>
          <cell r="AF214">
            <v>0</v>
          </cell>
          <cell r="AG214">
            <v>0</v>
          </cell>
          <cell r="AH214">
            <v>-170.55</v>
          </cell>
          <cell r="AI214" t="str">
            <v>CNY</v>
          </cell>
          <cell r="AJ214" t="str">
            <v>LP</v>
          </cell>
          <cell r="AK214" t="str">
            <v>Cheng Du Rochling</v>
          </cell>
          <cell r="AL214" t="str">
            <v>ENR5B</v>
          </cell>
          <cell r="AO214">
            <v>2.88</v>
          </cell>
          <cell r="BB214">
            <v>-445000</v>
          </cell>
          <cell r="BC214">
            <v>-445000</v>
          </cell>
          <cell r="BE214">
            <v>0</v>
          </cell>
          <cell r="BF214">
            <v>0</v>
          </cell>
        </row>
        <row r="215">
          <cell r="C215" t="str">
            <v>ET24</v>
          </cell>
          <cell r="D215" t="str">
            <v>-</v>
          </cell>
          <cell r="E215" t="str">
            <v>AGS</v>
          </cell>
          <cell r="F215" t="str">
            <v>进气控制装置</v>
          </cell>
          <cell r="G215" t="str">
            <v>B</v>
          </cell>
          <cell r="H215" t="str">
            <v>PMT1</v>
          </cell>
          <cell r="I215" t="str">
            <v>TH</v>
          </cell>
          <cell r="J215" t="str">
            <v>JD8B</v>
          </cell>
          <cell r="K215">
            <v>8121</v>
          </cell>
          <cell r="L215" t="str">
            <v>AB</v>
          </cell>
          <cell r="M215" t="str">
            <v>JD8B-8121-AB</v>
          </cell>
          <cell r="N215" t="str">
            <v>Active Grill Shutte</v>
          </cell>
          <cell r="O215">
            <v>42706</v>
          </cell>
          <cell r="P215" t="str">
            <v>Yang,ting</v>
          </cell>
          <cell r="Q215" t="str">
            <v>Deng,shaoxiang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1</v>
          </cell>
          <cell r="X215">
            <v>1</v>
          </cell>
          <cell r="Y215">
            <v>0</v>
          </cell>
          <cell r="Z215">
            <v>1</v>
          </cell>
          <cell r="AA215">
            <v>0.28000000000000003</v>
          </cell>
          <cell r="AC215">
            <v>-12.91</v>
          </cell>
          <cell r="AD215">
            <v>-0.28000000000000003</v>
          </cell>
          <cell r="AE215">
            <v>-0.7</v>
          </cell>
          <cell r="AF215">
            <v>0</v>
          </cell>
          <cell r="AG215">
            <v>0</v>
          </cell>
          <cell r="AH215">
            <v>-13.889999999999999</v>
          </cell>
          <cell r="AI215" t="str">
            <v>CNY</v>
          </cell>
          <cell r="AJ215" t="str">
            <v>LP</v>
          </cell>
          <cell r="AK215" t="str">
            <v>Cheng Du Rochling</v>
          </cell>
          <cell r="AL215" t="str">
            <v>ENR5B</v>
          </cell>
          <cell r="AO215">
            <v>2.88</v>
          </cell>
          <cell r="BB215">
            <v>-821300</v>
          </cell>
          <cell r="BC215">
            <v>-821300</v>
          </cell>
          <cell r="BE215">
            <v>0</v>
          </cell>
          <cell r="BF215">
            <v>0</v>
          </cell>
        </row>
        <row r="216">
          <cell r="C216" t="str">
            <v>ET24</v>
          </cell>
          <cell r="D216" t="str">
            <v>-</v>
          </cell>
          <cell r="E216" t="str">
            <v>AGS</v>
          </cell>
          <cell r="F216" t="str">
            <v>进气控制装置</v>
          </cell>
          <cell r="G216" t="str">
            <v>B</v>
          </cell>
          <cell r="H216" t="str">
            <v>PMT1</v>
          </cell>
          <cell r="I216" t="str">
            <v>TH</v>
          </cell>
          <cell r="J216" t="str">
            <v>JD8B</v>
          </cell>
          <cell r="K216" t="str">
            <v>8A261</v>
          </cell>
          <cell r="L216" t="str">
            <v>AA</v>
          </cell>
          <cell r="M216" t="str">
            <v>JD8B-8A261-AA</v>
          </cell>
          <cell r="N216" t="str">
            <v>Active Grill Shutte</v>
          </cell>
          <cell r="O216">
            <v>42706</v>
          </cell>
          <cell r="P216" t="str">
            <v>Jiang,haitao</v>
          </cell>
          <cell r="Q216" t="str">
            <v>Huang,bo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1</v>
          </cell>
          <cell r="X216">
            <v>1</v>
          </cell>
          <cell r="Y216">
            <v>0</v>
          </cell>
          <cell r="Z216">
            <v>1</v>
          </cell>
          <cell r="AA216">
            <v>0.28000000000000003</v>
          </cell>
          <cell r="AC216">
            <v>-6.72</v>
          </cell>
          <cell r="AD216">
            <v>-0.2</v>
          </cell>
          <cell r="AE216">
            <v>-0.25</v>
          </cell>
          <cell r="AF216">
            <v>0</v>
          </cell>
          <cell r="AG216">
            <v>0</v>
          </cell>
          <cell r="AH216">
            <v>-7.17</v>
          </cell>
          <cell r="AI216" t="str">
            <v>CNY</v>
          </cell>
          <cell r="AJ216" t="str">
            <v>LP</v>
          </cell>
          <cell r="AK216" t="str">
            <v>Cheng Du Rochling</v>
          </cell>
          <cell r="AL216" t="str">
            <v>ENR5B</v>
          </cell>
          <cell r="AO216">
            <v>2.88</v>
          </cell>
          <cell r="BB216">
            <v>0</v>
          </cell>
          <cell r="BC216">
            <v>0</v>
          </cell>
          <cell r="BE216">
            <v>0</v>
          </cell>
          <cell r="BF216">
            <v>0</v>
          </cell>
        </row>
        <row r="217">
          <cell r="C217" t="str">
            <v>E096-1</v>
          </cell>
          <cell r="D217" t="str">
            <v>-</v>
          </cell>
          <cell r="E217" t="str">
            <v>Steering Wheel Switch(Cruise Control )</v>
          </cell>
          <cell r="F217" t="str">
            <v>方向盘开关(巡航控制)</v>
          </cell>
          <cell r="G217" t="str">
            <v>B</v>
          </cell>
          <cell r="H217" t="str">
            <v>PMT5</v>
          </cell>
          <cell r="I217" t="str">
            <v>TH</v>
          </cell>
          <cell r="J217" t="str">
            <v>JD8T</v>
          </cell>
          <cell r="K217" t="str">
            <v>9E740</v>
          </cell>
          <cell r="L217" t="str">
            <v>AB</v>
          </cell>
          <cell r="M217" t="str">
            <v>JD8T-9E740-AB</v>
          </cell>
          <cell r="N217" t="str">
            <v>Steering Wheel Switch(Cruise Control )</v>
          </cell>
          <cell r="O217">
            <v>42657</v>
          </cell>
          <cell r="P217" t="str">
            <v>xiao,yili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1</v>
          </cell>
          <cell r="X217">
            <v>1</v>
          </cell>
          <cell r="Y217">
            <v>1</v>
          </cell>
          <cell r="Z217">
            <v>1</v>
          </cell>
          <cell r="AA217">
            <v>0.33</v>
          </cell>
          <cell r="AC217">
            <v>-46.83</v>
          </cell>
          <cell r="AD217">
            <v>-0.85</v>
          </cell>
          <cell r="AE217">
            <v>0</v>
          </cell>
          <cell r="AF217">
            <v>0</v>
          </cell>
          <cell r="AG217">
            <v>-2.7015356232979002</v>
          </cell>
          <cell r="AH217">
            <v>-50.3815356232979</v>
          </cell>
          <cell r="AI217" t="str">
            <v>CNY</v>
          </cell>
          <cell r="AJ217" t="str">
            <v>LP</v>
          </cell>
          <cell r="AK217" t="str">
            <v>Kostal</v>
          </cell>
          <cell r="AL217" t="str">
            <v>GN3MA</v>
          </cell>
          <cell r="AO217">
            <v>3</v>
          </cell>
          <cell r="AP217">
            <v>0.02</v>
          </cell>
          <cell r="AQ217">
            <v>0.02</v>
          </cell>
          <cell r="AR217">
            <v>0.02</v>
          </cell>
          <cell r="BB217">
            <v>-2700726</v>
          </cell>
          <cell r="BC217">
            <v>-2700726</v>
          </cell>
          <cell r="BE217">
            <v>-1537579</v>
          </cell>
          <cell r="BF217">
            <v>569150</v>
          </cell>
        </row>
        <row r="218">
          <cell r="C218" t="str">
            <v>E096-2</v>
          </cell>
          <cell r="D218" t="str">
            <v>-</v>
          </cell>
          <cell r="E218" t="str">
            <v>Steering Wheel Switch (Radio Control )</v>
          </cell>
          <cell r="F218" t="str">
            <v>方向盘开关(音响控制)</v>
          </cell>
          <cell r="G218" t="str">
            <v>B</v>
          </cell>
          <cell r="H218" t="str">
            <v>PMT5</v>
          </cell>
          <cell r="I218" t="str">
            <v>TH</v>
          </cell>
          <cell r="J218" t="str">
            <v>JD8T</v>
          </cell>
          <cell r="K218" t="str">
            <v>14K147</v>
          </cell>
          <cell r="L218" t="str">
            <v>AB</v>
          </cell>
          <cell r="M218" t="str">
            <v>JD8T-14K147-AB</v>
          </cell>
          <cell r="N218" t="str">
            <v>Steering Wheel Switch (Radio Control )</v>
          </cell>
          <cell r="O218">
            <v>42657</v>
          </cell>
          <cell r="P218" t="str">
            <v>xiao,yili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1</v>
          </cell>
          <cell r="X218">
            <v>1</v>
          </cell>
          <cell r="Y218">
            <v>1</v>
          </cell>
          <cell r="Z218">
            <v>1</v>
          </cell>
          <cell r="AA218">
            <v>0.33</v>
          </cell>
          <cell r="AC218">
            <v>-46.83</v>
          </cell>
          <cell r="AD218">
            <v>-0.85</v>
          </cell>
          <cell r="AE218">
            <v>0</v>
          </cell>
          <cell r="AF218">
            <v>0</v>
          </cell>
          <cell r="AG218">
            <v>-2.7015356232979002</v>
          </cell>
          <cell r="AH218">
            <v>-50.3815356232979</v>
          </cell>
          <cell r="AI218" t="str">
            <v>CNY</v>
          </cell>
          <cell r="AJ218" t="str">
            <v>LP</v>
          </cell>
          <cell r="AK218" t="str">
            <v>Kostal</v>
          </cell>
          <cell r="AL218" t="str">
            <v>GN3MA</v>
          </cell>
          <cell r="AO218">
            <v>3</v>
          </cell>
          <cell r="AP218">
            <v>0.02</v>
          </cell>
          <cell r="AQ218">
            <v>0.02</v>
          </cell>
          <cell r="AR218">
            <v>0.02</v>
          </cell>
          <cell r="BB218">
            <v>0</v>
          </cell>
          <cell r="BC218">
            <v>0</v>
          </cell>
          <cell r="BE218" t="str">
            <v>Include with Cruise</v>
          </cell>
        </row>
        <row r="219">
          <cell r="C219" t="str">
            <v>E096-2</v>
          </cell>
          <cell r="D219" t="str">
            <v>E096-2</v>
          </cell>
          <cell r="E219" t="str">
            <v>Steering Wheel Switch (Radio Control )</v>
          </cell>
          <cell r="F219" t="str">
            <v>方向盘开关(音响控制)</v>
          </cell>
          <cell r="G219" t="str">
            <v>B</v>
          </cell>
          <cell r="H219" t="str">
            <v>PMT5</v>
          </cell>
          <cell r="I219" t="str">
            <v>TH</v>
          </cell>
          <cell r="J219" t="str">
            <v>JD8T</v>
          </cell>
          <cell r="K219" t="str">
            <v>14K147</v>
          </cell>
          <cell r="L219" t="str">
            <v>BA</v>
          </cell>
          <cell r="M219" t="str">
            <v>JD8T-14K147-BA</v>
          </cell>
          <cell r="N219" t="str">
            <v>Steering Wheel Switch (Radio Control )</v>
          </cell>
          <cell r="O219">
            <v>42657</v>
          </cell>
          <cell r="P219" t="str">
            <v>xiao,yili</v>
          </cell>
          <cell r="S219">
            <v>0</v>
          </cell>
          <cell r="T219">
            <v>0</v>
          </cell>
          <cell r="U219">
            <v>1</v>
          </cell>
          <cell r="V219">
            <v>1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0.37</v>
          </cell>
          <cell r="AC219">
            <v>-43.7</v>
          </cell>
          <cell r="AD219">
            <v>-0.85</v>
          </cell>
          <cell r="AE219">
            <v>0</v>
          </cell>
          <cell r="AF219">
            <v>0</v>
          </cell>
          <cell r="AG219">
            <v>-2.7015356232979002</v>
          </cell>
          <cell r="AH219">
            <v>-47.251535623297904</v>
          </cell>
          <cell r="AI219" t="str">
            <v>CNY</v>
          </cell>
          <cell r="AJ219" t="str">
            <v>LP</v>
          </cell>
          <cell r="AK219" t="str">
            <v>Kostal</v>
          </cell>
          <cell r="AL219" t="str">
            <v>GN3MA</v>
          </cell>
          <cell r="AO219">
            <v>3</v>
          </cell>
          <cell r="AP219">
            <v>0.02</v>
          </cell>
          <cell r="AQ219">
            <v>0.02</v>
          </cell>
          <cell r="AR219">
            <v>0.02</v>
          </cell>
          <cell r="BB219">
            <v>-235615</v>
          </cell>
          <cell r="BC219">
            <v>-235615</v>
          </cell>
          <cell r="BE219" t="str">
            <v>Include with Cruise</v>
          </cell>
        </row>
        <row r="220">
          <cell r="C220" t="str">
            <v>B013</v>
          </cell>
          <cell r="D220" t="str">
            <v>B013</v>
          </cell>
          <cell r="E220" t="str">
            <v xml:space="preserve">Small Stamping Bracket </v>
          </cell>
          <cell r="F220" t="str">
            <v>小冲压件和支架</v>
          </cell>
          <cell r="G220" t="str">
            <v>D</v>
          </cell>
          <cell r="H220" t="str">
            <v>BIW</v>
          </cell>
          <cell r="I220" t="str">
            <v>TH</v>
          </cell>
          <cell r="J220" t="str">
            <v>JD8B</v>
          </cell>
          <cell r="K220" t="str">
            <v>16K658</v>
          </cell>
          <cell r="L220" t="str">
            <v>AA</v>
          </cell>
          <cell r="M220" t="str">
            <v>JD8B-16K658-AA</v>
          </cell>
          <cell r="N220" t="str">
            <v xml:space="preserve">Small Stamping Bracket </v>
          </cell>
          <cell r="O220">
            <v>42626</v>
          </cell>
          <cell r="P220" t="str">
            <v>Wei,xiaowei</v>
          </cell>
          <cell r="Q220" t="str">
            <v>gao,rui</v>
          </cell>
          <cell r="S220">
            <v>1</v>
          </cell>
          <cell r="T220">
            <v>1</v>
          </cell>
          <cell r="U220">
            <v>1</v>
          </cell>
          <cell r="V220">
            <v>1</v>
          </cell>
          <cell r="W220">
            <v>1</v>
          </cell>
          <cell r="X220">
            <v>1</v>
          </cell>
          <cell r="Y220">
            <v>1</v>
          </cell>
          <cell r="Z220">
            <v>1</v>
          </cell>
          <cell r="AA220">
            <v>1</v>
          </cell>
          <cell r="AC220">
            <v>-2.56</v>
          </cell>
          <cell r="AD220">
            <v>-2.9000000000000001E-2</v>
          </cell>
          <cell r="AE220">
            <v>-2.9000000000000001E-2</v>
          </cell>
          <cell r="AF220">
            <v>0</v>
          </cell>
          <cell r="AG220">
            <v>0</v>
          </cell>
          <cell r="AH220">
            <v>-2.6179999999999999</v>
          </cell>
          <cell r="AI220" t="str">
            <v>CNY</v>
          </cell>
          <cell r="AJ220" t="str">
            <v>LP</v>
          </cell>
          <cell r="AK220" t="str">
            <v>CQ Zhixin</v>
          </cell>
          <cell r="AL220" t="str">
            <v>GGU8A</v>
          </cell>
          <cell r="AO220">
            <v>1</v>
          </cell>
          <cell r="AP220">
            <v>0.03</v>
          </cell>
          <cell r="AQ220">
            <v>0.03</v>
          </cell>
          <cell r="AR220">
            <v>0.03</v>
          </cell>
          <cell r="BB220">
            <v>-138922</v>
          </cell>
          <cell r="BC220">
            <v>-138922</v>
          </cell>
          <cell r="BE220">
            <v>0</v>
          </cell>
          <cell r="BF220">
            <v>0</v>
          </cell>
          <cell r="BG220">
            <v>0</v>
          </cell>
          <cell r="BL220" t="str">
            <v>Y</v>
          </cell>
        </row>
        <row r="221">
          <cell r="C221" t="str">
            <v>B013</v>
          </cell>
          <cell r="D221" t="str">
            <v>B013</v>
          </cell>
          <cell r="E221" t="str">
            <v xml:space="preserve">Small Stamping Bracket </v>
          </cell>
          <cell r="F221" t="str">
            <v>小冲压件和支架</v>
          </cell>
          <cell r="G221" t="str">
            <v>D</v>
          </cell>
          <cell r="H221" t="str">
            <v>BIW</v>
          </cell>
          <cell r="I221" t="str">
            <v>TH</v>
          </cell>
          <cell r="J221" t="str">
            <v>JD8B</v>
          </cell>
          <cell r="K221" t="str">
            <v>16K659</v>
          </cell>
          <cell r="L221" t="str">
            <v>AA</v>
          </cell>
          <cell r="M221" t="str">
            <v>JD8B-16K659-AA</v>
          </cell>
          <cell r="N221" t="str">
            <v xml:space="preserve">Small Stamping Bracket </v>
          </cell>
          <cell r="O221">
            <v>42626</v>
          </cell>
          <cell r="P221" t="str">
            <v>Wei,xiaowei</v>
          </cell>
          <cell r="Q221" t="str">
            <v>gao,rui</v>
          </cell>
          <cell r="S221">
            <v>1</v>
          </cell>
          <cell r="T221">
            <v>1</v>
          </cell>
          <cell r="U221">
            <v>1</v>
          </cell>
          <cell r="V221">
            <v>1</v>
          </cell>
          <cell r="W221">
            <v>1</v>
          </cell>
          <cell r="X221">
            <v>1</v>
          </cell>
          <cell r="Y221">
            <v>1</v>
          </cell>
          <cell r="Z221">
            <v>1</v>
          </cell>
          <cell r="AA221">
            <v>1</v>
          </cell>
          <cell r="AC221">
            <v>-2.56</v>
          </cell>
          <cell r="AD221">
            <v>-2.9000000000000001E-2</v>
          </cell>
          <cell r="AE221">
            <v>-2.9000000000000001E-2</v>
          </cell>
          <cell r="AF221">
            <v>0</v>
          </cell>
          <cell r="AG221">
            <v>0</v>
          </cell>
          <cell r="AH221">
            <v>-2.6179999999999999</v>
          </cell>
          <cell r="AI221" t="str">
            <v>CNY</v>
          </cell>
          <cell r="AJ221" t="str">
            <v>LP</v>
          </cell>
          <cell r="AK221" t="str">
            <v>CQ Zhixin</v>
          </cell>
          <cell r="AL221" t="str">
            <v>GGU8A</v>
          </cell>
          <cell r="AO221">
            <v>1</v>
          </cell>
          <cell r="AP221">
            <v>0.03</v>
          </cell>
          <cell r="AQ221">
            <v>0.03</v>
          </cell>
          <cell r="AR221">
            <v>0.03</v>
          </cell>
          <cell r="BB221">
            <v>-138922</v>
          </cell>
          <cell r="BC221">
            <v>-138922</v>
          </cell>
          <cell r="BE221">
            <v>0</v>
          </cell>
          <cell r="BF221">
            <v>0</v>
          </cell>
          <cell r="BG221">
            <v>0</v>
          </cell>
          <cell r="BL221" t="str">
            <v>Y</v>
          </cell>
        </row>
        <row r="222">
          <cell r="C222" t="str">
            <v>B013</v>
          </cell>
          <cell r="D222" t="str">
            <v>B013</v>
          </cell>
          <cell r="E222" t="str">
            <v xml:space="preserve">Small Stamping Bracket </v>
          </cell>
          <cell r="F222" t="str">
            <v>小冲压件和支架</v>
          </cell>
          <cell r="G222" t="str">
            <v>D</v>
          </cell>
          <cell r="H222" t="str">
            <v>BIW</v>
          </cell>
          <cell r="I222" t="str">
            <v>TH</v>
          </cell>
          <cell r="J222" t="str">
            <v>JD8B</v>
          </cell>
          <cell r="K222" t="str">
            <v>16A762</v>
          </cell>
          <cell r="L222" t="str">
            <v>AA</v>
          </cell>
          <cell r="M222" t="str">
            <v>JD8B-16A762-AA</v>
          </cell>
          <cell r="N222" t="str">
            <v xml:space="preserve">Small Stamping Bracket </v>
          </cell>
          <cell r="O222">
            <v>42626</v>
          </cell>
          <cell r="P222" t="str">
            <v>Wei,xiaowei</v>
          </cell>
          <cell r="Q222" t="str">
            <v>gao,rui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-3.06</v>
          </cell>
          <cell r="AD222">
            <v>-2.8000000000000001E-2</v>
          </cell>
          <cell r="AE222">
            <v>-2.8000000000000001E-2</v>
          </cell>
          <cell r="AF222">
            <v>0</v>
          </cell>
          <cell r="AG222">
            <v>0</v>
          </cell>
          <cell r="AH222">
            <v>-3.1160000000000001</v>
          </cell>
          <cell r="AI222" t="str">
            <v>CNY</v>
          </cell>
          <cell r="AJ222" t="str">
            <v>LP</v>
          </cell>
          <cell r="AK222" t="str">
            <v>CQ Zhixin</v>
          </cell>
          <cell r="AL222" t="str">
            <v>GGU8A</v>
          </cell>
          <cell r="AO222">
            <v>1</v>
          </cell>
          <cell r="AP222">
            <v>0.03</v>
          </cell>
          <cell r="AQ222">
            <v>0.03</v>
          </cell>
          <cell r="AR222">
            <v>0.03</v>
          </cell>
          <cell r="BB222">
            <v>-349952</v>
          </cell>
          <cell r="BC222">
            <v>-349952</v>
          </cell>
          <cell r="BE222">
            <v>0</v>
          </cell>
          <cell r="BF222">
            <v>0</v>
          </cell>
          <cell r="BG222">
            <v>0</v>
          </cell>
          <cell r="BL222" t="str">
            <v>Y</v>
          </cell>
        </row>
        <row r="223">
          <cell r="C223" t="str">
            <v>B013</v>
          </cell>
          <cell r="D223" t="str">
            <v>B013</v>
          </cell>
          <cell r="E223" t="str">
            <v xml:space="preserve">Small Stamping Bracket </v>
          </cell>
          <cell r="F223" t="str">
            <v>小冲压件和支架</v>
          </cell>
          <cell r="G223" t="str">
            <v>D</v>
          </cell>
          <cell r="H223" t="str">
            <v>BIW</v>
          </cell>
          <cell r="I223" t="str">
            <v>TH</v>
          </cell>
          <cell r="J223" t="str">
            <v>JD8B</v>
          </cell>
          <cell r="K223">
            <v>16476</v>
          </cell>
          <cell r="L223" t="str">
            <v>AA</v>
          </cell>
          <cell r="M223" t="str">
            <v>JD8B-16476-AA</v>
          </cell>
          <cell r="N223" t="str">
            <v xml:space="preserve">Small Stamping Bracket </v>
          </cell>
          <cell r="O223">
            <v>42626</v>
          </cell>
          <cell r="P223" t="str">
            <v>Wei,xiaowei</v>
          </cell>
          <cell r="Q223" t="str">
            <v>gao,rui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-4.67</v>
          </cell>
          <cell r="AD223">
            <v>-0.06</v>
          </cell>
          <cell r="AE223">
            <v>-0.06</v>
          </cell>
          <cell r="AF223">
            <v>0</v>
          </cell>
          <cell r="AG223">
            <v>0</v>
          </cell>
          <cell r="AH223">
            <v>-4.7899999999999991</v>
          </cell>
          <cell r="AI223" t="str">
            <v>CNY</v>
          </cell>
          <cell r="AJ223" t="str">
            <v>LP</v>
          </cell>
          <cell r="AK223" t="str">
            <v>CQ Zhixin</v>
          </cell>
          <cell r="AL223" t="str">
            <v>GGU8A</v>
          </cell>
          <cell r="AO223">
            <v>1</v>
          </cell>
          <cell r="AP223">
            <v>0.03</v>
          </cell>
          <cell r="AQ223">
            <v>0.03</v>
          </cell>
          <cell r="AR223">
            <v>0.03</v>
          </cell>
          <cell r="BB223">
            <v>-402744</v>
          </cell>
          <cell r="BC223">
            <v>-402744</v>
          </cell>
          <cell r="BE223">
            <v>0</v>
          </cell>
          <cell r="BF223">
            <v>0</v>
          </cell>
          <cell r="BG223">
            <v>0</v>
          </cell>
          <cell r="BL223" t="str">
            <v>Y</v>
          </cell>
        </row>
        <row r="224">
          <cell r="C224" t="str">
            <v>B013</v>
          </cell>
          <cell r="D224" t="str">
            <v>B013</v>
          </cell>
          <cell r="E224" t="str">
            <v xml:space="preserve">Small Stamping Bracket </v>
          </cell>
          <cell r="F224" t="str">
            <v>小冲压件和支架</v>
          </cell>
          <cell r="G224" t="str">
            <v>D</v>
          </cell>
          <cell r="H224" t="str">
            <v>BIW</v>
          </cell>
          <cell r="I224" t="str">
            <v>TH</v>
          </cell>
          <cell r="J224" t="str">
            <v>JD8B</v>
          </cell>
          <cell r="K224" t="str">
            <v>F431F78</v>
          </cell>
          <cell r="L224" t="str">
            <v>AA</v>
          </cell>
          <cell r="M224" t="str">
            <v>JD8B-F431F78-AA</v>
          </cell>
          <cell r="N224" t="str">
            <v xml:space="preserve">Small Stamping Bracket </v>
          </cell>
          <cell r="O224">
            <v>42626</v>
          </cell>
          <cell r="P224" t="str">
            <v>Wei,xiaowei</v>
          </cell>
          <cell r="Q224" t="str">
            <v>gao,rui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-1.792</v>
          </cell>
          <cell r="AD224">
            <v>-2.3E-2</v>
          </cell>
          <cell r="AE224">
            <v>-2.3E-2</v>
          </cell>
          <cell r="AF224">
            <v>0</v>
          </cell>
          <cell r="AG224">
            <v>0</v>
          </cell>
          <cell r="AH224">
            <v>-1.8379999999999999</v>
          </cell>
          <cell r="AI224" t="str">
            <v>CNY</v>
          </cell>
          <cell r="AJ224" t="str">
            <v>LP</v>
          </cell>
          <cell r="AK224" t="str">
            <v>CQ Zhixin</v>
          </cell>
          <cell r="AL224" t="str">
            <v>GGU8A</v>
          </cell>
          <cell r="AO224">
            <v>1</v>
          </cell>
          <cell r="AP224">
            <v>0.03</v>
          </cell>
          <cell r="AQ224">
            <v>0.03</v>
          </cell>
          <cell r="AR224">
            <v>0.03</v>
          </cell>
          <cell r="BB224">
            <v>-239400</v>
          </cell>
          <cell r="BC224">
            <v>-239400</v>
          </cell>
          <cell r="BE224">
            <v>0</v>
          </cell>
          <cell r="BF224">
            <v>0</v>
          </cell>
          <cell r="BG224">
            <v>0</v>
          </cell>
          <cell r="BL224" t="str">
            <v>Y</v>
          </cell>
        </row>
        <row r="225">
          <cell r="C225" t="str">
            <v>B013</v>
          </cell>
          <cell r="D225" t="str">
            <v>B013</v>
          </cell>
          <cell r="E225" t="str">
            <v xml:space="preserve">Small Stamping Bracket </v>
          </cell>
          <cell r="F225" t="str">
            <v>小冲压件和支架</v>
          </cell>
          <cell r="G225" t="str">
            <v>D</v>
          </cell>
          <cell r="H225" t="str">
            <v>BIW</v>
          </cell>
          <cell r="I225" t="str">
            <v>TH</v>
          </cell>
          <cell r="J225" t="str">
            <v>JD8B</v>
          </cell>
          <cell r="K225" t="str">
            <v>F45046</v>
          </cell>
          <cell r="L225" t="str">
            <v>AA</v>
          </cell>
          <cell r="M225" t="str">
            <v>JD8B-F45046-AA</v>
          </cell>
          <cell r="N225" t="str">
            <v xml:space="preserve">Small Stamping Bracket </v>
          </cell>
          <cell r="O225">
            <v>42626</v>
          </cell>
          <cell r="P225" t="str">
            <v>Wei,xiaowei</v>
          </cell>
          <cell r="Q225" t="str">
            <v>gao,rui</v>
          </cell>
          <cell r="S225">
            <v>1</v>
          </cell>
          <cell r="T225">
            <v>1</v>
          </cell>
          <cell r="U225">
            <v>1</v>
          </cell>
          <cell r="V225">
            <v>1</v>
          </cell>
          <cell r="W225">
            <v>1</v>
          </cell>
          <cell r="X225">
            <v>1</v>
          </cell>
          <cell r="Y225">
            <v>1</v>
          </cell>
          <cell r="Z225">
            <v>1</v>
          </cell>
          <cell r="AA225">
            <v>1</v>
          </cell>
          <cell r="AC225">
            <v>-4.1302000000000003</v>
          </cell>
          <cell r="AD225">
            <v>-3.5999999999999997E-2</v>
          </cell>
          <cell r="AE225">
            <v>-3.5999999999999997E-2</v>
          </cell>
          <cell r="AF225">
            <v>0</v>
          </cell>
          <cell r="AG225">
            <v>0</v>
          </cell>
          <cell r="AH225">
            <v>-4.2021999999999995</v>
          </cell>
          <cell r="AI225" t="str">
            <v>CNY</v>
          </cell>
          <cell r="AJ225" t="str">
            <v>LP</v>
          </cell>
          <cell r="AK225" t="str">
            <v>CQ Zhixin</v>
          </cell>
          <cell r="AL225" t="str">
            <v>GGU8A</v>
          </cell>
          <cell r="AO225">
            <v>1</v>
          </cell>
          <cell r="AP225">
            <v>0.03</v>
          </cell>
          <cell r="AQ225">
            <v>0.03</v>
          </cell>
          <cell r="AR225">
            <v>0.03</v>
          </cell>
          <cell r="BB225">
            <v>-146616</v>
          </cell>
          <cell r="BC225">
            <v>-146616</v>
          </cell>
          <cell r="BE225">
            <v>0</v>
          </cell>
          <cell r="BF225">
            <v>0</v>
          </cell>
          <cell r="BG225">
            <v>0</v>
          </cell>
          <cell r="BL225" t="str">
            <v>Y</v>
          </cell>
        </row>
        <row r="226">
          <cell r="C226" t="str">
            <v>B013</v>
          </cell>
          <cell r="D226" t="str">
            <v>B013</v>
          </cell>
          <cell r="E226" t="str">
            <v xml:space="preserve">Small Stamping Bracket </v>
          </cell>
          <cell r="F226" t="str">
            <v>小冲压件和支架</v>
          </cell>
          <cell r="G226" t="str">
            <v>D</v>
          </cell>
          <cell r="H226" t="str">
            <v>BIW</v>
          </cell>
          <cell r="I226" t="str">
            <v>TH</v>
          </cell>
          <cell r="J226" t="str">
            <v>JD8B</v>
          </cell>
          <cell r="K226" t="str">
            <v>F45047</v>
          </cell>
          <cell r="L226" t="str">
            <v>AA</v>
          </cell>
          <cell r="M226" t="str">
            <v>JD8B-F45047-AA</v>
          </cell>
          <cell r="N226" t="str">
            <v xml:space="preserve">Small Stamping Bracket </v>
          </cell>
          <cell r="O226">
            <v>42626</v>
          </cell>
          <cell r="P226" t="str">
            <v>Wei,xiaowei</v>
          </cell>
          <cell r="Q226" t="str">
            <v>gao,rui</v>
          </cell>
          <cell r="S226">
            <v>1</v>
          </cell>
          <cell r="T226">
            <v>1</v>
          </cell>
          <cell r="U226">
            <v>1</v>
          </cell>
          <cell r="V226">
            <v>1</v>
          </cell>
          <cell r="W226">
            <v>1</v>
          </cell>
          <cell r="X226">
            <v>1</v>
          </cell>
          <cell r="Y226">
            <v>1</v>
          </cell>
          <cell r="Z226">
            <v>1</v>
          </cell>
          <cell r="AA226">
            <v>1</v>
          </cell>
          <cell r="AC226">
            <v>-4.1302000000000003</v>
          </cell>
          <cell r="AD226">
            <v>-3.5999999999999997E-2</v>
          </cell>
          <cell r="AE226">
            <v>-3.5999999999999997E-2</v>
          </cell>
          <cell r="AF226">
            <v>0</v>
          </cell>
          <cell r="AG226">
            <v>0</v>
          </cell>
          <cell r="AH226">
            <v>-4.2021999999999995</v>
          </cell>
          <cell r="AI226" t="str">
            <v>CNY</v>
          </cell>
          <cell r="AJ226" t="str">
            <v>LP</v>
          </cell>
          <cell r="AK226" t="str">
            <v>CQ Zhixin</v>
          </cell>
          <cell r="AL226" t="str">
            <v>GGU8A</v>
          </cell>
          <cell r="AO226">
            <v>1</v>
          </cell>
          <cell r="AP226">
            <v>0.03</v>
          </cell>
          <cell r="AQ226">
            <v>0.03</v>
          </cell>
          <cell r="AR226">
            <v>0.03</v>
          </cell>
          <cell r="BB226">
            <v>-146616</v>
          </cell>
          <cell r="BC226">
            <v>-146616</v>
          </cell>
          <cell r="BE226">
            <v>0</v>
          </cell>
          <cell r="BF226">
            <v>0</v>
          </cell>
          <cell r="BG226">
            <v>0</v>
          </cell>
          <cell r="BL226" t="str">
            <v>Y</v>
          </cell>
        </row>
        <row r="227">
          <cell r="C227" t="str">
            <v>B013</v>
          </cell>
          <cell r="D227" t="str">
            <v>B013</v>
          </cell>
          <cell r="E227" t="str">
            <v xml:space="preserve">Small Stamping Bracket </v>
          </cell>
          <cell r="F227" t="str">
            <v>小冲压件和支架</v>
          </cell>
          <cell r="G227" t="str">
            <v>D</v>
          </cell>
          <cell r="H227" t="str">
            <v>BIW</v>
          </cell>
          <cell r="I227" t="str">
            <v>TH</v>
          </cell>
          <cell r="J227" t="str">
            <v>JD8B</v>
          </cell>
          <cell r="K227" t="str">
            <v>F16E038</v>
          </cell>
          <cell r="L227" t="str">
            <v>AB</v>
          </cell>
          <cell r="M227" t="str">
            <v>JD8B-F16E038-AB</v>
          </cell>
          <cell r="N227" t="str">
            <v xml:space="preserve">Small Stamping Bracket </v>
          </cell>
          <cell r="O227">
            <v>42626</v>
          </cell>
          <cell r="P227" t="str">
            <v>Wei,xiaowei</v>
          </cell>
          <cell r="Q227" t="str">
            <v>gao,rui</v>
          </cell>
          <cell r="S227">
            <v>1</v>
          </cell>
          <cell r="T227">
            <v>1</v>
          </cell>
          <cell r="U227">
            <v>1</v>
          </cell>
          <cell r="V227">
            <v>1</v>
          </cell>
          <cell r="W227">
            <v>1</v>
          </cell>
          <cell r="X227">
            <v>1</v>
          </cell>
          <cell r="Y227">
            <v>1</v>
          </cell>
          <cell r="Z227">
            <v>1</v>
          </cell>
          <cell r="AA227">
            <v>1</v>
          </cell>
          <cell r="AC227">
            <v>-15.808</v>
          </cell>
          <cell r="AD227">
            <v>-0.16600000000000001</v>
          </cell>
          <cell r="AE227">
            <v>-0.16600000000000001</v>
          </cell>
          <cell r="AF227">
            <v>0</v>
          </cell>
          <cell r="AG227">
            <v>0</v>
          </cell>
          <cell r="AH227">
            <v>-16.14</v>
          </cell>
          <cell r="AI227" t="str">
            <v>CNY</v>
          </cell>
          <cell r="AJ227" t="str">
            <v>LP</v>
          </cell>
          <cell r="AK227" t="str">
            <v>CQ Zhixin</v>
          </cell>
          <cell r="AL227" t="str">
            <v>GGU8A</v>
          </cell>
          <cell r="AO227">
            <v>1</v>
          </cell>
          <cell r="AP227">
            <v>0.03</v>
          </cell>
          <cell r="AQ227">
            <v>0.03</v>
          </cell>
          <cell r="AR227">
            <v>0.03</v>
          </cell>
          <cell r="BB227">
            <v>-628033</v>
          </cell>
          <cell r="BC227">
            <v>-628033</v>
          </cell>
          <cell r="BE227">
            <v>0</v>
          </cell>
          <cell r="BF227">
            <v>0</v>
          </cell>
          <cell r="BG227">
            <v>0</v>
          </cell>
          <cell r="BL227" t="str">
            <v>Y</v>
          </cell>
        </row>
        <row r="228">
          <cell r="C228" t="str">
            <v>B013</v>
          </cell>
          <cell r="D228" t="str">
            <v>B013</v>
          </cell>
          <cell r="E228" t="str">
            <v xml:space="preserve">Small Stamping Bracket </v>
          </cell>
          <cell r="F228" t="str">
            <v>小冲压件和支架</v>
          </cell>
          <cell r="G228" t="str">
            <v>D</v>
          </cell>
          <cell r="H228" t="str">
            <v>BIW</v>
          </cell>
          <cell r="I228" t="str">
            <v>TH</v>
          </cell>
          <cell r="J228" t="str">
            <v>JD8B</v>
          </cell>
          <cell r="K228" t="str">
            <v>F16E039</v>
          </cell>
          <cell r="L228" t="str">
            <v>AB</v>
          </cell>
          <cell r="M228" t="str">
            <v>JD8B-F16E039-AB</v>
          </cell>
          <cell r="N228" t="str">
            <v xml:space="preserve">Small Stamping Bracket </v>
          </cell>
          <cell r="O228">
            <v>42626</v>
          </cell>
          <cell r="P228" t="str">
            <v>Wei,xiaowei</v>
          </cell>
          <cell r="Q228" t="str">
            <v>gao,rui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C228">
            <v>-15.808</v>
          </cell>
          <cell r="AD228">
            <v>-0.16600000000000001</v>
          </cell>
          <cell r="AE228">
            <v>-0.16600000000000001</v>
          </cell>
          <cell r="AF228">
            <v>0</v>
          </cell>
          <cell r="AG228">
            <v>0</v>
          </cell>
          <cell r="AH228">
            <v>-16.14</v>
          </cell>
          <cell r="AI228" t="str">
            <v>CNY</v>
          </cell>
          <cell r="AJ228" t="str">
            <v>LP</v>
          </cell>
          <cell r="AK228" t="str">
            <v>CQ Zhixin</v>
          </cell>
          <cell r="AL228" t="str">
            <v>GGU8A</v>
          </cell>
          <cell r="AO228">
            <v>1</v>
          </cell>
          <cell r="AP228">
            <v>0.03</v>
          </cell>
          <cell r="AQ228">
            <v>0.03</v>
          </cell>
          <cell r="AR228">
            <v>0.03</v>
          </cell>
          <cell r="BB228">
            <v>-628033</v>
          </cell>
          <cell r="BC228">
            <v>-628033</v>
          </cell>
          <cell r="BE228">
            <v>0</v>
          </cell>
          <cell r="BF228">
            <v>0</v>
          </cell>
          <cell r="BG228">
            <v>0</v>
          </cell>
          <cell r="BL228" t="str">
            <v>Y</v>
          </cell>
        </row>
        <row r="229">
          <cell r="C229" t="str">
            <v>B013-3</v>
          </cell>
          <cell r="D229" t="str">
            <v>B013-3</v>
          </cell>
          <cell r="E229" t="str">
            <v>Canister Bracket stage 6</v>
          </cell>
          <cell r="F229" t="str">
            <v>炭罐支架</v>
          </cell>
          <cell r="G229" t="str">
            <v>D</v>
          </cell>
          <cell r="H229" t="str">
            <v>PMT4</v>
          </cell>
          <cell r="I229" t="str">
            <v>PF</v>
          </cell>
          <cell r="J229" t="str">
            <v>JD8G</v>
          </cell>
          <cell r="K229" t="str">
            <v>9D665</v>
          </cell>
          <cell r="L229" t="str">
            <v>AA</v>
          </cell>
          <cell r="M229" t="str">
            <v>JD8G-9D665-AA</v>
          </cell>
          <cell r="N229" t="str">
            <v xml:space="preserve">Canister Bracket </v>
          </cell>
          <cell r="O229">
            <v>42655</v>
          </cell>
          <cell r="P229" t="str">
            <v>Wei,xiaowei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0</v>
          </cell>
          <cell r="X229">
            <v>0</v>
          </cell>
          <cell r="Y229">
            <v>1</v>
          </cell>
          <cell r="Z229">
            <v>0</v>
          </cell>
          <cell r="AA229">
            <v>0.72000000000000008</v>
          </cell>
          <cell r="AC229">
            <v>-3.48</v>
          </cell>
          <cell r="AD229">
            <v>-0.13</v>
          </cell>
          <cell r="AE229">
            <v>-0.1</v>
          </cell>
          <cell r="AF229">
            <v>0</v>
          </cell>
          <cell r="AG229">
            <v>0</v>
          </cell>
          <cell r="AH229">
            <v>-3.71</v>
          </cell>
          <cell r="AI229" t="str">
            <v>CNY</v>
          </cell>
          <cell r="AJ229" t="str">
            <v>LP</v>
          </cell>
          <cell r="AK229" t="str">
            <v>CQ Zhixin</v>
          </cell>
          <cell r="AL229" t="str">
            <v>GGU8A</v>
          </cell>
          <cell r="AO229">
            <v>1</v>
          </cell>
          <cell r="AP229">
            <v>0.03</v>
          </cell>
          <cell r="AQ229">
            <v>0.03</v>
          </cell>
          <cell r="AR229">
            <v>0.03</v>
          </cell>
          <cell r="BB229">
            <v>-299002.13</v>
          </cell>
          <cell r="BC229">
            <v>-299002.13</v>
          </cell>
          <cell r="BE229">
            <v>0</v>
          </cell>
          <cell r="BF229">
            <v>0</v>
          </cell>
          <cell r="BG229">
            <v>0</v>
          </cell>
          <cell r="BL229" t="str">
            <v>Y</v>
          </cell>
          <cell r="BM229" t="str">
            <v>WSS-M1A365-A12  6.71/kg</v>
          </cell>
        </row>
        <row r="230">
          <cell r="C230" t="str">
            <v>IT36</v>
          </cell>
          <cell r="D230" t="str">
            <v>-</v>
          </cell>
          <cell r="E230" t="str">
            <v>Exterior scuff plate</v>
          </cell>
          <cell r="F230" t="str">
            <v>迎宾踏板</v>
          </cell>
          <cell r="G230" t="str">
            <v>D</v>
          </cell>
          <cell r="H230" t="str">
            <v>PMT1</v>
          </cell>
          <cell r="I230" t="str">
            <v>TH</v>
          </cell>
          <cell r="J230" t="str">
            <v>JD8B</v>
          </cell>
          <cell r="K230" t="str">
            <v>132K14</v>
          </cell>
          <cell r="L230" t="str">
            <v>AB</v>
          </cell>
          <cell r="M230" t="str">
            <v>JD8B-132K14-AB</v>
          </cell>
          <cell r="N230" t="str">
            <v>Exterior scuff plate</v>
          </cell>
          <cell r="O230">
            <v>42655</v>
          </cell>
          <cell r="P230" t="str">
            <v>Jiang,haitao</v>
          </cell>
          <cell r="Q230" t="str">
            <v>du,jiaqi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1</v>
          </cell>
          <cell r="Z230">
            <v>1</v>
          </cell>
          <cell r="AA230">
            <v>0.1</v>
          </cell>
          <cell r="AC230">
            <v>-11.88</v>
          </cell>
          <cell r="AD230">
            <v>-0.32</v>
          </cell>
          <cell r="AE230">
            <v>-0.3</v>
          </cell>
          <cell r="AF230">
            <v>0</v>
          </cell>
          <cell r="AG230">
            <v>0</v>
          </cell>
          <cell r="AH230">
            <v>-12.500000000000002</v>
          </cell>
          <cell r="AI230" t="str">
            <v>CNY</v>
          </cell>
          <cell r="AJ230" t="str">
            <v>LP</v>
          </cell>
          <cell r="AK230" t="str">
            <v>Shang Hai Essenway</v>
          </cell>
          <cell r="AL230" t="str">
            <v>GLWDA</v>
          </cell>
          <cell r="AO230">
            <v>1</v>
          </cell>
          <cell r="AP230">
            <v>0.03</v>
          </cell>
          <cell r="AQ230">
            <v>0.03</v>
          </cell>
          <cell r="AR230">
            <v>0.03</v>
          </cell>
          <cell r="BB230">
            <v>-211000</v>
          </cell>
          <cell r="BC230">
            <v>-211000</v>
          </cell>
          <cell r="BE230">
            <v>0</v>
          </cell>
          <cell r="BF230">
            <v>0</v>
          </cell>
          <cell r="BG230">
            <v>0</v>
          </cell>
        </row>
        <row r="231">
          <cell r="C231" t="str">
            <v>IT36</v>
          </cell>
          <cell r="D231" t="str">
            <v>-</v>
          </cell>
          <cell r="E231" t="str">
            <v>Exterior scuff plate</v>
          </cell>
          <cell r="F231" t="str">
            <v>迎宾踏板</v>
          </cell>
          <cell r="G231" t="str">
            <v>D</v>
          </cell>
          <cell r="H231" t="str">
            <v>PMT1</v>
          </cell>
          <cell r="I231" t="str">
            <v>TH</v>
          </cell>
          <cell r="J231" t="str">
            <v>JD8B</v>
          </cell>
          <cell r="K231" t="str">
            <v>132K15</v>
          </cell>
          <cell r="L231" t="str">
            <v>AB</v>
          </cell>
          <cell r="M231" t="str">
            <v>JD8B-132K15-AB</v>
          </cell>
          <cell r="N231" t="str">
            <v>Exterior scuff plate</v>
          </cell>
          <cell r="O231">
            <v>42655</v>
          </cell>
          <cell r="P231" t="str">
            <v>Jiang,haitao</v>
          </cell>
          <cell r="Q231" t="str">
            <v>du,jiaqi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1</v>
          </cell>
          <cell r="Z231">
            <v>1</v>
          </cell>
          <cell r="AA231">
            <v>0.1</v>
          </cell>
          <cell r="AC231">
            <v>-11.88</v>
          </cell>
          <cell r="AD231">
            <v>-0.32</v>
          </cell>
          <cell r="AE231">
            <v>-0.3</v>
          </cell>
          <cell r="AF231">
            <v>0</v>
          </cell>
          <cell r="AG231">
            <v>0</v>
          </cell>
          <cell r="AH231">
            <v>-12.500000000000002</v>
          </cell>
          <cell r="AI231" t="str">
            <v>CNY</v>
          </cell>
          <cell r="AJ231" t="str">
            <v>LP</v>
          </cell>
          <cell r="AK231" t="str">
            <v>Shang Hai Essenway</v>
          </cell>
          <cell r="AL231" t="str">
            <v>GLWDA</v>
          </cell>
          <cell r="AO231">
            <v>1</v>
          </cell>
          <cell r="AP231">
            <v>0.03</v>
          </cell>
          <cell r="AQ231">
            <v>0.03</v>
          </cell>
          <cell r="AR231">
            <v>0.03</v>
          </cell>
          <cell r="BB231">
            <v>0</v>
          </cell>
          <cell r="BC231">
            <v>0</v>
          </cell>
          <cell r="BE231">
            <v>0</v>
          </cell>
          <cell r="BF231">
            <v>0</v>
          </cell>
          <cell r="BG231">
            <v>0</v>
          </cell>
        </row>
        <row r="232">
          <cell r="C232" t="str">
            <v>IT36</v>
          </cell>
          <cell r="D232" t="str">
            <v>-</v>
          </cell>
          <cell r="E232" t="str">
            <v>Exterior scuff plate</v>
          </cell>
          <cell r="F232" t="str">
            <v>迎宾踏板</v>
          </cell>
          <cell r="G232" t="str">
            <v>D</v>
          </cell>
          <cell r="H232" t="str">
            <v>PMT1</v>
          </cell>
          <cell r="I232" t="str">
            <v>TH</v>
          </cell>
          <cell r="J232" t="str">
            <v>JD8B</v>
          </cell>
          <cell r="K232">
            <v>13228</v>
          </cell>
          <cell r="L232" t="str">
            <v>AA</v>
          </cell>
          <cell r="M232" t="str">
            <v>JD8B-13228-AA</v>
          </cell>
          <cell r="N232" t="str">
            <v>Exterior scuff plate</v>
          </cell>
          <cell r="O232">
            <v>42668</v>
          </cell>
          <cell r="P232" t="str">
            <v>Jiang,haitao</v>
          </cell>
          <cell r="Q232" t="str">
            <v>du,jiaqi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2</v>
          </cell>
          <cell r="Z232">
            <v>2</v>
          </cell>
          <cell r="AA232">
            <v>0.2</v>
          </cell>
          <cell r="AC232">
            <v>-7.23</v>
          </cell>
          <cell r="AD232">
            <v>-0.22</v>
          </cell>
          <cell r="AE232">
            <v>-0.2</v>
          </cell>
          <cell r="AF232">
            <v>0</v>
          </cell>
          <cell r="AG232">
            <v>0</v>
          </cell>
          <cell r="AH232">
            <v>-7.65</v>
          </cell>
          <cell r="AI232" t="str">
            <v>CNY</v>
          </cell>
          <cell r="AJ232" t="str">
            <v>LP</v>
          </cell>
          <cell r="AK232" t="str">
            <v>Shang Hai Essenway</v>
          </cell>
          <cell r="AL232" t="str">
            <v>GLWDA</v>
          </cell>
          <cell r="AO232">
            <v>1</v>
          </cell>
          <cell r="AP232">
            <v>0.03</v>
          </cell>
          <cell r="AQ232">
            <v>0.03</v>
          </cell>
          <cell r="AR232">
            <v>0.03</v>
          </cell>
          <cell r="BB232">
            <v>-142000</v>
          </cell>
          <cell r="BC232">
            <v>-142000</v>
          </cell>
          <cell r="BE232">
            <v>0</v>
          </cell>
          <cell r="BF232">
            <v>0</v>
          </cell>
          <cell r="BG232">
            <v>0</v>
          </cell>
        </row>
        <row r="233">
          <cell r="C233" t="str">
            <v>ET96</v>
          </cell>
          <cell r="D233" t="str">
            <v>ET96</v>
          </cell>
          <cell r="E233" t="str">
            <v>Door Molding</v>
          </cell>
          <cell r="F233" t="str">
            <v>车门饰条</v>
          </cell>
          <cell r="G233" t="str">
            <v>D</v>
          </cell>
          <cell r="H233" t="str">
            <v>PMT1</v>
          </cell>
          <cell r="I233" t="str">
            <v>TH</v>
          </cell>
          <cell r="J233" t="str">
            <v>JD8B</v>
          </cell>
          <cell r="K233" t="str">
            <v>F20848</v>
          </cell>
          <cell r="L233" t="str">
            <v>AA</v>
          </cell>
          <cell r="M233" t="str">
            <v>JD8B-F20848-AA</v>
          </cell>
          <cell r="N233" t="str">
            <v>Door Molding</v>
          </cell>
          <cell r="P233" t="str">
            <v>Jiang,haitao</v>
          </cell>
          <cell r="Q233" t="str">
            <v>du,jiaqi</v>
          </cell>
          <cell r="S233">
            <v>1</v>
          </cell>
          <cell r="T233">
            <v>1</v>
          </cell>
          <cell r="U233">
            <v>1</v>
          </cell>
          <cell r="V233">
            <v>1</v>
          </cell>
          <cell r="W233">
            <v>1</v>
          </cell>
          <cell r="X233">
            <v>1</v>
          </cell>
          <cell r="Y233">
            <v>1</v>
          </cell>
          <cell r="Z233">
            <v>1</v>
          </cell>
          <cell r="AA233">
            <v>1</v>
          </cell>
          <cell r="AC233">
            <v>-37.699999999999996</v>
          </cell>
          <cell r="AD233">
            <v>-1.51</v>
          </cell>
          <cell r="AE233">
            <v>-0.9</v>
          </cell>
          <cell r="AF233">
            <v>0</v>
          </cell>
          <cell r="AG233">
            <v>0</v>
          </cell>
          <cell r="AH233">
            <v>-40.109999999999992</v>
          </cell>
          <cell r="AI233" t="str">
            <v>CNY</v>
          </cell>
          <cell r="AJ233" t="str">
            <v>LP</v>
          </cell>
          <cell r="AK233" t="str">
            <v>Ning Bo
Zhong Jun</v>
          </cell>
          <cell r="AL233" t="str">
            <v>GF7RA</v>
          </cell>
          <cell r="AO233">
            <v>2</v>
          </cell>
          <cell r="AP233">
            <v>0.03</v>
          </cell>
          <cell r="AQ233">
            <v>0.03</v>
          </cell>
          <cell r="AR233">
            <v>0.03</v>
          </cell>
          <cell r="BB233">
            <v>-344000</v>
          </cell>
          <cell r="BC233">
            <v>-344000</v>
          </cell>
          <cell r="BE233">
            <v>0</v>
          </cell>
          <cell r="BF233">
            <v>0</v>
          </cell>
          <cell r="BG233">
            <v>0</v>
          </cell>
        </row>
        <row r="234">
          <cell r="C234" t="str">
            <v>ET96</v>
          </cell>
          <cell r="D234" t="str">
            <v>ET96</v>
          </cell>
          <cell r="E234" t="str">
            <v>Door Molding</v>
          </cell>
          <cell r="F234" t="str">
            <v>车门饰条</v>
          </cell>
          <cell r="G234" t="str">
            <v>D</v>
          </cell>
          <cell r="H234" t="str">
            <v>PMT1</v>
          </cell>
          <cell r="I234" t="str">
            <v>TH</v>
          </cell>
          <cell r="J234" t="str">
            <v>JD8B</v>
          </cell>
          <cell r="K234" t="str">
            <v>F20849</v>
          </cell>
          <cell r="L234" t="str">
            <v>AA</v>
          </cell>
          <cell r="M234" t="str">
            <v>JD8B-F20849-AA</v>
          </cell>
          <cell r="N234" t="str">
            <v>Door Molding</v>
          </cell>
          <cell r="P234" t="str">
            <v>Jiang,haitao</v>
          </cell>
          <cell r="Q234" t="str">
            <v>du,jiaqi</v>
          </cell>
          <cell r="S234">
            <v>1</v>
          </cell>
          <cell r="T234">
            <v>1</v>
          </cell>
          <cell r="U234">
            <v>1</v>
          </cell>
          <cell r="V234">
            <v>1</v>
          </cell>
          <cell r="W234">
            <v>1</v>
          </cell>
          <cell r="X234">
            <v>1</v>
          </cell>
          <cell r="Y234">
            <v>1</v>
          </cell>
          <cell r="Z234">
            <v>1</v>
          </cell>
          <cell r="AA234">
            <v>1</v>
          </cell>
          <cell r="AC234">
            <v>-37.699999999999996</v>
          </cell>
          <cell r="AD234">
            <v>-1.51</v>
          </cell>
          <cell r="AE234">
            <v>-0.9</v>
          </cell>
          <cell r="AF234">
            <v>0</v>
          </cell>
          <cell r="AG234">
            <v>0</v>
          </cell>
          <cell r="AH234">
            <v>-40.109999999999992</v>
          </cell>
          <cell r="AI234" t="str">
            <v>CNY</v>
          </cell>
          <cell r="AJ234" t="str">
            <v>LP</v>
          </cell>
          <cell r="AK234" t="str">
            <v>Ning Bo
Zhong Jun</v>
          </cell>
          <cell r="AL234" t="str">
            <v>GF7RA</v>
          </cell>
          <cell r="AO234">
            <v>2</v>
          </cell>
          <cell r="AP234">
            <v>0.03</v>
          </cell>
          <cell r="AQ234">
            <v>0.03</v>
          </cell>
          <cell r="AR234">
            <v>0.03</v>
          </cell>
          <cell r="BB234">
            <v>-344000</v>
          </cell>
          <cell r="BC234">
            <v>-344000</v>
          </cell>
          <cell r="BE234">
            <v>0</v>
          </cell>
          <cell r="BF234">
            <v>0</v>
          </cell>
          <cell r="BG234">
            <v>0</v>
          </cell>
        </row>
        <row r="235">
          <cell r="C235" t="str">
            <v>ET96</v>
          </cell>
          <cell r="D235" t="str">
            <v>ET96</v>
          </cell>
          <cell r="E235" t="str">
            <v>Door Molding</v>
          </cell>
          <cell r="F235" t="str">
            <v>车门饰条</v>
          </cell>
          <cell r="G235" t="str">
            <v>D</v>
          </cell>
          <cell r="H235" t="str">
            <v>PMT1</v>
          </cell>
          <cell r="I235" t="str">
            <v>TH</v>
          </cell>
          <cell r="J235" t="str">
            <v>JD8B</v>
          </cell>
          <cell r="K235" t="str">
            <v>F25334</v>
          </cell>
          <cell r="L235" t="str">
            <v>AA</v>
          </cell>
          <cell r="M235" t="str">
            <v>JD8B-F25334-AA</v>
          </cell>
          <cell r="N235" t="str">
            <v>Door Molding</v>
          </cell>
          <cell r="P235" t="str">
            <v>Jiang,haitao</v>
          </cell>
          <cell r="Q235" t="str">
            <v>du,jiaqi</v>
          </cell>
          <cell r="S235">
            <v>1</v>
          </cell>
          <cell r="T235">
            <v>1</v>
          </cell>
          <cell r="U235">
            <v>1</v>
          </cell>
          <cell r="V235">
            <v>1</v>
          </cell>
          <cell r="W235">
            <v>1</v>
          </cell>
          <cell r="X235">
            <v>1</v>
          </cell>
          <cell r="Y235">
            <v>1</v>
          </cell>
          <cell r="Z235">
            <v>1</v>
          </cell>
          <cell r="AA235">
            <v>1</v>
          </cell>
          <cell r="AC235">
            <v>-21.77</v>
          </cell>
          <cell r="AD235">
            <v>-1.21</v>
          </cell>
          <cell r="AE235">
            <v>-0.64400000000000002</v>
          </cell>
          <cell r="AF235">
            <v>0</v>
          </cell>
          <cell r="AG235">
            <v>0</v>
          </cell>
          <cell r="AH235">
            <v>-23.623999999999999</v>
          </cell>
          <cell r="AI235" t="str">
            <v>CNY</v>
          </cell>
          <cell r="AJ235" t="str">
            <v>LP</v>
          </cell>
          <cell r="AK235" t="str">
            <v>Ning Bo
Zhong Jun</v>
          </cell>
          <cell r="AL235" t="str">
            <v>GF7RA</v>
          </cell>
          <cell r="AO235">
            <v>2</v>
          </cell>
          <cell r="AP235">
            <v>0.03</v>
          </cell>
          <cell r="AQ235">
            <v>0.03</v>
          </cell>
          <cell r="AR235">
            <v>0.03</v>
          </cell>
          <cell r="BB235">
            <v>-362300</v>
          </cell>
          <cell r="BC235">
            <v>-362300</v>
          </cell>
          <cell r="BE235">
            <v>0</v>
          </cell>
          <cell r="BF235">
            <v>0</v>
          </cell>
          <cell r="BG235">
            <v>0</v>
          </cell>
        </row>
        <row r="236">
          <cell r="C236" t="str">
            <v>ET96</v>
          </cell>
          <cell r="D236" t="str">
            <v>ET96</v>
          </cell>
          <cell r="E236" t="str">
            <v>Door Molding</v>
          </cell>
          <cell r="F236" t="str">
            <v>车门饰条</v>
          </cell>
          <cell r="G236" t="str">
            <v>D</v>
          </cell>
          <cell r="H236" t="str">
            <v>PMT1</v>
          </cell>
          <cell r="I236" t="str">
            <v>TH</v>
          </cell>
          <cell r="J236" t="str">
            <v>JD8B</v>
          </cell>
          <cell r="K236" t="str">
            <v>F25335</v>
          </cell>
          <cell r="L236" t="str">
            <v>AA</v>
          </cell>
          <cell r="M236" t="str">
            <v>JD8B-F25335-AA</v>
          </cell>
          <cell r="N236" t="str">
            <v>Door Molding</v>
          </cell>
          <cell r="P236" t="str">
            <v>Jiang,haitao</v>
          </cell>
          <cell r="Q236" t="str">
            <v>du,jiaqi</v>
          </cell>
          <cell r="S236">
            <v>1</v>
          </cell>
          <cell r="T236">
            <v>1</v>
          </cell>
          <cell r="U236">
            <v>1</v>
          </cell>
          <cell r="V236">
            <v>1</v>
          </cell>
          <cell r="W236">
            <v>1</v>
          </cell>
          <cell r="X236">
            <v>1</v>
          </cell>
          <cell r="Y236">
            <v>1</v>
          </cell>
          <cell r="Z236">
            <v>1</v>
          </cell>
          <cell r="AA236">
            <v>1</v>
          </cell>
          <cell r="AC236">
            <v>-21.77</v>
          </cell>
          <cell r="AD236">
            <v>-1.21</v>
          </cell>
          <cell r="AE236">
            <v>-0.64400000000000002</v>
          </cell>
          <cell r="AF236">
            <v>0</v>
          </cell>
          <cell r="AG236">
            <v>0</v>
          </cell>
          <cell r="AH236">
            <v>-23.623999999999999</v>
          </cell>
          <cell r="AI236" t="str">
            <v>CNY</v>
          </cell>
          <cell r="AJ236" t="str">
            <v>LP</v>
          </cell>
          <cell r="AK236" t="str">
            <v>Ning Bo
Zhong Jun</v>
          </cell>
          <cell r="AL236" t="str">
            <v>GF7RA</v>
          </cell>
          <cell r="AO236">
            <v>2</v>
          </cell>
          <cell r="AP236">
            <v>0.03</v>
          </cell>
          <cell r="AQ236">
            <v>0.03</v>
          </cell>
          <cell r="AR236">
            <v>0.03</v>
          </cell>
          <cell r="BB236">
            <v>-362300</v>
          </cell>
          <cell r="BC236">
            <v>-362300</v>
          </cell>
          <cell r="BE236">
            <v>0</v>
          </cell>
          <cell r="BF236">
            <v>0</v>
          </cell>
          <cell r="BG236">
            <v>0</v>
          </cell>
        </row>
        <row r="237">
          <cell r="C237" t="str">
            <v xml:space="preserve">B013-2 </v>
          </cell>
          <cell r="D237" t="str">
            <v>-</v>
          </cell>
          <cell r="E237" t="str">
            <v xml:space="preserve">PEM bracket </v>
          </cell>
          <cell r="F237" t="str">
            <v>PEM 支架</v>
          </cell>
          <cell r="G237" t="str">
            <v>D</v>
          </cell>
          <cell r="H237" t="str">
            <v>PMT4</v>
          </cell>
          <cell r="I237" t="str">
            <v>PF</v>
          </cell>
          <cell r="J237" t="str">
            <v>JD8G</v>
          </cell>
          <cell r="K237" t="str">
            <v>9D371</v>
          </cell>
          <cell r="L237" t="str">
            <v>AB</v>
          </cell>
          <cell r="M237" t="str">
            <v>JD8G-9D371-AB</v>
          </cell>
          <cell r="N237" t="str">
            <v>PEM bracket</v>
          </cell>
          <cell r="O237">
            <v>42655</v>
          </cell>
          <cell r="P237" t="str">
            <v>wei,xiaowei</v>
          </cell>
          <cell r="Q237" t="str">
            <v>zhang,xianqiang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1</v>
          </cell>
          <cell r="Y237">
            <v>0</v>
          </cell>
          <cell r="Z237">
            <v>1</v>
          </cell>
          <cell r="AA237">
            <v>0.28000000000000003</v>
          </cell>
          <cell r="AC237">
            <v>-1.5</v>
          </cell>
          <cell r="AD237">
            <v>-0.01</v>
          </cell>
          <cell r="AE237">
            <v>-0.01</v>
          </cell>
          <cell r="AF237">
            <v>0</v>
          </cell>
          <cell r="AG237">
            <v>0</v>
          </cell>
          <cell r="AH237">
            <v>-1.52</v>
          </cell>
          <cell r="AI237" t="str">
            <v>CNY</v>
          </cell>
          <cell r="AJ237" t="str">
            <v>LP</v>
          </cell>
          <cell r="AK237" t="str">
            <v>CQ Zhixin</v>
          </cell>
          <cell r="AL237" t="str">
            <v>EC1AC</v>
          </cell>
          <cell r="AO237">
            <v>1</v>
          </cell>
          <cell r="AP237">
            <v>0.03</v>
          </cell>
          <cell r="AQ237">
            <v>0.03</v>
          </cell>
          <cell r="AR237">
            <v>0.03</v>
          </cell>
          <cell r="BB237">
            <v>-199405</v>
          </cell>
          <cell r="BC237">
            <v>-199405</v>
          </cell>
          <cell r="BE237">
            <v>0</v>
          </cell>
          <cell r="BF237">
            <v>0</v>
          </cell>
          <cell r="BG237">
            <v>0</v>
          </cell>
        </row>
        <row r="238">
          <cell r="C238" t="str">
            <v>E134</v>
          </cell>
          <cell r="D238" t="str">
            <v>E134</v>
          </cell>
          <cell r="E238" t="str">
            <v>SDLC</v>
          </cell>
          <cell r="F238" t="str">
            <v>网关</v>
          </cell>
          <cell r="G238" t="str">
            <v>B</v>
          </cell>
          <cell r="H238" t="str">
            <v>PMT5</v>
          </cell>
          <cell r="I238" t="str">
            <v>TH</v>
          </cell>
          <cell r="J238" t="str">
            <v>JD8T</v>
          </cell>
          <cell r="K238" t="str">
            <v>14F642</v>
          </cell>
          <cell r="L238" t="str">
            <v>AB</v>
          </cell>
          <cell r="M238" t="str">
            <v>JD8T-14F642-AB</v>
          </cell>
          <cell r="N238" t="str">
            <v>SDLC</v>
          </cell>
          <cell r="O238">
            <v>42678</v>
          </cell>
          <cell r="P238" t="str">
            <v>Wang,yang</v>
          </cell>
          <cell r="Q238" t="str">
            <v>Li,ruifeng</v>
          </cell>
          <cell r="S238">
            <v>1</v>
          </cell>
          <cell r="T238">
            <v>1</v>
          </cell>
          <cell r="U238">
            <v>1</v>
          </cell>
          <cell r="V238">
            <v>1</v>
          </cell>
          <cell r="W238">
            <v>1</v>
          </cell>
          <cell r="X238">
            <v>1</v>
          </cell>
          <cell r="Y238">
            <v>1</v>
          </cell>
          <cell r="Z238">
            <v>1</v>
          </cell>
          <cell r="AA238">
            <v>1</v>
          </cell>
          <cell r="AC238">
            <v>-53.83</v>
          </cell>
          <cell r="AD238">
            <v>-0.83</v>
          </cell>
          <cell r="AE238">
            <v>0</v>
          </cell>
          <cell r="AF238">
            <v>0</v>
          </cell>
          <cell r="AG238">
            <v>-0.8</v>
          </cell>
          <cell r="AH238">
            <v>-55.459999999999994</v>
          </cell>
          <cell r="AI238" t="str">
            <v>CNY</v>
          </cell>
          <cell r="AJ238" t="str">
            <v>LP</v>
          </cell>
          <cell r="AK238" t="str">
            <v>Bosch</v>
          </cell>
          <cell r="AO238">
            <v>5</v>
          </cell>
          <cell r="BB238">
            <v>-2215360</v>
          </cell>
          <cell r="BC238">
            <v>-2215360</v>
          </cell>
          <cell r="BE238">
            <v>-461548.97380788001</v>
          </cell>
          <cell r="BF238">
            <v>574899</v>
          </cell>
        </row>
        <row r="239">
          <cell r="C239" t="str">
            <v>CH049-Stage6</v>
          </cell>
          <cell r="D239" t="str">
            <v>CH049-Stage6</v>
          </cell>
          <cell r="E239" t="str">
            <v>Fuel line-BJ6</v>
          </cell>
          <cell r="F239" t="str">
            <v>燃油通气管</v>
          </cell>
          <cell r="G239" t="str">
            <v>B</v>
          </cell>
          <cell r="H239" t="str">
            <v>PMT4</v>
          </cell>
          <cell r="I239" t="str">
            <v>PF</v>
          </cell>
          <cell r="J239" t="str">
            <v>JD8G</v>
          </cell>
          <cell r="K239" t="str">
            <v>9S327</v>
          </cell>
          <cell r="L239" t="str">
            <v>AB</v>
          </cell>
          <cell r="M239" t="str">
            <v>JD8G-9S327-AB</v>
          </cell>
          <cell r="N239" t="str">
            <v xml:space="preserve">Atmosphere line (BJ6) </v>
          </cell>
          <cell r="O239">
            <v>42706</v>
          </cell>
          <cell r="P239" t="str">
            <v>li,li</v>
          </cell>
          <cell r="Q239" t="str">
            <v>Xu hailong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C239">
            <v>-20.69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-20.69</v>
          </cell>
          <cell r="AI239" t="str">
            <v>CNY</v>
          </cell>
          <cell r="AJ239" t="str">
            <v>LP</v>
          </cell>
          <cell r="AK239" t="str">
            <v>Chongqing Cooper</v>
          </cell>
          <cell r="AL239" t="str">
            <v>EC0ZB</v>
          </cell>
          <cell r="AO239">
            <v>5</v>
          </cell>
          <cell r="BB239">
            <v>-82140</v>
          </cell>
          <cell r="BC239">
            <v>-82140</v>
          </cell>
        </row>
        <row r="240">
          <cell r="C240" t="str">
            <v>CH049</v>
          </cell>
          <cell r="D240" t="str">
            <v>CH049</v>
          </cell>
          <cell r="E240" t="str">
            <v>Fuel line-BJ6</v>
          </cell>
          <cell r="F240" t="str">
            <v>燃油通气管</v>
          </cell>
          <cell r="G240" t="str">
            <v>B</v>
          </cell>
          <cell r="H240" t="str">
            <v>PMT4</v>
          </cell>
          <cell r="I240" t="str">
            <v>PF</v>
          </cell>
          <cell r="J240" t="str">
            <v>JD8G</v>
          </cell>
          <cell r="K240" t="str">
            <v>9L291</v>
          </cell>
          <cell r="L240" t="str">
            <v>AD</v>
          </cell>
          <cell r="M240" t="str">
            <v>JD8G-9L291-AD</v>
          </cell>
          <cell r="N240" t="str">
            <v xml:space="preserve">Fuel and Brake Bundle (BJ6) </v>
          </cell>
          <cell r="O240">
            <v>42706</v>
          </cell>
          <cell r="P240" t="str">
            <v>li,li</v>
          </cell>
          <cell r="Q240" t="str">
            <v>Xu hailong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0</v>
          </cell>
          <cell r="X240">
            <v>0</v>
          </cell>
          <cell r="Y240">
            <v>1</v>
          </cell>
          <cell r="Z240">
            <v>0</v>
          </cell>
          <cell r="AA240">
            <v>0.72000000000000008</v>
          </cell>
          <cell r="AC240">
            <v>-142.87000000000003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-142.87000000000003</v>
          </cell>
          <cell r="AI240" t="str">
            <v>CNY</v>
          </cell>
          <cell r="AJ240" t="str">
            <v>LP</v>
          </cell>
          <cell r="AK240" t="str">
            <v>Chongqing Cooper</v>
          </cell>
          <cell r="AL240" t="str">
            <v>EC0ZB</v>
          </cell>
          <cell r="AO240">
            <v>5</v>
          </cell>
          <cell r="BB240">
            <v>-1054000</v>
          </cell>
          <cell r="BC240">
            <v>-1054000</v>
          </cell>
        </row>
        <row r="241">
          <cell r="C241" t="str">
            <v>CH049-Stage6</v>
          </cell>
          <cell r="D241" t="str">
            <v>CH049-Stage6</v>
          </cell>
          <cell r="E241" t="str">
            <v>Fuel line-BJ6</v>
          </cell>
          <cell r="F241" t="str">
            <v>燃油通气管</v>
          </cell>
          <cell r="G241" t="str">
            <v>B</v>
          </cell>
          <cell r="H241" t="str">
            <v>PMT4</v>
          </cell>
          <cell r="I241" t="str">
            <v>PF</v>
          </cell>
          <cell r="J241" t="str">
            <v>JD8G</v>
          </cell>
          <cell r="K241" t="str">
            <v>9L291</v>
          </cell>
          <cell r="L241" t="str">
            <v>BC</v>
          </cell>
          <cell r="M241" t="str">
            <v>JD8G-9L291-BC</v>
          </cell>
          <cell r="N241" t="str">
            <v xml:space="preserve">Fuel and Brake Bundle (BJ6) </v>
          </cell>
          <cell r="O241">
            <v>42706</v>
          </cell>
          <cell r="P241" t="str">
            <v>li,li</v>
          </cell>
          <cell r="Q241" t="str">
            <v>Xu hailong</v>
          </cell>
          <cell r="S241">
            <v>1</v>
          </cell>
          <cell r="T241">
            <v>1</v>
          </cell>
          <cell r="U241">
            <v>1</v>
          </cell>
          <cell r="V241">
            <v>1</v>
          </cell>
          <cell r="W241">
            <v>0</v>
          </cell>
          <cell r="X241">
            <v>0</v>
          </cell>
          <cell r="Y241">
            <v>1</v>
          </cell>
          <cell r="Z241">
            <v>0</v>
          </cell>
          <cell r="AA241">
            <v>0.72000000000000008</v>
          </cell>
          <cell r="AC241">
            <v>-146.64000000000001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-146.64000000000001</v>
          </cell>
          <cell r="AI241" t="str">
            <v>CNY</v>
          </cell>
          <cell r="AJ241" t="str">
            <v>LP</v>
          </cell>
          <cell r="AK241" t="str">
            <v>Chongqing Cooper</v>
          </cell>
          <cell r="AL241" t="str">
            <v>EC0ZB</v>
          </cell>
          <cell r="AO241">
            <v>5</v>
          </cell>
          <cell r="BB241">
            <v>-470920</v>
          </cell>
          <cell r="BC241">
            <v>-470920</v>
          </cell>
        </row>
        <row r="242">
          <cell r="C242" t="str">
            <v>CH049</v>
          </cell>
          <cell r="D242" t="str">
            <v>-</v>
          </cell>
          <cell r="E242" t="str">
            <v>Fuel line-BJ6</v>
          </cell>
          <cell r="F242" t="str">
            <v>燃油通气管</v>
          </cell>
          <cell r="G242" t="str">
            <v>B</v>
          </cell>
          <cell r="H242" t="str">
            <v>PMT4</v>
          </cell>
          <cell r="I242" t="str">
            <v>PF</v>
          </cell>
          <cell r="J242" t="str">
            <v>JD8G</v>
          </cell>
          <cell r="K242" t="str">
            <v>9L291</v>
          </cell>
          <cell r="L242" t="str">
            <v>CC</v>
          </cell>
          <cell r="M242" t="str">
            <v>JD8G-9L291-CC</v>
          </cell>
          <cell r="N242" t="str">
            <v xml:space="preserve">Fuel and Brake Bundle (BJ6) </v>
          </cell>
          <cell r="O242">
            <v>42706</v>
          </cell>
          <cell r="P242" t="str">
            <v>li,li</v>
          </cell>
          <cell r="Q242" t="str">
            <v>Xu hailong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1</v>
          </cell>
          <cell r="X242">
            <v>1</v>
          </cell>
          <cell r="Y242">
            <v>0</v>
          </cell>
          <cell r="Z242">
            <v>1</v>
          </cell>
          <cell r="AA242">
            <v>0.28000000000000003</v>
          </cell>
          <cell r="AC242">
            <v>-152.06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-152.06</v>
          </cell>
          <cell r="AI242" t="str">
            <v>CNY</v>
          </cell>
          <cell r="AJ242" t="str">
            <v>LP</v>
          </cell>
          <cell r="AK242" t="str">
            <v>Chongqing Cooper</v>
          </cell>
          <cell r="AL242" t="str">
            <v>EC0ZB</v>
          </cell>
          <cell r="AO242">
            <v>5</v>
          </cell>
          <cell r="BB242">
            <v>-1312780</v>
          </cell>
          <cell r="BC242">
            <v>-1312780</v>
          </cell>
        </row>
        <row r="243">
          <cell r="C243" t="str">
            <v>CH049-Stage6</v>
          </cell>
          <cell r="D243" t="str">
            <v>CH049-Stage6</v>
          </cell>
          <cell r="E243" t="str">
            <v>Fuel line-BJ6</v>
          </cell>
          <cell r="F243" t="str">
            <v>燃油通气管</v>
          </cell>
          <cell r="G243" t="str">
            <v>B</v>
          </cell>
          <cell r="H243" t="str">
            <v>PMT4</v>
          </cell>
          <cell r="I243" t="str">
            <v>PF</v>
          </cell>
          <cell r="J243" t="str">
            <v>JD8G</v>
          </cell>
          <cell r="K243" t="str">
            <v>9J280</v>
          </cell>
          <cell r="L243" t="str">
            <v>AB</v>
          </cell>
          <cell r="M243" t="str">
            <v>JD8G-9J280-AB</v>
          </cell>
          <cell r="N243" t="str">
            <v xml:space="preserve">Fuel Feed line (Bundle to Engine) </v>
          </cell>
          <cell r="O243">
            <v>42706</v>
          </cell>
          <cell r="P243" t="str">
            <v>li,li</v>
          </cell>
          <cell r="Q243" t="str">
            <v>Xu hailong</v>
          </cell>
          <cell r="S243">
            <v>1</v>
          </cell>
          <cell r="T243">
            <v>1</v>
          </cell>
          <cell r="U243">
            <v>1</v>
          </cell>
          <cell r="V243">
            <v>1</v>
          </cell>
          <cell r="W243">
            <v>0</v>
          </cell>
          <cell r="X243">
            <v>0</v>
          </cell>
          <cell r="Y243">
            <v>1</v>
          </cell>
          <cell r="Z243">
            <v>0</v>
          </cell>
          <cell r="AA243">
            <v>0.72000000000000008</v>
          </cell>
          <cell r="AC243">
            <v>-29.34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-29.34</v>
          </cell>
          <cell r="AI243" t="str">
            <v>CNY</v>
          </cell>
          <cell r="AJ243" t="str">
            <v>LP</v>
          </cell>
          <cell r="AK243" t="str">
            <v>Chongqing Cooper</v>
          </cell>
          <cell r="AL243" t="str">
            <v>EC0ZB</v>
          </cell>
          <cell r="AO243">
            <v>5</v>
          </cell>
          <cell r="BB243">
            <v>-352200</v>
          </cell>
          <cell r="BC243">
            <v>-352200</v>
          </cell>
        </row>
        <row r="244">
          <cell r="C244" t="str">
            <v>CH049</v>
          </cell>
          <cell r="D244" t="str">
            <v>-</v>
          </cell>
          <cell r="E244" t="str">
            <v>Fuel line</v>
          </cell>
          <cell r="F244" t="str">
            <v>燃油通气管</v>
          </cell>
          <cell r="G244" t="str">
            <v>B</v>
          </cell>
          <cell r="H244" t="str">
            <v>PMT4</v>
          </cell>
          <cell r="I244" t="str">
            <v>PF</v>
          </cell>
          <cell r="J244" t="str">
            <v>JD8G</v>
          </cell>
          <cell r="K244" t="str">
            <v>9J280</v>
          </cell>
          <cell r="L244" t="str">
            <v>BA</v>
          </cell>
          <cell r="M244" t="str">
            <v>JD8G-9J280-BA</v>
          </cell>
          <cell r="N244" t="str">
            <v xml:space="preserve">Fuel Feed line (Bundle to Engine) </v>
          </cell>
          <cell r="O244" t="str">
            <v>NA</v>
          </cell>
          <cell r="P244" t="str">
            <v>NA</v>
          </cell>
          <cell r="Q244" t="str">
            <v>NA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1</v>
          </cell>
          <cell r="X244">
            <v>1</v>
          </cell>
          <cell r="Y244">
            <v>0</v>
          </cell>
          <cell r="Z244">
            <v>1</v>
          </cell>
          <cell r="AA244">
            <v>0.28000000000000003</v>
          </cell>
          <cell r="AC244">
            <v>-75.44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-75.44</v>
          </cell>
          <cell r="AI244" t="str">
            <v>CNY</v>
          </cell>
          <cell r="AJ244" t="str">
            <v>LP</v>
          </cell>
          <cell r="AK244" t="str">
            <v>Chongqing Cooper</v>
          </cell>
          <cell r="AL244" t="str">
            <v>EC0ZB</v>
          </cell>
          <cell r="AO244" t="str">
            <v>na</v>
          </cell>
          <cell r="BB244">
            <v>-64800</v>
          </cell>
          <cell r="BC244">
            <v>-64800</v>
          </cell>
        </row>
        <row r="245">
          <cell r="C245" t="str">
            <v>CH049-Stage6</v>
          </cell>
          <cell r="D245" t="str">
            <v>CH049-Stage6</v>
          </cell>
          <cell r="E245" t="str">
            <v>Fuel line-BJ6</v>
          </cell>
          <cell r="F245" t="str">
            <v>燃油通气管</v>
          </cell>
          <cell r="G245" t="str">
            <v>B</v>
          </cell>
          <cell r="H245" t="str">
            <v>PMT4</v>
          </cell>
          <cell r="I245" t="str">
            <v>PF</v>
          </cell>
          <cell r="J245" t="str">
            <v>JD8G</v>
          </cell>
          <cell r="K245" t="str">
            <v>9D683</v>
          </cell>
          <cell r="L245" t="str">
            <v>AB</v>
          </cell>
          <cell r="M245" t="str">
            <v>JD8G-9D683-AB</v>
          </cell>
          <cell r="N245" t="str">
            <v xml:space="preserve">Fuel Vapor line (Tank to Y-connector) </v>
          </cell>
          <cell r="O245">
            <v>42706</v>
          </cell>
          <cell r="P245" t="str">
            <v>li,li</v>
          </cell>
          <cell r="Q245" t="str">
            <v>Xu hailong</v>
          </cell>
          <cell r="S245">
            <v>1</v>
          </cell>
          <cell r="T245">
            <v>1</v>
          </cell>
          <cell r="U245">
            <v>1</v>
          </cell>
          <cell r="V245">
            <v>1</v>
          </cell>
          <cell r="W245">
            <v>0</v>
          </cell>
          <cell r="X245">
            <v>0</v>
          </cell>
          <cell r="Y245">
            <v>1</v>
          </cell>
          <cell r="Z245">
            <v>0</v>
          </cell>
          <cell r="AA245">
            <v>0</v>
          </cell>
          <cell r="AC245">
            <v>-103.53999999999999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-103.53999999999999</v>
          </cell>
          <cell r="AI245" t="str">
            <v>CNY</v>
          </cell>
          <cell r="AJ245" t="str">
            <v>LP</v>
          </cell>
          <cell r="AK245" t="str">
            <v>Chongqing Cooper</v>
          </cell>
          <cell r="AL245" t="str">
            <v>EC0ZB</v>
          </cell>
          <cell r="AO245">
            <v>5</v>
          </cell>
          <cell r="BB245">
            <v>-96600</v>
          </cell>
          <cell r="BC245">
            <v>-96600</v>
          </cell>
        </row>
        <row r="246">
          <cell r="C246" t="str">
            <v>CH049-Stage6</v>
          </cell>
          <cell r="D246" t="str">
            <v>CH049-Stage6</v>
          </cell>
          <cell r="E246" t="str">
            <v>Fuel line-BJ6</v>
          </cell>
          <cell r="F246" t="str">
            <v>燃油通气管</v>
          </cell>
          <cell r="G246" t="str">
            <v>B</v>
          </cell>
          <cell r="H246" t="str">
            <v>PMT4</v>
          </cell>
          <cell r="I246" t="str">
            <v>PF</v>
          </cell>
          <cell r="J246" t="str">
            <v>JD8G</v>
          </cell>
          <cell r="K246" t="str">
            <v>9D333</v>
          </cell>
          <cell r="L246" t="str">
            <v>AA</v>
          </cell>
          <cell r="M246" t="str">
            <v>JD8G-9D333-AA</v>
          </cell>
          <cell r="N246" t="str">
            <v>Fuel Vapor line (Recirculation line to</v>
          </cell>
          <cell r="O246">
            <v>42706</v>
          </cell>
          <cell r="P246" t="str">
            <v>li,li</v>
          </cell>
          <cell r="Q246" t="str">
            <v>Xu hailong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C246">
            <v>-31.439999999999998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-31.439999999999998</v>
          </cell>
          <cell r="AI246" t="str">
            <v>CNY</v>
          </cell>
          <cell r="AJ246" t="str">
            <v>LP</v>
          </cell>
          <cell r="AK246" t="str">
            <v>Chongqing Cooper</v>
          </cell>
          <cell r="AL246" t="str">
            <v>EC0ZB</v>
          </cell>
          <cell r="AO246">
            <v>5</v>
          </cell>
          <cell r="BB246">
            <v>-112020</v>
          </cell>
          <cell r="BC246">
            <v>-112020</v>
          </cell>
        </row>
        <row r="247">
          <cell r="C247" t="str">
            <v>CH049-Stage6</v>
          </cell>
          <cell r="D247" t="str">
            <v>CH049-Stage6</v>
          </cell>
          <cell r="E247" t="str">
            <v>Fuel line-BJ6</v>
          </cell>
          <cell r="F247" t="str">
            <v>燃油通气管</v>
          </cell>
          <cell r="G247" t="str">
            <v>B</v>
          </cell>
          <cell r="H247" t="str">
            <v>PMT4</v>
          </cell>
          <cell r="I247" t="str">
            <v>PF</v>
          </cell>
          <cell r="J247" t="str">
            <v>JD8G</v>
          </cell>
          <cell r="K247" t="str">
            <v>9A322</v>
          </cell>
          <cell r="L247" t="str">
            <v>BA</v>
          </cell>
          <cell r="M247" t="str">
            <v>JD8G-9A322-BA</v>
          </cell>
          <cell r="N247" t="str">
            <v xml:space="preserve">Fuel Feed line (FDM to Filter/ Filter to </v>
          </cell>
          <cell r="O247">
            <v>42706</v>
          </cell>
          <cell r="P247" t="str">
            <v>li,li</v>
          </cell>
          <cell r="Q247" t="str">
            <v>Xu hailong</v>
          </cell>
          <cell r="S247">
            <v>1</v>
          </cell>
          <cell r="T247">
            <v>1</v>
          </cell>
          <cell r="U247">
            <v>1</v>
          </cell>
          <cell r="V247">
            <v>1</v>
          </cell>
          <cell r="W247">
            <v>1</v>
          </cell>
          <cell r="X247">
            <v>1</v>
          </cell>
          <cell r="Y247">
            <v>1</v>
          </cell>
          <cell r="Z247">
            <v>1</v>
          </cell>
          <cell r="AA247">
            <v>1</v>
          </cell>
          <cell r="AC247">
            <v>-17.4509772194444</v>
          </cell>
          <cell r="AD247">
            <v>-0.3</v>
          </cell>
          <cell r="AE247">
            <v>-0.31</v>
          </cell>
          <cell r="AF247">
            <v>-0.18</v>
          </cell>
          <cell r="AH247">
            <v>-18.2409772194444</v>
          </cell>
          <cell r="AI247" t="str">
            <v>CNY</v>
          </cell>
          <cell r="AJ247" t="str">
            <v>LP</v>
          </cell>
          <cell r="AK247" t="str">
            <v>Chongqing Cooper</v>
          </cell>
          <cell r="AL247" t="str">
            <v>EC0ZB</v>
          </cell>
          <cell r="AO247">
            <v>5</v>
          </cell>
          <cell r="BB247">
            <v>-61200</v>
          </cell>
          <cell r="BC247">
            <v>-61200</v>
          </cell>
        </row>
        <row r="248">
          <cell r="C248" t="str">
            <v>CH049</v>
          </cell>
          <cell r="D248" t="str">
            <v>CH049</v>
          </cell>
          <cell r="E248" t="str">
            <v>Fuel line</v>
          </cell>
          <cell r="F248" t="str">
            <v>燃油通气管</v>
          </cell>
          <cell r="G248" t="str">
            <v>B</v>
          </cell>
          <cell r="H248" t="str">
            <v>PMT4</v>
          </cell>
          <cell r="I248" t="str">
            <v>PF</v>
          </cell>
          <cell r="J248" t="str">
            <v>JD8G</v>
          </cell>
          <cell r="K248" t="str">
            <v>9D289</v>
          </cell>
          <cell r="L248" t="str">
            <v>AB</v>
          </cell>
          <cell r="M248" t="str">
            <v>JD8G-9D289-AB</v>
          </cell>
          <cell r="N248" t="str">
            <v xml:space="preserve">Fuel Vapor line (Bundle to Engine) </v>
          </cell>
          <cell r="O248">
            <v>42706</v>
          </cell>
          <cell r="P248" t="str">
            <v>li,li</v>
          </cell>
          <cell r="Q248" t="str">
            <v>Xu hailong</v>
          </cell>
          <cell r="S248">
            <v>1</v>
          </cell>
          <cell r="T248">
            <v>1</v>
          </cell>
          <cell r="U248">
            <v>1</v>
          </cell>
          <cell r="V248">
            <v>1</v>
          </cell>
          <cell r="W248">
            <v>0</v>
          </cell>
          <cell r="X248">
            <v>0</v>
          </cell>
          <cell r="Y248">
            <v>1</v>
          </cell>
          <cell r="Z248">
            <v>0</v>
          </cell>
          <cell r="AA248">
            <v>0.72000000000000008</v>
          </cell>
          <cell r="AC248">
            <v>-52.96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-52.96</v>
          </cell>
          <cell r="AI248" t="str">
            <v>CNY</v>
          </cell>
          <cell r="AJ248" t="str">
            <v>LP</v>
          </cell>
          <cell r="AK248" t="str">
            <v>Chongqing Cooper</v>
          </cell>
          <cell r="AL248" t="str">
            <v>EC0ZB</v>
          </cell>
          <cell r="AO248">
            <v>5</v>
          </cell>
          <cell r="BB248">
            <v>-131400</v>
          </cell>
          <cell r="BC248">
            <v>-131400</v>
          </cell>
        </row>
        <row r="249">
          <cell r="C249" t="str">
            <v>CH049</v>
          </cell>
          <cell r="D249" t="str">
            <v>-</v>
          </cell>
          <cell r="E249" t="str">
            <v>Fuel line</v>
          </cell>
          <cell r="F249" t="str">
            <v>燃油通气管</v>
          </cell>
          <cell r="G249" t="str">
            <v>B</v>
          </cell>
          <cell r="H249" t="str">
            <v>PMT4</v>
          </cell>
          <cell r="I249" t="str">
            <v>PF</v>
          </cell>
          <cell r="J249" t="str">
            <v>JD8G</v>
          </cell>
          <cell r="K249" t="str">
            <v>9D289</v>
          </cell>
          <cell r="L249" t="str">
            <v>BC</v>
          </cell>
          <cell r="M249" t="str">
            <v>JD8G-9D289-BC</v>
          </cell>
          <cell r="N249" t="str">
            <v xml:space="preserve">Fuel Vapor line (Bundle to Engine) </v>
          </cell>
          <cell r="O249">
            <v>42706</v>
          </cell>
          <cell r="P249" t="str">
            <v>li,li</v>
          </cell>
          <cell r="Q249" t="str">
            <v>Xu hailong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1</v>
          </cell>
          <cell r="X249">
            <v>1</v>
          </cell>
          <cell r="Y249">
            <v>0</v>
          </cell>
          <cell r="Z249">
            <v>1</v>
          </cell>
          <cell r="AA249">
            <v>0.28000000000000003</v>
          </cell>
          <cell r="AC249">
            <v>-134.6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-134.6</v>
          </cell>
          <cell r="AI249" t="str">
            <v>CNY</v>
          </cell>
          <cell r="AJ249" t="str">
            <v>LP</v>
          </cell>
          <cell r="AK249" t="str">
            <v>Chongqing Cooper</v>
          </cell>
          <cell r="AL249" t="str">
            <v>EC0ZB</v>
          </cell>
          <cell r="BB249">
            <v>-470240</v>
          </cell>
          <cell r="BC249">
            <v>-470240</v>
          </cell>
        </row>
        <row r="250">
          <cell r="C250" t="str">
            <v>CH049-Stage6</v>
          </cell>
          <cell r="D250" t="str">
            <v>-</v>
          </cell>
          <cell r="E250" t="str">
            <v>Fuel line-BJ6</v>
          </cell>
          <cell r="F250" t="str">
            <v>燃油通气管</v>
          </cell>
          <cell r="G250" t="str">
            <v>B</v>
          </cell>
          <cell r="H250" t="str">
            <v>PMT4</v>
          </cell>
          <cell r="I250" t="str">
            <v>PF</v>
          </cell>
          <cell r="J250" t="str">
            <v>JD8G</v>
          </cell>
          <cell r="K250" t="str">
            <v>9S329</v>
          </cell>
          <cell r="L250" t="str">
            <v>A</v>
          </cell>
          <cell r="M250" t="str">
            <v>JD8G-9S329-A</v>
          </cell>
          <cell r="N250" t="str">
            <v xml:space="preserve">Atmosphere line (Canister to External </v>
          </cell>
          <cell r="O250" t="str">
            <v>na</v>
          </cell>
          <cell r="P250" t="str">
            <v>li,li</v>
          </cell>
          <cell r="Q250" t="str">
            <v>Xu hailong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C250">
            <v>0</v>
          </cell>
          <cell r="AD250">
            <v>0</v>
          </cell>
          <cell r="AE250">
            <v>0</v>
          </cell>
          <cell r="AH250">
            <v>0</v>
          </cell>
          <cell r="AI250" t="str">
            <v>CNY</v>
          </cell>
          <cell r="AJ250" t="str">
            <v>LP</v>
          </cell>
          <cell r="AK250" t="str">
            <v>Chongqing Cooper</v>
          </cell>
          <cell r="AL250" t="str">
            <v>EC0ZB</v>
          </cell>
          <cell r="AO250">
            <v>5</v>
          </cell>
        </row>
        <row r="251">
          <cell r="C251" t="str">
            <v>E055</v>
          </cell>
          <cell r="D251" t="str">
            <v>E055</v>
          </cell>
          <cell r="E251" t="str">
            <v>BCM</v>
          </cell>
          <cell r="F251" t="str">
            <v>车身控制模块</v>
          </cell>
          <cell r="G251" t="str">
            <v>B</v>
          </cell>
          <cell r="H251" t="str">
            <v>PMT5</v>
          </cell>
          <cell r="I251" t="str">
            <v>TH</v>
          </cell>
          <cell r="J251" t="str">
            <v>JU5T</v>
          </cell>
          <cell r="K251" t="str">
            <v>15604</v>
          </cell>
          <cell r="L251" t="str">
            <v>MCE</v>
          </cell>
          <cell r="M251" t="str">
            <v>JU5T-15604-MCE</v>
          </cell>
          <cell r="N251" t="str">
            <v>Body Control Module</v>
          </cell>
          <cell r="O251">
            <v>42671</v>
          </cell>
          <cell r="P251" t="str">
            <v>Liu,dawei</v>
          </cell>
          <cell r="Q251" t="str">
            <v>hu,qiang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0.67</v>
          </cell>
          <cell r="AC251">
            <v>-310.67</v>
          </cell>
          <cell r="AD251">
            <v>-2.15</v>
          </cell>
          <cell r="AE251">
            <v>-4.1500000000000004</v>
          </cell>
          <cell r="AG251">
            <v>-4.2699999999999996</v>
          </cell>
          <cell r="AH251">
            <v>-321.23999999999995</v>
          </cell>
          <cell r="AI251" t="str">
            <v>CNY</v>
          </cell>
          <cell r="AJ251" t="str">
            <v>LP</v>
          </cell>
          <cell r="AK251" t="str">
            <v>Shanghai UAES</v>
          </cell>
          <cell r="AL251" t="str">
            <v>CUEQA</v>
          </cell>
          <cell r="AO251">
            <v>3</v>
          </cell>
          <cell r="AW251">
            <v>0.66</v>
          </cell>
          <cell r="BE251">
            <v>-2453189.2000000002</v>
          </cell>
          <cell r="BF251">
            <v>574899</v>
          </cell>
        </row>
        <row r="252">
          <cell r="C252" t="str">
            <v>E055</v>
          </cell>
          <cell r="D252" t="str">
            <v>-</v>
          </cell>
          <cell r="E252" t="str">
            <v>BCM</v>
          </cell>
          <cell r="F252" t="str">
            <v>车身控制模块</v>
          </cell>
          <cell r="G252" t="str">
            <v>B</v>
          </cell>
          <cell r="H252" t="str">
            <v>PMT5</v>
          </cell>
          <cell r="I252" t="str">
            <v>TH</v>
          </cell>
          <cell r="J252" t="str">
            <v>JU5T</v>
          </cell>
          <cell r="K252" t="str">
            <v>15604</v>
          </cell>
          <cell r="L252" t="str">
            <v>KCE</v>
          </cell>
          <cell r="M252" t="str">
            <v>JU5T-15604-KCE</v>
          </cell>
          <cell r="N252" t="str">
            <v>Body Control Module</v>
          </cell>
          <cell r="O252">
            <v>42671</v>
          </cell>
          <cell r="P252" t="str">
            <v>Liu,dawei</v>
          </cell>
          <cell r="Q252" t="str">
            <v>hu,qiang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1</v>
          </cell>
          <cell r="X252">
            <v>1</v>
          </cell>
          <cell r="Y252">
            <v>1</v>
          </cell>
          <cell r="Z252">
            <v>1</v>
          </cell>
          <cell r="AA252">
            <v>0.33</v>
          </cell>
          <cell r="AC252">
            <v>-347.63</v>
          </cell>
          <cell r="AD252">
            <v>-2.15</v>
          </cell>
          <cell r="AE252">
            <v>-4.1500000000000004</v>
          </cell>
          <cell r="AG252">
            <v>-4.2699999999999996</v>
          </cell>
          <cell r="AH252">
            <v>-358.19999999999993</v>
          </cell>
          <cell r="AI252" t="str">
            <v>CNY</v>
          </cell>
          <cell r="AJ252" t="str">
            <v>LP</v>
          </cell>
          <cell r="AK252" t="str">
            <v>Shanghai UAES</v>
          </cell>
          <cell r="AL252" t="str">
            <v>CUEQA</v>
          </cell>
          <cell r="AO252">
            <v>3</v>
          </cell>
          <cell r="AW252">
            <v>0.66</v>
          </cell>
        </row>
        <row r="253">
          <cell r="C253" t="str">
            <v>B07-3</v>
          </cell>
          <cell r="D253" t="str">
            <v>B07-3</v>
          </cell>
          <cell r="E253" t="str">
            <v xml:space="preserve">Hood striker </v>
          </cell>
          <cell r="F253" t="str">
            <v>引擎盖锁扣</v>
          </cell>
          <cell r="G253" t="str">
            <v>D</v>
          </cell>
          <cell r="H253" t="str">
            <v>PMT1</v>
          </cell>
          <cell r="I253" t="str">
            <v>TH</v>
          </cell>
          <cell r="J253" t="str">
            <v>JD8B</v>
          </cell>
          <cell r="K253" t="str">
            <v>16A944</v>
          </cell>
          <cell r="L253" t="str">
            <v>AA</v>
          </cell>
          <cell r="M253" t="str">
            <v>JD8B-16A944-AA</v>
          </cell>
          <cell r="N253" t="str">
            <v>Hood Striker</v>
          </cell>
          <cell r="O253">
            <v>42655</v>
          </cell>
          <cell r="P253" t="str">
            <v>Tao,xuanzhong</v>
          </cell>
          <cell r="Q253" t="str">
            <v>Jin zhengbin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C253">
            <v>-5.3</v>
          </cell>
          <cell r="AD253">
            <v>-0.09</v>
          </cell>
          <cell r="AE253">
            <v>-0.3</v>
          </cell>
          <cell r="AG253">
            <v>-0.11</v>
          </cell>
          <cell r="AH253">
            <v>-5.8</v>
          </cell>
          <cell r="AI253" t="str">
            <v>CNY</v>
          </cell>
          <cell r="AJ253" t="str">
            <v>LP</v>
          </cell>
          <cell r="AK253" t="str">
            <v>CQ Aoteng</v>
          </cell>
          <cell r="AL253" t="str">
            <v>GTUJA</v>
          </cell>
          <cell r="AO253">
            <v>1</v>
          </cell>
          <cell r="AP253">
            <v>3.5000000000000003E-2</v>
          </cell>
          <cell r="AQ253">
            <v>3.5000000000000003E-2</v>
          </cell>
          <cell r="AR253">
            <v>3.5000000000000003E-2</v>
          </cell>
          <cell r="BB253">
            <v>-122642.1</v>
          </cell>
          <cell r="BC253">
            <v>-122642.1</v>
          </cell>
          <cell r="BE253">
            <v>-60410</v>
          </cell>
          <cell r="BF253">
            <v>574899</v>
          </cell>
        </row>
        <row r="254">
          <cell r="C254" t="str">
            <v>E024-2</v>
          </cell>
          <cell r="D254" t="str">
            <v>E024-2</v>
          </cell>
          <cell r="E254" t="str">
            <v>BMS</v>
          </cell>
          <cell r="F254" t="str">
            <v>电池管理系统</v>
          </cell>
          <cell r="G254" t="str">
            <v>B</v>
          </cell>
          <cell r="H254" t="str">
            <v>PMT5</v>
          </cell>
          <cell r="I254" t="str">
            <v>TH</v>
          </cell>
          <cell r="J254" t="str">
            <v>JD8T</v>
          </cell>
          <cell r="K254" t="str">
            <v>10C679</v>
          </cell>
          <cell r="L254" t="str">
            <v>AC</v>
          </cell>
          <cell r="M254" t="str">
            <v>JD8T-10C679-AC</v>
          </cell>
          <cell r="N254" t="str">
            <v>BMS</v>
          </cell>
          <cell r="O254">
            <v>42601</v>
          </cell>
          <cell r="P254" t="str">
            <v>Liu,dawei</v>
          </cell>
          <cell r="Q254" t="str">
            <v>Liao,wei</v>
          </cell>
          <cell r="S254">
            <v>1</v>
          </cell>
          <cell r="T254">
            <v>1</v>
          </cell>
          <cell r="U254">
            <v>1</v>
          </cell>
          <cell r="V254">
            <v>1</v>
          </cell>
          <cell r="W254">
            <v>1</v>
          </cell>
          <cell r="X254">
            <v>1</v>
          </cell>
          <cell r="Y254">
            <v>1</v>
          </cell>
          <cell r="Z254">
            <v>1</v>
          </cell>
          <cell r="AA254">
            <v>1</v>
          </cell>
          <cell r="AC254">
            <v>-76.540000000000006</v>
          </cell>
          <cell r="AD254">
            <v>-0.73</v>
          </cell>
          <cell r="AE254">
            <v>-1.33</v>
          </cell>
          <cell r="AG254">
            <v>-0.72</v>
          </cell>
          <cell r="AH254">
            <v>-79.320000000000007</v>
          </cell>
          <cell r="AI254" t="str">
            <v>CNY</v>
          </cell>
          <cell r="AJ254" t="str">
            <v>LP</v>
          </cell>
          <cell r="AK254" t="str">
            <v>Hella Shanghai</v>
          </cell>
          <cell r="AL254" t="str">
            <v>EGSEA</v>
          </cell>
          <cell r="AO254">
            <v>3</v>
          </cell>
          <cell r="AR254">
            <v>0.01</v>
          </cell>
          <cell r="AS254">
            <v>0.01</v>
          </cell>
          <cell r="AT254">
            <v>0.01</v>
          </cell>
          <cell r="BB254">
            <v>-91500</v>
          </cell>
          <cell r="BC254">
            <v>-91500</v>
          </cell>
          <cell r="BE254">
            <v>-413701</v>
          </cell>
          <cell r="BF254">
            <v>574899</v>
          </cell>
          <cell r="BM254" t="str">
            <v>2014年度铜价格 6.095EUR/kg  重量：199g</v>
          </cell>
        </row>
        <row r="255">
          <cell r="C255" t="str">
            <v>ET76</v>
          </cell>
          <cell r="D255" t="str">
            <v>ET76</v>
          </cell>
          <cell r="E255" t="str">
            <v>LED Switch With License Plate Lamp</v>
          </cell>
          <cell r="F255" t="str">
            <v>尾门LED开关</v>
          </cell>
          <cell r="G255" t="str">
            <v>B</v>
          </cell>
          <cell r="H255" t="str">
            <v>PMT1</v>
          </cell>
          <cell r="I255" t="str">
            <v>TH</v>
          </cell>
          <cell r="J255" t="str">
            <v>JD8B</v>
          </cell>
          <cell r="K255" t="str">
            <v>19B514</v>
          </cell>
          <cell r="L255" t="str">
            <v>BE</v>
          </cell>
          <cell r="M255" t="str">
            <v>JD8B-19B514-BE</v>
          </cell>
          <cell r="N255" t="str">
            <v>LED Switch Without Camera</v>
          </cell>
          <cell r="O255">
            <v>42601</v>
          </cell>
          <cell r="P255" t="str">
            <v>Xiao,yili</v>
          </cell>
          <cell r="Q255" t="str">
            <v>Jin,zhengbin</v>
          </cell>
          <cell r="S255">
            <v>1</v>
          </cell>
          <cell r="T255">
            <v>1</v>
          </cell>
          <cell r="U255">
            <v>1</v>
          </cell>
          <cell r="V255">
            <v>1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0.67</v>
          </cell>
          <cell r="AC255">
            <v>-48.53</v>
          </cell>
          <cell r="AD255">
            <v>-0.69</v>
          </cell>
          <cell r="AE255">
            <v>-0.39</v>
          </cell>
          <cell r="AF255">
            <v>0</v>
          </cell>
          <cell r="AG255">
            <v>-2.23</v>
          </cell>
          <cell r="AH255">
            <v>-51.839999999999996</v>
          </cell>
          <cell r="AI255" t="str">
            <v>CNY</v>
          </cell>
          <cell r="AJ255" t="str">
            <v>LP</v>
          </cell>
          <cell r="AK255" t="str">
            <v>Shanghai Methode</v>
          </cell>
          <cell r="AL255" t="str">
            <v>GJENA</v>
          </cell>
          <cell r="AO255">
            <v>5</v>
          </cell>
          <cell r="AP255">
            <v>0.02</v>
          </cell>
          <cell r="AQ255">
            <v>0.02</v>
          </cell>
          <cell r="AR255">
            <v>0.02</v>
          </cell>
          <cell r="AW255">
            <v>0.22</v>
          </cell>
          <cell r="AX255" t="str">
            <v>EUR</v>
          </cell>
          <cell r="AY255">
            <v>8.16</v>
          </cell>
          <cell r="BB255">
            <v>-3289442.4</v>
          </cell>
          <cell r="BC255">
            <v>-3289442.4</v>
          </cell>
          <cell r="BE255">
            <v>-686526</v>
          </cell>
          <cell r="BF255">
            <v>308146</v>
          </cell>
        </row>
        <row r="256">
          <cell r="C256" t="str">
            <v>ET76</v>
          </cell>
          <cell r="D256" t="str">
            <v>-</v>
          </cell>
          <cell r="E256" t="str">
            <v>LED Switch With License Plate Lamp</v>
          </cell>
          <cell r="F256" t="str">
            <v>尾门LED开关</v>
          </cell>
          <cell r="G256" t="str">
            <v>B</v>
          </cell>
          <cell r="H256" t="str">
            <v>PMT1</v>
          </cell>
          <cell r="I256" t="str">
            <v>TH</v>
          </cell>
          <cell r="J256" t="str">
            <v>JD8B</v>
          </cell>
          <cell r="K256" t="str">
            <v>19B514</v>
          </cell>
          <cell r="L256" t="str">
            <v>AE</v>
          </cell>
          <cell r="M256" t="str">
            <v>JD8B-19B514-AE</v>
          </cell>
          <cell r="N256" t="str">
            <v>LED Switch Without Camera</v>
          </cell>
          <cell r="O256">
            <v>42601</v>
          </cell>
          <cell r="P256" t="str">
            <v>Xiao,yili</v>
          </cell>
          <cell r="Q256" t="str">
            <v>Jin,zhengbin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0.33</v>
          </cell>
          <cell r="AC256">
            <v>-55.58</v>
          </cell>
          <cell r="AD256">
            <v>-0.69</v>
          </cell>
          <cell r="AE256">
            <v>-0.39</v>
          </cell>
          <cell r="AF256">
            <v>0</v>
          </cell>
          <cell r="AG256">
            <v>-2.23</v>
          </cell>
          <cell r="AH256">
            <v>-58.889999999999993</v>
          </cell>
          <cell r="AI256" t="str">
            <v>CNY</v>
          </cell>
          <cell r="AJ256" t="str">
            <v>LP</v>
          </cell>
          <cell r="AK256" t="str">
            <v>Shanghai Methode</v>
          </cell>
          <cell r="AL256" t="str">
            <v>GJENA</v>
          </cell>
          <cell r="AO256">
            <v>5</v>
          </cell>
          <cell r="AP256">
            <v>0.02</v>
          </cell>
          <cell r="AQ256">
            <v>0.02</v>
          </cell>
          <cell r="AR256">
            <v>0.02</v>
          </cell>
          <cell r="AW256">
            <v>0.22</v>
          </cell>
          <cell r="AX256" t="str">
            <v>EUR</v>
          </cell>
          <cell r="AY256">
            <v>8.16</v>
          </cell>
          <cell r="BB256">
            <v>-3463757.6</v>
          </cell>
          <cell r="BC256">
            <v>-3463757.6</v>
          </cell>
          <cell r="BE256">
            <v>-594307</v>
          </cell>
          <cell r="BF256">
            <v>266753</v>
          </cell>
        </row>
        <row r="257">
          <cell r="C257" t="str">
            <v>E100</v>
          </cell>
          <cell r="D257" t="str">
            <v>E100</v>
          </cell>
          <cell r="E257" t="str">
            <v>AM/FM Shark Fin Antenna</v>
          </cell>
          <cell r="F257" t="str">
            <v>AM/FM鲨鱼鳍天线</v>
          </cell>
          <cell r="G257" t="str">
            <v>B</v>
          </cell>
          <cell r="H257" t="str">
            <v>PMT5</v>
          </cell>
          <cell r="I257" t="str">
            <v>TH</v>
          </cell>
          <cell r="J257" t="str">
            <v>JD8T</v>
          </cell>
          <cell r="K257" t="str">
            <v>19G461</v>
          </cell>
          <cell r="L257" t="str">
            <v>ABW</v>
          </cell>
          <cell r="M257" t="str">
            <v>JD8T-19G461-ABW</v>
          </cell>
          <cell r="N257" t="str">
            <v xml:space="preserve">AM/FM Shark Fin </v>
          </cell>
          <cell r="O257">
            <v>42636</v>
          </cell>
          <cell r="P257" t="str">
            <v>Liu,dandan</v>
          </cell>
          <cell r="Q257" t="str">
            <v>Zhou,Guirong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C257">
            <v>-73.180000000000007</v>
          </cell>
          <cell r="AD257">
            <v>-0.7</v>
          </cell>
          <cell r="AE257">
            <v>-0.25</v>
          </cell>
          <cell r="AF257">
            <v>0</v>
          </cell>
          <cell r="AG257">
            <v>0</v>
          </cell>
          <cell r="AH257">
            <v>-74.13000000000001</v>
          </cell>
          <cell r="AI257" t="str">
            <v>CNY</v>
          </cell>
          <cell r="AJ257" t="str">
            <v>LP</v>
          </cell>
          <cell r="AK257" t="str">
            <v>Harada</v>
          </cell>
          <cell r="AL257" t="str">
            <v>GRXYA</v>
          </cell>
          <cell r="AO257">
            <v>4.95</v>
          </cell>
          <cell r="BB257">
            <v>-776100</v>
          </cell>
          <cell r="BC257">
            <v>-776100</v>
          </cell>
          <cell r="BE257">
            <v>0</v>
          </cell>
          <cell r="BF257">
            <v>0</v>
          </cell>
          <cell r="BG257">
            <v>0</v>
          </cell>
        </row>
        <row r="258">
          <cell r="C258" t="str">
            <v>PTO19-1</v>
          </cell>
          <cell r="D258" t="str">
            <v>-</v>
          </cell>
          <cell r="E258" t="str">
            <v>ATWU Heater Fox</v>
          </cell>
          <cell r="F258" t="str">
            <v>水冷式变速器油冷器</v>
          </cell>
          <cell r="G258" t="str">
            <v>B</v>
          </cell>
          <cell r="H258" t="str">
            <v>PMT4</v>
          </cell>
          <cell r="I258" t="str">
            <v>PF</v>
          </cell>
          <cell r="J258" t="str">
            <v>JD8P</v>
          </cell>
          <cell r="K258" t="str">
            <v>7869</v>
          </cell>
          <cell r="L258" t="str">
            <v>AB</v>
          </cell>
          <cell r="M258" t="str">
            <v>JD8P-7869-AB</v>
          </cell>
          <cell r="N258" t="str">
            <v>WTOC -1.0 Fox</v>
          </cell>
          <cell r="O258">
            <v>42636</v>
          </cell>
          <cell r="P258" t="str">
            <v>long,houjun</v>
          </cell>
          <cell r="Q258" t="str">
            <v>ying,yuxian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1</v>
          </cell>
          <cell r="Y258">
            <v>0</v>
          </cell>
          <cell r="Z258">
            <v>1</v>
          </cell>
          <cell r="AA258">
            <v>0.19</v>
          </cell>
          <cell r="AC258">
            <v>-114.71</v>
          </cell>
          <cell r="AD258">
            <v>-4.3499999999999996</v>
          </cell>
          <cell r="AE258">
            <v>-3.27</v>
          </cell>
          <cell r="AF258">
            <v>0</v>
          </cell>
          <cell r="AG258">
            <v>0</v>
          </cell>
          <cell r="AH258">
            <v>-122.32999999999998</v>
          </cell>
          <cell r="AI258" t="str">
            <v>CNY</v>
          </cell>
          <cell r="AJ258" t="str">
            <v>LP</v>
          </cell>
          <cell r="AK258" t="str">
            <v>Dana Wuxi</v>
          </cell>
          <cell r="AL258" t="str">
            <v>FN0FA</v>
          </cell>
          <cell r="AO258">
            <v>5</v>
          </cell>
          <cell r="BB258">
            <v>-757300</v>
          </cell>
          <cell r="BC258">
            <v>-757300</v>
          </cell>
          <cell r="BD258" t="str">
            <v xml:space="preserve"> </v>
          </cell>
          <cell r="BE258">
            <v>0</v>
          </cell>
          <cell r="BF258">
            <v>0</v>
          </cell>
          <cell r="BG258">
            <v>0</v>
          </cell>
        </row>
        <row r="259">
          <cell r="C259" t="str">
            <v>PTO19-1</v>
          </cell>
          <cell r="D259" t="str">
            <v>-</v>
          </cell>
          <cell r="E259" t="str">
            <v>ATWU Heater Dragon</v>
          </cell>
          <cell r="F259" t="str">
            <v>水冷式变速器油冷器</v>
          </cell>
          <cell r="G259" t="str">
            <v>B</v>
          </cell>
          <cell r="H259" t="str">
            <v>PMT4</v>
          </cell>
          <cell r="I259" t="str">
            <v>PF</v>
          </cell>
          <cell r="J259" t="str">
            <v>F1FP</v>
          </cell>
          <cell r="K259" t="str">
            <v>7869</v>
          </cell>
          <cell r="L259" t="str">
            <v>AC</v>
          </cell>
          <cell r="M259" t="str">
            <v>F1FP-7869-AC</v>
          </cell>
          <cell r="O259" t="str">
            <v>NA</v>
          </cell>
          <cell r="P259" t="str">
            <v>long,houjun</v>
          </cell>
          <cell r="Q259" t="str">
            <v>ying,yuxian</v>
          </cell>
          <cell r="S259">
            <v>0</v>
          </cell>
          <cell r="T259">
            <v>1</v>
          </cell>
          <cell r="U259">
            <v>0</v>
          </cell>
          <cell r="V259">
            <v>1</v>
          </cell>
          <cell r="W259">
            <v>0</v>
          </cell>
          <cell r="X259">
            <v>0</v>
          </cell>
          <cell r="Y259">
            <v>1</v>
          </cell>
          <cell r="Z259">
            <v>0</v>
          </cell>
          <cell r="AA259">
            <v>0.44</v>
          </cell>
          <cell r="AC259">
            <v>-116.93</v>
          </cell>
          <cell r="AD259">
            <v>-4.3499999999999996</v>
          </cell>
          <cell r="AE259">
            <v>-3.27</v>
          </cell>
          <cell r="AF259">
            <v>0</v>
          </cell>
          <cell r="AG259">
            <v>0</v>
          </cell>
          <cell r="AH259">
            <v>-124.55</v>
          </cell>
          <cell r="AI259" t="str">
            <v>CNY</v>
          </cell>
          <cell r="AJ259" t="str">
            <v>LP</v>
          </cell>
          <cell r="AK259" t="str">
            <v>Dana Wuxi</v>
          </cell>
          <cell r="AL259" t="str">
            <v>FN0FA</v>
          </cell>
          <cell r="BB259">
            <v>0</v>
          </cell>
          <cell r="BC259">
            <v>0</v>
          </cell>
          <cell r="BE259">
            <v>0</v>
          </cell>
          <cell r="BF259">
            <v>0</v>
          </cell>
          <cell r="BG259">
            <v>0</v>
          </cell>
        </row>
        <row r="260">
          <cell r="C260" t="str">
            <v>PTO19-1</v>
          </cell>
          <cell r="D260" t="str">
            <v>-</v>
          </cell>
          <cell r="E260" t="str">
            <v>ATOC</v>
          </cell>
          <cell r="F260" t="str">
            <v>风冷式变速器油冷器</v>
          </cell>
          <cell r="G260" t="str">
            <v>B</v>
          </cell>
          <cell r="H260" t="str">
            <v>PMT4</v>
          </cell>
          <cell r="I260" t="str">
            <v>PF</v>
          </cell>
          <cell r="J260" t="str">
            <v>F1F1</v>
          </cell>
          <cell r="K260" t="str">
            <v>7K177</v>
          </cell>
          <cell r="L260" t="str">
            <v>VA</v>
          </cell>
          <cell r="M260" t="str">
            <v>F1F1-7K177-VA</v>
          </cell>
          <cell r="O260" t="str">
            <v>NA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1</v>
          </cell>
          <cell r="Y260">
            <v>0</v>
          </cell>
          <cell r="Z260">
            <v>1</v>
          </cell>
          <cell r="AA260">
            <v>0.19</v>
          </cell>
          <cell r="AC260">
            <v>-187.77</v>
          </cell>
          <cell r="AD260">
            <v>-8.76</v>
          </cell>
          <cell r="AE260">
            <v>-7.44</v>
          </cell>
          <cell r="AF260">
            <v>-2.58</v>
          </cell>
          <cell r="AG260">
            <v>0</v>
          </cell>
          <cell r="AH260">
            <v>-206.55</v>
          </cell>
          <cell r="AI260" t="str">
            <v>CNY</v>
          </cell>
          <cell r="AJ260" t="str">
            <v>LP</v>
          </cell>
          <cell r="AK260" t="str">
            <v>浙江银轮 </v>
          </cell>
          <cell r="AL260" t="str">
            <v>EJ6GA </v>
          </cell>
          <cell r="BB260">
            <v>0</v>
          </cell>
          <cell r="BC260">
            <v>0</v>
          </cell>
          <cell r="BE260">
            <v>0</v>
          </cell>
          <cell r="BF260">
            <v>0</v>
          </cell>
          <cell r="BG260">
            <v>0</v>
          </cell>
          <cell r="BI260">
            <v>-236836</v>
          </cell>
          <cell r="BJ260">
            <v>91894</v>
          </cell>
        </row>
        <row r="261">
          <cell r="C261" t="str">
            <v>E085</v>
          </cell>
          <cell r="D261" t="str">
            <v>E085</v>
          </cell>
          <cell r="E261" t="str">
            <v>BCM Bracket</v>
          </cell>
          <cell r="F261" t="str">
            <v>BCM 支架</v>
          </cell>
          <cell r="G261" t="str">
            <v>D</v>
          </cell>
          <cell r="H261" t="str">
            <v>PMT5</v>
          </cell>
          <cell r="I261" t="str">
            <v>TH</v>
          </cell>
          <cell r="J261" t="str">
            <v>JD8T</v>
          </cell>
          <cell r="K261" t="str">
            <v>14A254</v>
          </cell>
          <cell r="L261" t="str">
            <v>AC</v>
          </cell>
          <cell r="M261" t="str">
            <v>JD8T-14A254-AC</v>
          </cell>
          <cell r="N261" t="str">
            <v xml:space="preserve">BMC bracket </v>
          </cell>
          <cell r="O261">
            <v>42655</v>
          </cell>
          <cell r="P261" t="str">
            <v>Wei,xiaowei</v>
          </cell>
          <cell r="Q261" t="str">
            <v>hu,qiang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C261">
            <v>-12.229999999999999</v>
          </cell>
          <cell r="AD261">
            <v>-7.0000000000000007E-2</v>
          </cell>
          <cell r="AE261">
            <v>-0.04</v>
          </cell>
          <cell r="AF261">
            <v>0</v>
          </cell>
          <cell r="AG261">
            <v>0</v>
          </cell>
          <cell r="AH261">
            <v>-12.339999999999998</v>
          </cell>
          <cell r="AI261" t="str">
            <v>CNY</v>
          </cell>
          <cell r="AJ261" t="str">
            <v>LP</v>
          </cell>
          <cell r="AK261" t="str">
            <v>CQ Gangxianglong</v>
          </cell>
          <cell r="AL261" t="str">
            <v>GGU8A</v>
          </cell>
          <cell r="AO261">
            <v>2.89</v>
          </cell>
          <cell r="BB261">
            <v>-845859</v>
          </cell>
          <cell r="BC261">
            <v>-845859</v>
          </cell>
          <cell r="BE261">
            <v>0</v>
          </cell>
          <cell r="BF261">
            <v>0</v>
          </cell>
          <cell r="BG261">
            <v>0</v>
          </cell>
          <cell r="BI261">
            <v>0</v>
          </cell>
          <cell r="BJ261">
            <v>0</v>
          </cell>
          <cell r="BM261" t="str">
            <v>Economic adjustment</v>
          </cell>
        </row>
        <row r="262">
          <cell r="C262" t="str">
            <v>PT03-4</v>
          </cell>
          <cell r="D262" t="str">
            <v>PT03-4</v>
          </cell>
          <cell r="E262" t="str">
            <v>Catalyst-Dragon PFI Stg6</v>
          </cell>
          <cell r="F262" t="str">
            <v xml:space="preserve"> 催化剂-Dragon PFI 国6</v>
          </cell>
          <cell r="G262" t="str">
            <v>B</v>
          </cell>
          <cell r="H262" t="str">
            <v>PMT4</v>
          </cell>
          <cell r="I262" t="str">
            <v>PF</v>
          </cell>
          <cell r="J262" t="str">
            <v>JX61</v>
          </cell>
          <cell r="K262" t="str">
            <v>5F228</v>
          </cell>
          <cell r="L262" t="str">
            <v>TA</v>
          </cell>
          <cell r="M262" t="str">
            <v>JX61-5F228-TA</v>
          </cell>
          <cell r="N262" t="str">
            <v xml:space="preserve"> Catalyst-Dragon PFI Stg6</v>
          </cell>
          <cell r="O262">
            <v>42657</v>
          </cell>
          <cell r="P262" t="str">
            <v>Su,xupeng</v>
          </cell>
          <cell r="Q262" t="str">
            <v>Xia,xu</v>
          </cell>
          <cell r="S262">
            <v>1</v>
          </cell>
          <cell r="T262">
            <v>1</v>
          </cell>
          <cell r="U262">
            <v>1</v>
          </cell>
          <cell r="V262">
            <v>1</v>
          </cell>
          <cell r="W262">
            <v>0</v>
          </cell>
          <cell r="X262">
            <v>0</v>
          </cell>
          <cell r="Y262">
            <v>1</v>
          </cell>
          <cell r="Z262">
            <v>0</v>
          </cell>
          <cell r="AA262">
            <v>0.72000000000000008</v>
          </cell>
          <cell r="AC262">
            <v>-215.756</v>
          </cell>
          <cell r="AH262">
            <v>-215.756</v>
          </cell>
          <cell r="AI262" t="str">
            <v>CNY</v>
          </cell>
          <cell r="AJ262" t="str">
            <v>LP</v>
          </cell>
          <cell r="AK262" t="str">
            <v>Suzhou Umicore</v>
          </cell>
          <cell r="AL262" t="str">
            <v>HA77A</v>
          </cell>
          <cell r="AO262">
            <v>6.952297966221102</v>
          </cell>
          <cell r="AP262">
            <v>0.03</v>
          </cell>
          <cell r="AQ262">
            <v>0.03</v>
          </cell>
          <cell r="AR262">
            <v>0.03</v>
          </cell>
        </row>
        <row r="263">
          <cell r="C263" t="str">
            <v>PT03-3</v>
          </cell>
          <cell r="D263" t="str">
            <v>PT03-3</v>
          </cell>
          <cell r="E263" t="str">
            <v>Catalyst-Dragon PFI Stg5</v>
          </cell>
          <cell r="F263" t="str">
            <v xml:space="preserve">催化剂-Dragon PFI 国5 </v>
          </cell>
          <cell r="G263" t="str">
            <v>B</v>
          </cell>
          <cell r="H263" t="str">
            <v>PMT4</v>
          </cell>
          <cell r="I263" t="str">
            <v>PF</v>
          </cell>
          <cell r="J263" t="str">
            <v>JX61</v>
          </cell>
          <cell r="K263" t="str">
            <v>5F228</v>
          </cell>
          <cell r="L263" t="str">
            <v>RB</v>
          </cell>
          <cell r="M263" t="str">
            <v>JX61-5F228-RB</v>
          </cell>
          <cell r="N263" t="str">
            <v xml:space="preserve"> Catalyst-Dragon PFI Stg6</v>
          </cell>
          <cell r="O263">
            <v>42657</v>
          </cell>
          <cell r="P263" t="str">
            <v>Su,xupeng</v>
          </cell>
          <cell r="Q263" t="str">
            <v>Xia,xu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0</v>
          </cell>
          <cell r="X263">
            <v>0</v>
          </cell>
          <cell r="Y263">
            <v>1</v>
          </cell>
          <cell r="Z263">
            <v>0</v>
          </cell>
          <cell r="AA263">
            <v>0.72000000000000008</v>
          </cell>
          <cell r="AC263">
            <v>-446.16</v>
          </cell>
          <cell r="AH263">
            <v>-446.16</v>
          </cell>
          <cell r="AI263" t="str">
            <v>CNY</v>
          </cell>
          <cell r="AJ263" t="str">
            <v>LP</v>
          </cell>
          <cell r="AK263" t="str">
            <v>Suzhou Umicore</v>
          </cell>
          <cell r="AL263" t="str">
            <v>HA77A</v>
          </cell>
          <cell r="AO263">
            <v>3.3620225927918233</v>
          </cell>
          <cell r="AP263">
            <v>0.03</v>
          </cell>
          <cell r="AQ263">
            <v>0.03</v>
          </cell>
          <cell r="AR263">
            <v>0.03</v>
          </cell>
        </row>
        <row r="264">
          <cell r="C264" t="str">
            <v>PT03-4</v>
          </cell>
          <cell r="D264" t="str">
            <v>PT03-4</v>
          </cell>
          <cell r="E264" t="str">
            <v>Catalyst-Dragon PFI Stg6</v>
          </cell>
          <cell r="F264" t="str">
            <v xml:space="preserve">催化剂-Dragon PFI 国6 </v>
          </cell>
          <cell r="G264" t="str">
            <v>B</v>
          </cell>
          <cell r="H264" t="str">
            <v>PMT4</v>
          </cell>
          <cell r="I264" t="str">
            <v>PF</v>
          </cell>
          <cell r="J264" t="str">
            <v>JX61</v>
          </cell>
          <cell r="K264" t="str">
            <v>5F228</v>
          </cell>
          <cell r="L264" t="str">
            <v>SA</v>
          </cell>
          <cell r="M264" t="str">
            <v>JX61-5F228-SA</v>
          </cell>
          <cell r="N264" t="str">
            <v xml:space="preserve"> Catalyst-Dragon PFI Stg6</v>
          </cell>
          <cell r="O264">
            <v>42657</v>
          </cell>
          <cell r="P264" t="str">
            <v>Su,xupeng</v>
          </cell>
          <cell r="Q264" t="str">
            <v>Xia,xu</v>
          </cell>
          <cell r="S264">
            <v>1</v>
          </cell>
          <cell r="T264">
            <v>1</v>
          </cell>
          <cell r="U264">
            <v>1</v>
          </cell>
          <cell r="V264">
            <v>1</v>
          </cell>
          <cell r="W264">
            <v>0</v>
          </cell>
          <cell r="X264">
            <v>0</v>
          </cell>
          <cell r="Y264">
            <v>1</v>
          </cell>
          <cell r="Z264">
            <v>0</v>
          </cell>
          <cell r="AA264">
            <v>0.72000000000000008</v>
          </cell>
          <cell r="AC264">
            <v>-700.29100000000005</v>
          </cell>
          <cell r="AH264">
            <v>-700.29100000000005</v>
          </cell>
          <cell r="AI264" t="str">
            <v>CNY</v>
          </cell>
          <cell r="AJ264" t="str">
            <v>LP</v>
          </cell>
          <cell r="AK264" t="str">
            <v>Suzhou Umicore</v>
          </cell>
          <cell r="AL264" t="str">
            <v>HA77A</v>
          </cell>
          <cell r="AO264">
            <v>2.1419666967017994</v>
          </cell>
          <cell r="AP264">
            <v>0.03</v>
          </cell>
          <cell r="AQ264">
            <v>0.03</v>
          </cell>
          <cell r="AR264">
            <v>0.03</v>
          </cell>
        </row>
        <row r="265">
          <cell r="C265" t="str">
            <v>CH096</v>
          </cell>
          <cell r="D265" t="str">
            <v>CH096</v>
          </cell>
          <cell r="E265" t="str">
            <v>Mass damper</v>
          </cell>
          <cell r="F265" t="str">
            <v>质量减震块（车身）</v>
          </cell>
          <cell r="G265" t="str">
            <v>B</v>
          </cell>
          <cell r="H265" t="str">
            <v>BIW</v>
          </cell>
          <cell r="I265" t="str">
            <v>PF</v>
          </cell>
          <cell r="J265" t="str">
            <v>JD8B</v>
          </cell>
          <cell r="K265" t="str">
            <v>F422C30</v>
          </cell>
          <cell r="L265" t="str">
            <v>AA</v>
          </cell>
          <cell r="M265" t="str">
            <v>JD8B-F422C30-AA</v>
          </cell>
          <cell r="N265" t="str">
            <v>Mass damper</v>
          </cell>
          <cell r="O265">
            <v>42664</v>
          </cell>
          <cell r="P265" t="str">
            <v>Jiang,liping</v>
          </cell>
          <cell r="Q265" t="str">
            <v>Ding,min</v>
          </cell>
          <cell r="S265">
            <v>1</v>
          </cell>
          <cell r="T265">
            <v>1</v>
          </cell>
          <cell r="U265">
            <v>1</v>
          </cell>
          <cell r="V265">
            <v>1</v>
          </cell>
          <cell r="W265">
            <v>1</v>
          </cell>
          <cell r="X265">
            <v>1</v>
          </cell>
          <cell r="Y265">
            <v>1</v>
          </cell>
          <cell r="Z265">
            <v>1</v>
          </cell>
          <cell r="AA265">
            <v>1</v>
          </cell>
          <cell r="AC265">
            <v>-30.46</v>
          </cell>
          <cell r="AD265">
            <v>-1.57</v>
          </cell>
          <cell r="AE265" t="str">
            <v>Milkrun</v>
          </cell>
          <cell r="AF265">
            <v>0</v>
          </cell>
          <cell r="AG265">
            <v>0</v>
          </cell>
          <cell r="AH265">
            <v>-32.03</v>
          </cell>
          <cell r="AI265" t="str">
            <v>CNY</v>
          </cell>
          <cell r="AJ265" t="str">
            <v>LP</v>
          </cell>
          <cell r="AK265" t="str">
            <v>TBVC</v>
          </cell>
          <cell r="AL265" t="str">
            <v>CQSZA</v>
          </cell>
          <cell r="AO265">
            <v>5</v>
          </cell>
          <cell r="AP265">
            <v>0.02</v>
          </cell>
          <cell r="AQ265">
            <v>0.02</v>
          </cell>
          <cell r="AR265">
            <v>0.02</v>
          </cell>
          <cell r="BB265">
            <v>-612000</v>
          </cell>
          <cell r="BC265">
            <v>-612000</v>
          </cell>
          <cell r="BE265">
            <v>0</v>
          </cell>
          <cell r="BF265">
            <v>0</v>
          </cell>
        </row>
        <row r="266">
          <cell r="C266" t="str">
            <v>E057-2</v>
          </cell>
          <cell r="D266" t="str">
            <v>-</v>
          </cell>
          <cell r="E266" t="str">
            <v>Condenser</v>
          </cell>
          <cell r="F266" t="str">
            <v>冷凝器</v>
          </cell>
          <cell r="G266" t="str">
            <v>B</v>
          </cell>
          <cell r="H266" t="str">
            <v>PMT2</v>
          </cell>
          <cell r="I266" t="str">
            <v>PF</v>
          </cell>
          <cell r="J266" t="str">
            <v>F1F1</v>
          </cell>
          <cell r="K266">
            <v>19710</v>
          </cell>
          <cell r="L266" t="str">
            <v>BB</v>
          </cell>
          <cell r="M266" t="str">
            <v>F1F1-19710-BB</v>
          </cell>
          <cell r="N266" t="str">
            <v>Condenser</v>
          </cell>
          <cell r="O266">
            <v>42671</v>
          </cell>
          <cell r="P266" t="str">
            <v>Li,ping</v>
          </cell>
          <cell r="Q266" t="str">
            <v>Yu,fenfei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1</v>
          </cell>
          <cell r="X266">
            <v>1</v>
          </cell>
          <cell r="Y266">
            <v>0</v>
          </cell>
          <cell r="Z266">
            <v>1</v>
          </cell>
          <cell r="AA266">
            <v>0.28000000000000003</v>
          </cell>
          <cell r="AC266">
            <v>-170.46</v>
          </cell>
          <cell r="AD266">
            <v>-4.37</v>
          </cell>
          <cell r="AE266">
            <v>-10.199999999999999</v>
          </cell>
          <cell r="AF266">
            <v>0</v>
          </cell>
          <cell r="AG266">
            <v>0</v>
          </cell>
          <cell r="AH266">
            <v>-185.03</v>
          </cell>
          <cell r="AI266" t="str">
            <v>CNY</v>
          </cell>
          <cell r="AJ266" t="str">
            <v>LP</v>
          </cell>
          <cell r="AK266" t="str">
            <v xml:space="preserve">Chongqing  KTT </v>
          </cell>
          <cell r="AL266" t="str">
            <v>GP73B</v>
          </cell>
          <cell r="AO266">
            <v>3</v>
          </cell>
          <cell r="BB266">
            <v>-850000</v>
          </cell>
          <cell r="BC266">
            <v>-850000</v>
          </cell>
          <cell r="BE266">
            <v>0</v>
          </cell>
          <cell r="BF266">
            <v>0</v>
          </cell>
        </row>
        <row r="267">
          <cell r="C267" t="str">
            <v>CH005</v>
          </cell>
          <cell r="D267" t="str">
            <v>-</v>
          </cell>
          <cell r="E267" t="str">
            <v>ESCL</v>
          </cell>
          <cell r="F267" t="str">
            <v>转向柱电子锁座</v>
          </cell>
          <cell r="G267" t="str">
            <v>B</v>
          </cell>
          <cell r="H267" t="str">
            <v>PMT3</v>
          </cell>
          <cell r="I267" t="str">
            <v>PF</v>
          </cell>
          <cell r="J267" t="str">
            <v>GN15</v>
          </cell>
          <cell r="K267" t="str">
            <v>3F880</v>
          </cell>
          <cell r="L267" t="str">
            <v>C1C</v>
          </cell>
          <cell r="M267" t="str">
            <v>GN15-3F880-C1C</v>
          </cell>
          <cell r="N267" t="str">
            <v>ESCL</v>
          </cell>
          <cell r="P267" t="str">
            <v>Liu,kaiyu</v>
          </cell>
          <cell r="Q267" t="str">
            <v>Sun,zhiwang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1</v>
          </cell>
          <cell r="Z267">
            <v>1</v>
          </cell>
          <cell r="AA267">
            <v>0.1</v>
          </cell>
          <cell r="AC267">
            <v>-178.04</v>
          </cell>
          <cell r="AD267">
            <v>-1.1000000000000001</v>
          </cell>
          <cell r="AE267">
            <v>-2.2000000000000002</v>
          </cell>
          <cell r="AF267">
            <v>0</v>
          </cell>
          <cell r="AG267">
            <v>0</v>
          </cell>
          <cell r="AH267">
            <v>-181.33999999999997</v>
          </cell>
          <cell r="AI267" t="str">
            <v>CNY</v>
          </cell>
          <cell r="AJ267" t="str">
            <v>LP</v>
          </cell>
          <cell r="AK267" t="str">
            <v>U-shin Wuxi</v>
          </cell>
          <cell r="AL267" t="str">
            <v>FW5TA</v>
          </cell>
          <cell r="AO267">
            <v>1</v>
          </cell>
          <cell r="AW267">
            <v>0.72</v>
          </cell>
        </row>
        <row r="268">
          <cell r="C268" t="str">
            <v>PT04</v>
          </cell>
          <cell r="D268" t="str">
            <v>PT04</v>
          </cell>
          <cell r="E268" t="str">
            <v>Cold End</v>
          </cell>
          <cell r="F268" t="str">
            <v>冷端（Dragon Stage5）</v>
          </cell>
          <cell r="G268" t="str">
            <v>B</v>
          </cell>
          <cell r="H268" t="str">
            <v>PMT4</v>
          </cell>
          <cell r="I268" t="str">
            <v>PF</v>
          </cell>
          <cell r="J268" t="str">
            <v>JD8G</v>
          </cell>
          <cell r="K268" t="str">
            <v>5K254</v>
          </cell>
          <cell r="L268" t="str">
            <v>AC</v>
          </cell>
          <cell r="M268" t="str">
            <v>JD8G-5K254-AC</v>
          </cell>
          <cell r="N268" t="str">
            <v>Cold End</v>
          </cell>
          <cell r="O268">
            <v>42671</v>
          </cell>
          <cell r="P268" t="str">
            <v>Tan zhongguo</v>
          </cell>
          <cell r="Q268" t="str">
            <v>Zou yang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0</v>
          </cell>
          <cell r="X268">
            <v>0</v>
          </cell>
          <cell r="Y268">
            <v>1</v>
          </cell>
          <cell r="Z268">
            <v>0</v>
          </cell>
          <cell r="AA268">
            <v>0.72000000000000008</v>
          </cell>
          <cell r="AC268">
            <v>-416.49</v>
          </cell>
          <cell r="AD268">
            <v>-3.36</v>
          </cell>
          <cell r="AE268">
            <v>-11.59</v>
          </cell>
          <cell r="AF268">
            <v>0</v>
          </cell>
          <cell r="AG268">
            <v>-11.12</v>
          </cell>
          <cell r="AH268">
            <v>-442.56</v>
          </cell>
          <cell r="AI268" t="str">
            <v>CNY</v>
          </cell>
          <cell r="AJ268" t="str">
            <v>LP</v>
          </cell>
          <cell r="AK268" t="str">
            <v>Tenneco Lingchuan</v>
          </cell>
          <cell r="AL268" t="str">
            <v>DZRMA</v>
          </cell>
          <cell r="AO268" t="str">
            <v>TBD</v>
          </cell>
          <cell r="AW268">
            <v>4.9000000000000002E-2</v>
          </cell>
          <cell r="BB268">
            <v>-4677500</v>
          </cell>
          <cell r="BC268">
            <v>-5497500</v>
          </cell>
          <cell r="BE268">
            <v>-4151026</v>
          </cell>
          <cell r="BF268">
            <v>373134</v>
          </cell>
        </row>
        <row r="269">
          <cell r="C269" t="str">
            <v>PT04</v>
          </cell>
          <cell r="D269" t="str">
            <v>-</v>
          </cell>
          <cell r="E269" t="str">
            <v>Cold End</v>
          </cell>
          <cell r="F269" t="str">
            <v>冷端（1.0L Stage5）</v>
          </cell>
          <cell r="G269" t="str">
            <v>B</v>
          </cell>
          <cell r="H269" t="str">
            <v>PMT4</v>
          </cell>
          <cell r="I269" t="str">
            <v>PF</v>
          </cell>
          <cell r="J269" t="str">
            <v>JD8G</v>
          </cell>
          <cell r="K269" t="str">
            <v>5K254</v>
          </cell>
          <cell r="L269" t="str">
            <v>BC</v>
          </cell>
          <cell r="M269" t="str">
            <v>JD8G-5K254-BC</v>
          </cell>
          <cell r="N269" t="str">
            <v>Cold End</v>
          </cell>
          <cell r="O269">
            <v>42671</v>
          </cell>
          <cell r="P269" t="str">
            <v>Tan zhongguo</v>
          </cell>
          <cell r="Q269" t="str">
            <v>Zou yang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1</v>
          </cell>
          <cell r="X269">
            <v>1</v>
          </cell>
          <cell r="Y269">
            <v>0</v>
          </cell>
          <cell r="Z269">
            <v>1</v>
          </cell>
          <cell r="AA269">
            <v>0.28000000000000003</v>
          </cell>
          <cell r="AC269">
            <v>-419.46</v>
          </cell>
          <cell r="AD269">
            <v>-3.36</v>
          </cell>
          <cell r="AE269">
            <v>-11.59</v>
          </cell>
          <cell r="AF269">
            <v>0</v>
          </cell>
          <cell r="AG269">
            <v>-11.12</v>
          </cell>
          <cell r="AH269">
            <v>-445.53</v>
          </cell>
          <cell r="AI269" t="str">
            <v>CNY</v>
          </cell>
          <cell r="AJ269" t="str">
            <v>LP</v>
          </cell>
          <cell r="AK269" t="str">
            <v>Tenneco Lingchuan</v>
          </cell>
          <cell r="AL269" t="str">
            <v>DZRMA</v>
          </cell>
          <cell r="AO269" t="str">
            <v>TBD</v>
          </cell>
          <cell r="AW269">
            <v>0.05</v>
          </cell>
          <cell r="BB269">
            <v>-1773500</v>
          </cell>
          <cell r="BC269">
            <v>-1773500</v>
          </cell>
          <cell r="BE269">
            <v>-1790771</v>
          </cell>
          <cell r="BF269">
            <v>160972</v>
          </cell>
        </row>
        <row r="270">
          <cell r="C270" t="str">
            <v>PT04- stage 6</v>
          </cell>
          <cell r="D270" t="str">
            <v>PT04- stage 6</v>
          </cell>
          <cell r="E270" t="str">
            <v>Cold End</v>
          </cell>
          <cell r="F270" t="str">
            <v>冷端（Dragon Stage6）</v>
          </cell>
          <cell r="G270" t="str">
            <v>B</v>
          </cell>
          <cell r="H270" t="str">
            <v>PMT4</v>
          </cell>
          <cell r="I270" t="str">
            <v>PF</v>
          </cell>
          <cell r="J270" t="str">
            <v>JD8G</v>
          </cell>
          <cell r="K270" t="str">
            <v>5E292</v>
          </cell>
          <cell r="L270" t="str">
            <v>AC</v>
          </cell>
          <cell r="M270" t="str">
            <v>JD8G-5E292-AC</v>
          </cell>
          <cell r="N270" t="str">
            <v>Cold End</v>
          </cell>
          <cell r="P270" t="str">
            <v>Su Xupeng</v>
          </cell>
          <cell r="Q270" t="str">
            <v>Guo yang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0</v>
          </cell>
          <cell r="X270">
            <v>0</v>
          </cell>
          <cell r="Y270">
            <v>1</v>
          </cell>
          <cell r="Z270">
            <v>0</v>
          </cell>
          <cell r="AA270">
            <v>0.72000000000000008</v>
          </cell>
          <cell r="AC270">
            <v>-572.54999999999995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-572.54999999999995</v>
          </cell>
          <cell r="AI270" t="str">
            <v>CNY</v>
          </cell>
          <cell r="AJ270" t="str">
            <v>LP</v>
          </cell>
          <cell r="AK270" t="str">
            <v>Tenneco Lingchuan</v>
          </cell>
          <cell r="AL270" t="str">
            <v>DZRMA</v>
          </cell>
          <cell r="AO270" t="str">
            <v>TBD</v>
          </cell>
          <cell r="AW270">
            <v>3.4000000000000002E-2</v>
          </cell>
          <cell r="BB270">
            <v>-815000</v>
          </cell>
          <cell r="BC270">
            <v>-815000</v>
          </cell>
          <cell r="BE270">
            <v>-453813</v>
          </cell>
        </row>
        <row r="271">
          <cell r="C271" t="str">
            <v>PT50</v>
          </cell>
          <cell r="D271" t="str">
            <v>-</v>
          </cell>
          <cell r="E271" t="str">
            <v>CAC</v>
          </cell>
          <cell r="F271" t="str">
            <v>中冷器</v>
          </cell>
          <cell r="G271" t="str">
            <v>B</v>
          </cell>
          <cell r="H271" t="str">
            <v>PMT4</v>
          </cell>
          <cell r="I271" t="str">
            <v>PF</v>
          </cell>
          <cell r="J271" t="str">
            <v>KV61</v>
          </cell>
          <cell r="K271" t="str">
            <v>6K775</v>
          </cell>
          <cell r="L271" t="str">
            <v>FB</v>
          </cell>
          <cell r="M271" t="str">
            <v>KV61-6K775-FB</v>
          </cell>
          <cell r="N271" t="str">
            <v>CAC</v>
          </cell>
          <cell r="O271">
            <v>42671</v>
          </cell>
          <cell r="P271" t="str">
            <v>Zhang,linyan</v>
          </cell>
          <cell r="Q271" t="str">
            <v>zhao conglin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1</v>
          </cell>
          <cell r="X271">
            <v>1</v>
          </cell>
          <cell r="Y271">
            <v>0</v>
          </cell>
          <cell r="Z271">
            <v>1</v>
          </cell>
          <cell r="AA271">
            <v>0.28000000000000003</v>
          </cell>
          <cell r="AC271">
            <v>-139.94999999999999</v>
          </cell>
          <cell r="AD271">
            <v>-6.25</v>
          </cell>
          <cell r="AE271">
            <v>-4</v>
          </cell>
          <cell r="AF271">
            <v>0</v>
          </cell>
          <cell r="AG271">
            <v>0</v>
          </cell>
          <cell r="AH271">
            <v>-150.19999999999999</v>
          </cell>
          <cell r="AI271" t="str">
            <v>CNY</v>
          </cell>
          <cell r="AJ271" t="str">
            <v>LP</v>
          </cell>
          <cell r="AK271" t="str">
            <v xml:space="preserve">Chengdu Behr </v>
          </cell>
          <cell r="AL271" t="str">
            <v>GY9GA</v>
          </cell>
          <cell r="AO271">
            <v>3.6</v>
          </cell>
          <cell r="BB271">
            <v>-2124100</v>
          </cell>
          <cell r="BC271">
            <v>-2124100</v>
          </cell>
          <cell r="BE271">
            <v>0</v>
          </cell>
          <cell r="BF271">
            <v>0</v>
          </cell>
        </row>
        <row r="272">
          <cell r="C272" t="str">
            <v>PT100</v>
          </cell>
          <cell r="D272" t="str">
            <v>-</v>
          </cell>
          <cell r="E272" t="str">
            <v>CAC Fan</v>
          </cell>
          <cell r="F272" t="str">
            <v>中冷器风扇</v>
          </cell>
          <cell r="G272" t="str">
            <v>B</v>
          </cell>
          <cell r="H272" t="str">
            <v>PMT4</v>
          </cell>
          <cell r="I272" t="str">
            <v>PF</v>
          </cell>
          <cell r="J272" t="str">
            <v>JD81</v>
          </cell>
          <cell r="K272" t="str">
            <v>8C607</v>
          </cell>
          <cell r="L272" t="str">
            <v>EA</v>
          </cell>
          <cell r="M272" t="str">
            <v>JD81-8C607-EA</v>
          </cell>
          <cell r="N272" t="str">
            <v>CAC Fan</v>
          </cell>
          <cell r="P272" t="str">
            <v>龙厚君(hlong19)</v>
          </cell>
          <cell r="Q272" t="str">
            <v>叶远航(yye8)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1</v>
          </cell>
          <cell r="Y272">
            <v>0</v>
          </cell>
          <cell r="Z272">
            <v>1</v>
          </cell>
          <cell r="AA272">
            <v>0.28000000000000003</v>
          </cell>
          <cell r="AC272">
            <v>-158.5</v>
          </cell>
          <cell r="AD272">
            <v>-4</v>
          </cell>
          <cell r="AE272">
            <v>-6</v>
          </cell>
          <cell r="AF272">
            <v>0</v>
          </cell>
          <cell r="AG272">
            <v>0</v>
          </cell>
          <cell r="AH272">
            <v>-168.5</v>
          </cell>
          <cell r="AI272" t="str">
            <v>CNY</v>
          </cell>
          <cell r="AJ272" t="str">
            <v>LP</v>
          </cell>
          <cell r="AK272" t="str">
            <v>成都日用友捷汽车电气有限公司</v>
          </cell>
          <cell r="AL272" t="str">
            <v>GS9MA</v>
          </cell>
          <cell r="AO272">
            <v>2.27</v>
          </cell>
          <cell r="BB272">
            <v>-569999</v>
          </cell>
          <cell r="BC272">
            <v>-569999</v>
          </cell>
          <cell r="BE272">
            <v>0</v>
          </cell>
          <cell r="BF272">
            <v>0</v>
          </cell>
        </row>
        <row r="273">
          <cell r="C273" t="str">
            <v>CH046</v>
          </cell>
          <cell r="D273" t="str">
            <v>CH046</v>
          </cell>
          <cell r="E273" t="str">
            <v>Fuel tank（stage6）</v>
          </cell>
          <cell r="F273" t="str">
            <v>油箱（京6）</v>
          </cell>
          <cell r="G273" t="str">
            <v>B</v>
          </cell>
          <cell r="H273" t="str">
            <v>PMT4</v>
          </cell>
          <cell r="I273" t="str">
            <v>PF</v>
          </cell>
          <cell r="J273" t="str">
            <v>JD8G</v>
          </cell>
          <cell r="K273" t="str">
            <v>9K007</v>
          </cell>
          <cell r="L273" t="str">
            <v>BB</v>
          </cell>
          <cell r="M273" t="str">
            <v>JD8G-9K007-BB</v>
          </cell>
          <cell r="N273" t="str">
            <v>Fuel tank</v>
          </cell>
          <cell r="O273">
            <v>42671</v>
          </cell>
          <cell r="P273" t="str">
            <v>Ren,yu</v>
          </cell>
          <cell r="Q273" t="str">
            <v>Deng,wenqiang</v>
          </cell>
          <cell r="S273">
            <v>1</v>
          </cell>
          <cell r="T273">
            <v>1</v>
          </cell>
          <cell r="U273">
            <v>1</v>
          </cell>
          <cell r="V273">
            <v>1</v>
          </cell>
          <cell r="W273">
            <v>0</v>
          </cell>
          <cell r="X273">
            <v>0</v>
          </cell>
          <cell r="Y273">
            <v>1</v>
          </cell>
          <cell r="Z273">
            <v>0</v>
          </cell>
          <cell r="AA273">
            <v>0.72000000000000008</v>
          </cell>
          <cell r="AC273">
            <v>-638.26</v>
          </cell>
          <cell r="AD273">
            <v>-1.33</v>
          </cell>
          <cell r="AE273">
            <v>-7.87</v>
          </cell>
          <cell r="AF273">
            <v>0</v>
          </cell>
          <cell r="AG273">
            <v>-39.71</v>
          </cell>
          <cell r="AH273">
            <v>-687.17000000000007</v>
          </cell>
          <cell r="AI273" t="str">
            <v>CNY</v>
          </cell>
          <cell r="AJ273" t="str">
            <v>LP</v>
          </cell>
          <cell r="AK273" t="str">
            <v>Yapp</v>
          </cell>
          <cell r="AL273" t="str">
            <v>CQSQ</v>
          </cell>
          <cell r="AO273">
            <v>1</v>
          </cell>
          <cell r="AW273">
            <v>0.26</v>
          </cell>
          <cell r="BB273">
            <v>-310000</v>
          </cell>
          <cell r="BC273">
            <v>-310000</v>
          </cell>
          <cell r="BE273">
            <v>-1620020</v>
          </cell>
          <cell r="BF273">
            <v>40793</v>
          </cell>
          <cell r="BO273" t="str">
            <v>含油泵+油箱 另有 3%*油泵的管理费用</v>
          </cell>
        </row>
        <row r="274">
          <cell r="C274" t="str">
            <v>ET116</v>
          </cell>
          <cell r="D274" t="str">
            <v>ET116</v>
          </cell>
          <cell r="E274" t="str">
            <v>Check Arm Cover</v>
          </cell>
          <cell r="F274" t="str">
            <v>限位器堵盖</v>
          </cell>
          <cell r="G274" t="str">
            <v>B</v>
          </cell>
          <cell r="H274" t="str">
            <v>PMT1</v>
          </cell>
          <cell r="I274" t="str">
            <v>TH</v>
          </cell>
          <cell r="J274" t="str">
            <v>JD8B</v>
          </cell>
          <cell r="K274" t="str">
            <v>A27206</v>
          </cell>
          <cell r="L274" t="str">
            <v>AB</v>
          </cell>
          <cell r="M274" t="str">
            <v>JD8B-A27206-AB</v>
          </cell>
          <cell r="N274" t="str">
            <v>Check arm cover</v>
          </cell>
          <cell r="O274">
            <v>42713</v>
          </cell>
          <cell r="P274" t="str">
            <v xml:space="preserve">zhai,wanli </v>
          </cell>
          <cell r="Q274" t="str">
            <v>jin,zhengbin</v>
          </cell>
          <cell r="S274">
            <v>1</v>
          </cell>
          <cell r="T274">
            <v>1</v>
          </cell>
          <cell r="U274">
            <v>1</v>
          </cell>
          <cell r="V274">
            <v>1</v>
          </cell>
          <cell r="W274">
            <v>1</v>
          </cell>
          <cell r="X274">
            <v>1</v>
          </cell>
          <cell r="Y274">
            <v>1</v>
          </cell>
          <cell r="Z274">
            <v>1</v>
          </cell>
          <cell r="AA274">
            <v>1</v>
          </cell>
          <cell r="AC274">
            <v>-2.4</v>
          </cell>
          <cell r="AD274">
            <v>-0.08</v>
          </cell>
          <cell r="AE274">
            <v>-0.03</v>
          </cell>
          <cell r="AF274">
            <v>0</v>
          </cell>
          <cell r="AG274">
            <v>0</v>
          </cell>
          <cell r="AH274">
            <v>-2.5099999999999998</v>
          </cell>
          <cell r="AI274" t="str">
            <v>CNY</v>
          </cell>
          <cell r="AJ274" t="str">
            <v>LP</v>
          </cell>
          <cell r="AK274" t="str">
            <v>Chongqing Guangneng</v>
          </cell>
          <cell r="AL274" t="str">
            <v>DH0HA</v>
          </cell>
          <cell r="AO274">
            <v>4.5</v>
          </cell>
          <cell r="BB274">
            <v>-205000</v>
          </cell>
          <cell r="BC274">
            <v>-205000</v>
          </cell>
          <cell r="BE274">
            <v>0</v>
          </cell>
          <cell r="BF274">
            <v>0</v>
          </cell>
        </row>
        <row r="275">
          <cell r="C275" t="str">
            <v>ET116</v>
          </cell>
          <cell r="D275" t="str">
            <v>ET116</v>
          </cell>
          <cell r="E275" t="str">
            <v>Check Arm Cover</v>
          </cell>
          <cell r="F275" t="str">
            <v>限位器堵盖</v>
          </cell>
          <cell r="G275" t="str">
            <v>B</v>
          </cell>
          <cell r="H275" t="str">
            <v>PMT1</v>
          </cell>
          <cell r="I275" t="str">
            <v>TH</v>
          </cell>
          <cell r="J275" t="str">
            <v>JD8B</v>
          </cell>
          <cell r="K275" t="str">
            <v>A27207</v>
          </cell>
          <cell r="L275" t="str">
            <v>AB</v>
          </cell>
          <cell r="M275" t="str">
            <v>JD8B-A27207-AB</v>
          </cell>
          <cell r="N275" t="str">
            <v>Check arm cover</v>
          </cell>
          <cell r="O275">
            <v>42713</v>
          </cell>
          <cell r="P275" t="str">
            <v xml:space="preserve">zhai,wanli </v>
          </cell>
          <cell r="Q275" t="str">
            <v>jin,zhengbin</v>
          </cell>
          <cell r="S275">
            <v>1</v>
          </cell>
          <cell r="T275">
            <v>1</v>
          </cell>
          <cell r="U275">
            <v>1</v>
          </cell>
          <cell r="V275">
            <v>1</v>
          </cell>
          <cell r="W275">
            <v>1</v>
          </cell>
          <cell r="X275">
            <v>1</v>
          </cell>
          <cell r="Y275">
            <v>1</v>
          </cell>
          <cell r="Z275">
            <v>1</v>
          </cell>
          <cell r="AA275">
            <v>1</v>
          </cell>
          <cell r="AC275">
            <v>-2.4</v>
          </cell>
          <cell r="AD275">
            <v>-0.08</v>
          </cell>
          <cell r="AE275">
            <v>-0.03</v>
          </cell>
          <cell r="AF275">
            <v>0</v>
          </cell>
          <cell r="AG275">
            <v>0</v>
          </cell>
          <cell r="AH275">
            <v>-2.5099999999999998</v>
          </cell>
          <cell r="AI275" t="str">
            <v>CNY</v>
          </cell>
          <cell r="AJ275" t="str">
            <v>LP</v>
          </cell>
          <cell r="AK275" t="str">
            <v>Chongqing Guangneng</v>
          </cell>
          <cell r="AL275" t="str">
            <v>DH0HA</v>
          </cell>
          <cell r="AO275">
            <v>4.5</v>
          </cell>
          <cell r="BB275">
            <v>-205000</v>
          </cell>
          <cell r="BC275">
            <v>-205000</v>
          </cell>
          <cell r="BE275">
            <v>0</v>
          </cell>
          <cell r="BF275">
            <v>0</v>
          </cell>
          <cell r="BG275">
            <v>0</v>
          </cell>
        </row>
        <row r="276">
          <cell r="C276" t="str">
            <v>E20-1</v>
          </cell>
          <cell r="D276" t="str">
            <v>-</v>
          </cell>
          <cell r="E276" t="str">
            <v>LED Fog Lamp</v>
          </cell>
          <cell r="F276" t="str">
            <v>LED前雾灯</v>
          </cell>
          <cell r="G276" t="str">
            <v>B</v>
          </cell>
          <cell r="H276" t="str">
            <v>PMT1</v>
          </cell>
          <cell r="I276" t="str">
            <v>TH</v>
          </cell>
          <cell r="J276" t="str">
            <v>JB3B</v>
          </cell>
          <cell r="K276">
            <v>15201</v>
          </cell>
          <cell r="L276" t="str">
            <v>AC</v>
          </cell>
          <cell r="M276" t="str">
            <v>JB3B-15201-AC</v>
          </cell>
          <cell r="O276">
            <v>42706</v>
          </cell>
          <cell r="P276" t="str">
            <v>Luo,zhoudi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2</v>
          </cell>
          <cell r="Z276">
            <v>2</v>
          </cell>
          <cell r="AA276">
            <v>0.2</v>
          </cell>
          <cell r="AC276">
            <v>-94.67</v>
          </cell>
          <cell r="AD276">
            <v>-0.4</v>
          </cell>
          <cell r="AE276">
            <v>-1.1000000000000001</v>
          </cell>
          <cell r="AF276">
            <v>0</v>
          </cell>
          <cell r="AG276">
            <v>0</v>
          </cell>
          <cell r="AH276">
            <v>-96.17</v>
          </cell>
          <cell r="AI276" t="str">
            <v>CNY</v>
          </cell>
          <cell r="AJ276" t="str">
            <v>LP</v>
          </cell>
          <cell r="AK276" t="str">
            <v>上海科世达 </v>
          </cell>
          <cell r="AL276" t="str">
            <v>ECBRA </v>
          </cell>
          <cell r="BB276">
            <v>0</v>
          </cell>
          <cell r="BC276">
            <v>0</v>
          </cell>
          <cell r="BE276">
            <v>0</v>
          </cell>
          <cell r="BF276">
            <v>0</v>
          </cell>
          <cell r="BG276">
            <v>0</v>
          </cell>
          <cell r="BI276">
            <v>0</v>
          </cell>
          <cell r="BJ276">
            <v>0</v>
          </cell>
        </row>
        <row r="277">
          <cell r="C277" t="str">
            <v>B013-5 </v>
          </cell>
          <cell r="D277" t="str">
            <v>B013-5 </v>
          </cell>
          <cell r="E277" t="str">
            <v xml:space="preserve"> Front Door Bracket </v>
          </cell>
          <cell r="F277" t="str">
            <v>前门支架</v>
          </cell>
          <cell r="G277" t="str">
            <v>D</v>
          </cell>
          <cell r="H277" t="str">
            <v>BIW</v>
          </cell>
          <cell r="I277" t="str">
            <v>TH</v>
          </cell>
          <cell r="J277" t="str">
            <v>JD8B</v>
          </cell>
          <cell r="K277" t="str">
            <v>F21192 </v>
          </cell>
          <cell r="L277" t="str">
            <v>AB</v>
          </cell>
          <cell r="M277" t="str">
            <v>JD8B-F21192 -AB</v>
          </cell>
          <cell r="O277">
            <v>42746</v>
          </cell>
          <cell r="P277" t="str">
            <v>赵鹏</v>
          </cell>
          <cell r="Q277" t="str">
            <v>李世龙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1</v>
          </cell>
          <cell r="X277">
            <v>1</v>
          </cell>
          <cell r="Y277">
            <v>1</v>
          </cell>
          <cell r="Z277">
            <v>1</v>
          </cell>
          <cell r="AA277">
            <v>1</v>
          </cell>
          <cell r="AC277">
            <v>-2.25</v>
          </cell>
          <cell r="AD277">
            <v>-0.02</v>
          </cell>
          <cell r="AE277">
            <v>-0.02</v>
          </cell>
          <cell r="AF277">
            <v>0</v>
          </cell>
          <cell r="AG277">
            <v>0</v>
          </cell>
          <cell r="AH277">
            <v>-2.29</v>
          </cell>
          <cell r="AI277" t="str">
            <v>CNY</v>
          </cell>
          <cell r="AJ277" t="str">
            <v>LP</v>
          </cell>
          <cell r="AK277" t="str">
            <v>港湘龙</v>
          </cell>
          <cell r="AL277" t="str">
            <v>GGU8A </v>
          </cell>
          <cell r="AO277">
            <v>2</v>
          </cell>
          <cell r="BB277">
            <v>-179280</v>
          </cell>
          <cell r="BC277">
            <v>-179280</v>
          </cell>
          <cell r="BE277">
            <v>0</v>
          </cell>
          <cell r="BF277">
            <v>0</v>
          </cell>
          <cell r="BG277">
            <v>0</v>
          </cell>
          <cell r="BI277">
            <v>0</v>
          </cell>
          <cell r="BJ277">
            <v>0</v>
          </cell>
        </row>
        <row r="278">
          <cell r="C278" t="str">
            <v>B013-5 </v>
          </cell>
          <cell r="D278" t="str">
            <v>B013-5 </v>
          </cell>
          <cell r="E278" t="str">
            <v xml:space="preserve"> Front Door Bracket </v>
          </cell>
          <cell r="F278" t="str">
            <v>前门支架</v>
          </cell>
          <cell r="G278" t="str">
            <v>D</v>
          </cell>
          <cell r="H278" t="str">
            <v>BIW</v>
          </cell>
          <cell r="I278" t="str">
            <v>TH</v>
          </cell>
          <cell r="J278" t="str">
            <v>JD8B</v>
          </cell>
          <cell r="K278" t="str">
            <v>F21193</v>
          </cell>
          <cell r="L278" t="str">
            <v>AB</v>
          </cell>
          <cell r="M278" t="str">
            <v>JD8B-F21193-AB</v>
          </cell>
          <cell r="O278">
            <v>42746</v>
          </cell>
          <cell r="P278" t="str">
            <v>赵鹏</v>
          </cell>
          <cell r="Q278" t="str">
            <v>李世龙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1</v>
          </cell>
          <cell r="X278">
            <v>1</v>
          </cell>
          <cell r="Y278">
            <v>1</v>
          </cell>
          <cell r="Z278">
            <v>1</v>
          </cell>
          <cell r="AA278">
            <v>1</v>
          </cell>
          <cell r="AC278">
            <v>-2.25</v>
          </cell>
          <cell r="AD278">
            <v>-0.02</v>
          </cell>
          <cell r="AE278">
            <v>-0.02</v>
          </cell>
          <cell r="AF278">
            <v>0</v>
          </cell>
          <cell r="AG278">
            <v>0</v>
          </cell>
          <cell r="AH278">
            <v>-2.29</v>
          </cell>
          <cell r="AI278" t="str">
            <v>CNY</v>
          </cell>
          <cell r="AJ278" t="str">
            <v>LP</v>
          </cell>
          <cell r="AK278" t="str">
            <v>港湘龙</v>
          </cell>
          <cell r="AL278" t="str">
            <v>GGU8A </v>
          </cell>
          <cell r="AO278">
            <v>2</v>
          </cell>
          <cell r="BB278">
            <v>-179280</v>
          </cell>
          <cell r="BC278">
            <v>-179280</v>
          </cell>
          <cell r="BE278">
            <v>0</v>
          </cell>
          <cell r="BF278">
            <v>0</v>
          </cell>
          <cell r="BG278">
            <v>0</v>
          </cell>
          <cell r="BI278">
            <v>0</v>
          </cell>
          <cell r="BJ278">
            <v>0</v>
          </cell>
        </row>
        <row r="279">
          <cell r="C279" t="str">
            <v xml:space="preserve">PTO83-7 </v>
          </cell>
          <cell r="D279" t="str">
            <v xml:space="preserve">PTO83-7 </v>
          </cell>
          <cell r="E279" t="str">
            <v>FEAD S/S</v>
          </cell>
          <cell r="G279" t="str">
            <v>D</v>
          </cell>
          <cell r="H279" t="str">
            <v>PMT4</v>
          </cell>
          <cell r="I279" t="str">
            <v>PF</v>
          </cell>
          <cell r="J279" t="str">
            <v>JX6G</v>
          </cell>
          <cell r="K279" t="str">
            <v>6A247</v>
          </cell>
          <cell r="L279" t="str">
            <v>A1B</v>
          </cell>
          <cell r="M279" t="str">
            <v>JX6G-6A247-A1B</v>
          </cell>
          <cell r="P279" t="str">
            <v>chen,xing</v>
          </cell>
          <cell r="S279">
            <v>1</v>
          </cell>
          <cell r="T279">
            <v>1</v>
          </cell>
          <cell r="U279">
            <v>1</v>
          </cell>
          <cell r="V279">
            <v>1</v>
          </cell>
          <cell r="W279">
            <v>1</v>
          </cell>
          <cell r="X279">
            <v>1</v>
          </cell>
          <cell r="Y279">
            <v>1</v>
          </cell>
          <cell r="Z279">
            <v>1</v>
          </cell>
          <cell r="AA279">
            <v>1</v>
          </cell>
          <cell r="AC279">
            <v>-2.8000000000000003</v>
          </cell>
          <cell r="AD279">
            <v>-0.08</v>
          </cell>
          <cell r="AE279">
            <v>-0.02</v>
          </cell>
          <cell r="AF279">
            <v>0</v>
          </cell>
          <cell r="AG279">
            <v>0</v>
          </cell>
          <cell r="AH279">
            <v>-2.9000000000000004</v>
          </cell>
          <cell r="AI279" t="str">
            <v>CNY</v>
          </cell>
          <cell r="AJ279" t="str">
            <v>LP</v>
          </cell>
          <cell r="AK279" t="str">
            <v>重庆光能荣能</v>
          </cell>
          <cell r="AO279">
            <v>1</v>
          </cell>
          <cell r="BB279">
            <v>-192000</v>
          </cell>
          <cell r="BC279">
            <v>-192000</v>
          </cell>
          <cell r="BE279">
            <v>0</v>
          </cell>
          <cell r="BF279">
            <v>0</v>
          </cell>
          <cell r="BG279">
            <v>0</v>
          </cell>
          <cell r="BI279">
            <v>0</v>
          </cell>
          <cell r="BJ279">
            <v>0</v>
          </cell>
        </row>
        <row r="280">
          <cell r="C280" t="str">
            <v xml:space="preserve">PT104 </v>
          </cell>
          <cell r="D280" t="str">
            <v>-</v>
          </cell>
          <cell r="E280" t="str">
            <v>ATWU Bracket</v>
          </cell>
          <cell r="G280" t="str">
            <v>D</v>
          </cell>
          <cell r="H280" t="str">
            <v>PMT4</v>
          </cell>
          <cell r="I280" t="str">
            <v>PF</v>
          </cell>
          <cell r="J280" t="str">
            <v>JD8P </v>
          </cell>
          <cell r="K280" t="str">
            <v>7B147</v>
          </cell>
          <cell r="L280" t="str">
            <v>AA</v>
          </cell>
          <cell r="M280" t="str">
            <v>JD8P -7B147-AA</v>
          </cell>
          <cell r="O280">
            <v>42753</v>
          </cell>
          <cell r="P280" t="str">
            <v>Liu,ding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1</v>
          </cell>
          <cell r="Y280">
            <v>0</v>
          </cell>
          <cell r="Z280">
            <v>1</v>
          </cell>
          <cell r="AA280">
            <v>0.19</v>
          </cell>
          <cell r="AC280">
            <v>-8.19</v>
          </cell>
          <cell r="AD280">
            <v>-0.13</v>
          </cell>
          <cell r="AE280">
            <v>-0.08</v>
          </cell>
          <cell r="AF280">
            <v>0</v>
          </cell>
          <cell r="AG280">
            <v>0</v>
          </cell>
          <cell r="AH280">
            <v>-8.4</v>
          </cell>
          <cell r="AI280" t="str">
            <v>CNY</v>
          </cell>
          <cell r="AJ280" t="str">
            <v>LP</v>
          </cell>
          <cell r="AK280" t="str">
            <v>重庆凌云</v>
          </cell>
          <cell r="BB280">
            <v>-396700</v>
          </cell>
          <cell r="BC280">
            <v>-396700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</row>
        <row r="281">
          <cell r="C281" t="str">
            <v>PT103</v>
          </cell>
          <cell r="D281" t="str">
            <v>PT103</v>
          </cell>
          <cell r="E281" t="str">
            <v xml:space="preserve"> Fuel vapor line bracket</v>
          </cell>
          <cell r="G281" t="str">
            <v>D</v>
          </cell>
          <cell r="H281" t="str">
            <v>PMT4</v>
          </cell>
          <cell r="I281" t="str">
            <v>PF</v>
          </cell>
          <cell r="J281" t="str">
            <v>JD8G</v>
          </cell>
          <cell r="K281" t="str">
            <v>9F931</v>
          </cell>
          <cell r="L281" t="str">
            <v>AA</v>
          </cell>
          <cell r="M281" t="str">
            <v>JD8G-9F931-AA</v>
          </cell>
          <cell r="O281">
            <v>42671</v>
          </cell>
          <cell r="P281" t="str">
            <v>Ren,yu</v>
          </cell>
          <cell r="S281">
            <v>1</v>
          </cell>
          <cell r="T281">
            <v>0</v>
          </cell>
          <cell r="U281">
            <v>1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0.28000000000000003</v>
          </cell>
          <cell r="AC281">
            <v>-2.65</v>
          </cell>
          <cell r="AD281">
            <v>-0.05</v>
          </cell>
          <cell r="AE281">
            <v>-0.04</v>
          </cell>
          <cell r="AF281">
            <v>0</v>
          </cell>
          <cell r="AG281">
            <v>0</v>
          </cell>
          <cell r="AH281">
            <v>-2.7399999999999998</v>
          </cell>
          <cell r="AI281" t="str">
            <v>CNY</v>
          </cell>
          <cell r="AJ281" t="str">
            <v>LP</v>
          </cell>
          <cell r="AK281" t="str">
            <v>重庆港湘龙</v>
          </cell>
          <cell r="AL281" t="str">
            <v>GGU8A </v>
          </cell>
          <cell r="BB281">
            <v>-31798</v>
          </cell>
          <cell r="BC281">
            <v>-31798</v>
          </cell>
          <cell r="BE281">
            <v>0</v>
          </cell>
          <cell r="BF281">
            <v>0</v>
          </cell>
          <cell r="BG281">
            <v>0</v>
          </cell>
          <cell r="BI281">
            <v>0</v>
          </cell>
          <cell r="BJ281">
            <v>0</v>
          </cell>
        </row>
        <row r="282">
          <cell r="C282" t="str">
            <v>E029</v>
          </cell>
          <cell r="D282" t="str">
            <v>-</v>
          </cell>
          <cell r="E282" t="str">
            <v>C490MCA_PASSIVEKEY_E029</v>
          </cell>
          <cell r="G282" t="str">
            <v>B</v>
          </cell>
          <cell r="H282" t="str">
            <v>PMT5</v>
          </cell>
          <cell r="I282" t="str">
            <v>TH</v>
          </cell>
          <cell r="J282" t="str">
            <v>HS7T </v>
          </cell>
          <cell r="K282" t="str">
            <v>15K601 </v>
          </cell>
          <cell r="L282" t="str">
            <v>DC</v>
          </cell>
          <cell r="M282" t="str">
            <v>HS7T -15K601 -DC</v>
          </cell>
          <cell r="O282">
            <v>0</v>
          </cell>
          <cell r="P282" t="str">
            <v>Xu,tiefeng</v>
          </cell>
          <cell r="Q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2</v>
          </cell>
          <cell r="X282">
            <v>2</v>
          </cell>
          <cell r="Y282">
            <v>2</v>
          </cell>
          <cell r="Z282">
            <v>2</v>
          </cell>
          <cell r="AA282">
            <v>0.66</v>
          </cell>
          <cell r="AC282">
            <v>-75.91</v>
          </cell>
          <cell r="AD282">
            <v>-1.05</v>
          </cell>
          <cell r="AE282">
            <v>-1.32</v>
          </cell>
          <cell r="AG282">
            <v>0</v>
          </cell>
          <cell r="AH282">
            <v>-78.279999999999987</v>
          </cell>
          <cell r="AI282" t="str">
            <v>CNY</v>
          </cell>
          <cell r="AJ282" t="str">
            <v>LP</v>
          </cell>
          <cell r="AK282" t="str">
            <v>大陆汽车系统(天津)有限公司</v>
          </cell>
          <cell r="BB282">
            <v>-2898894</v>
          </cell>
          <cell r="BC282">
            <v>-2898894</v>
          </cell>
          <cell r="BE282">
            <v>0</v>
          </cell>
          <cell r="BF282">
            <v>0</v>
          </cell>
          <cell r="BG282">
            <v>0</v>
          </cell>
          <cell r="BI282">
            <v>0</v>
          </cell>
          <cell r="BJ282">
            <v>0</v>
          </cell>
        </row>
        <row r="283">
          <cell r="C283" t="str">
            <v>ET20-10</v>
          </cell>
          <cell r="D283" t="str">
            <v>-</v>
          </cell>
          <cell r="E283" t="str">
            <v>EcoBoost Badge</v>
          </cell>
          <cell r="F283" t="str">
            <v>EcoBoost标牌</v>
          </cell>
          <cell r="G283" t="str">
            <v>D</v>
          </cell>
          <cell r="H283" t="str">
            <v>PMT1</v>
          </cell>
          <cell r="I283" t="str">
            <v>TH</v>
          </cell>
          <cell r="J283" t="str">
            <v>JD8B</v>
          </cell>
          <cell r="K283" t="str">
            <v>R43156 </v>
          </cell>
          <cell r="L283" t="str">
            <v>AC</v>
          </cell>
          <cell r="M283" t="str">
            <v>JD8B-R43156 -AC</v>
          </cell>
          <cell r="O283" t="str">
            <v>NA</v>
          </cell>
          <cell r="P283" t="str">
            <v>刘哲谦</v>
          </cell>
          <cell r="Q283" t="str">
            <v>杜文博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1</v>
          </cell>
          <cell r="X283">
            <v>1</v>
          </cell>
          <cell r="Y283">
            <v>0</v>
          </cell>
          <cell r="Z283">
            <v>1</v>
          </cell>
          <cell r="AA283">
            <v>0.28000000000000003</v>
          </cell>
          <cell r="AC283">
            <v>-8.16</v>
          </cell>
          <cell r="AD283">
            <v>-0.15</v>
          </cell>
          <cell r="AE283">
            <v>-0.28000000000000003</v>
          </cell>
          <cell r="AF283">
            <v>0</v>
          </cell>
          <cell r="AG283">
            <v>0</v>
          </cell>
          <cell r="AH283">
            <v>-8.59</v>
          </cell>
          <cell r="AI283" t="str">
            <v>CNY</v>
          </cell>
          <cell r="AJ283" t="str">
            <v>LP</v>
          </cell>
          <cell r="AK283" t="str">
            <v>Shanghai Real</v>
          </cell>
          <cell r="AL283" t="str">
            <v>FNUWA </v>
          </cell>
          <cell r="BB283">
            <v>-210000</v>
          </cell>
          <cell r="BC283">
            <v>-210000</v>
          </cell>
          <cell r="BE283">
            <v>0</v>
          </cell>
          <cell r="BF283">
            <v>0</v>
          </cell>
          <cell r="BG283">
            <v>0</v>
          </cell>
          <cell r="BI283">
            <v>0</v>
          </cell>
          <cell r="BJ283">
            <v>0</v>
          </cell>
        </row>
        <row r="284">
          <cell r="C284" t="str">
            <v>HARDWARE001-1</v>
          </cell>
          <cell r="D284" t="str">
            <v>HARDWARE001-1</v>
          </cell>
          <cell r="E284" t="str">
            <v>BOLTS</v>
          </cell>
          <cell r="G284" t="str">
            <v>na</v>
          </cell>
          <cell r="H284" t="str">
            <v>PMT3</v>
          </cell>
          <cell r="I284" t="str">
            <v>PF</v>
          </cell>
          <cell r="K284" t="str">
            <v>W709396</v>
          </cell>
          <cell r="L284" t="str">
            <v>S442</v>
          </cell>
          <cell r="M284" t="str">
            <v>-W709396-S442</v>
          </cell>
          <cell r="O284">
            <v>42894</v>
          </cell>
          <cell r="S284">
            <v>0</v>
          </cell>
          <cell r="T284">
            <v>0</v>
          </cell>
          <cell r="U284">
            <v>2</v>
          </cell>
          <cell r="V284">
            <v>2</v>
          </cell>
          <cell r="W284">
            <v>2</v>
          </cell>
          <cell r="X284">
            <v>2</v>
          </cell>
          <cell r="Y284">
            <v>2</v>
          </cell>
          <cell r="Z284">
            <v>2</v>
          </cell>
          <cell r="AA284">
            <v>1.4000000000000001</v>
          </cell>
          <cell r="AC284">
            <v>-0.29720000000000002</v>
          </cell>
          <cell r="AD284">
            <v>-4.7999999999999996E-3</v>
          </cell>
          <cell r="AE284">
            <v>-8.0000000000000002E-3</v>
          </cell>
          <cell r="AF284">
            <v>0</v>
          </cell>
          <cell r="AG284">
            <v>0</v>
          </cell>
          <cell r="AH284">
            <v>-0.31000000000000005</v>
          </cell>
          <cell r="AI284" t="str">
            <v>CNY</v>
          </cell>
          <cell r="AJ284" t="str">
            <v>LP</v>
          </cell>
          <cell r="AK284" t="str">
            <v>宁波长华长盛</v>
          </cell>
          <cell r="AL284" t="str">
            <v>EX7ZB </v>
          </cell>
          <cell r="BB284">
            <v>0</v>
          </cell>
          <cell r="BC284">
            <v>0</v>
          </cell>
          <cell r="BE284">
            <v>0</v>
          </cell>
          <cell r="BF284">
            <v>0</v>
          </cell>
          <cell r="BG284">
            <v>0</v>
          </cell>
          <cell r="BI284">
            <v>0</v>
          </cell>
          <cell r="BJ284">
            <v>0</v>
          </cell>
        </row>
        <row r="285">
          <cell r="C285" t="str">
            <v>HARDWARE001-1</v>
          </cell>
          <cell r="D285" t="str">
            <v>HARDWARE001-1</v>
          </cell>
          <cell r="E285" t="str">
            <v>BOLTS</v>
          </cell>
          <cell r="G285" t="str">
            <v>na</v>
          </cell>
          <cell r="H285" t="str">
            <v>PMT3</v>
          </cell>
          <cell r="I285" t="str">
            <v>PF</v>
          </cell>
          <cell r="K285" t="str">
            <v>W712428</v>
          </cell>
          <cell r="L285" t="str">
            <v>S437</v>
          </cell>
          <cell r="M285" t="str">
            <v>-W712428-S437</v>
          </cell>
          <cell r="O285">
            <v>42894</v>
          </cell>
          <cell r="S285">
            <v>2</v>
          </cell>
          <cell r="T285">
            <v>2</v>
          </cell>
          <cell r="U285">
            <v>2</v>
          </cell>
          <cell r="V285">
            <v>2</v>
          </cell>
          <cell r="W285">
            <v>2</v>
          </cell>
          <cell r="X285">
            <v>2</v>
          </cell>
          <cell r="Y285">
            <v>2</v>
          </cell>
          <cell r="Z285">
            <v>2</v>
          </cell>
          <cell r="AA285">
            <v>2</v>
          </cell>
          <cell r="AC285">
            <v>-0.2104</v>
          </cell>
          <cell r="AD285">
            <v>-3.5999999999999999E-3</v>
          </cell>
          <cell r="AE285">
            <v>-6.0000000000000001E-3</v>
          </cell>
          <cell r="AF285">
            <v>0</v>
          </cell>
          <cell r="AG285">
            <v>0</v>
          </cell>
          <cell r="AH285">
            <v>-0.22</v>
          </cell>
          <cell r="AI285" t="str">
            <v>CNY</v>
          </cell>
          <cell r="AJ285" t="str">
            <v>LP</v>
          </cell>
          <cell r="AK285" t="str">
            <v>宁波长华长盛</v>
          </cell>
          <cell r="AL285" t="str">
            <v>EX7ZB </v>
          </cell>
          <cell r="BB285">
            <v>0</v>
          </cell>
          <cell r="BC285">
            <v>0</v>
          </cell>
          <cell r="BE285">
            <v>0</v>
          </cell>
          <cell r="BF285">
            <v>0</v>
          </cell>
          <cell r="BG285">
            <v>0</v>
          </cell>
          <cell r="BI285">
            <v>0</v>
          </cell>
          <cell r="BJ285">
            <v>0</v>
          </cell>
        </row>
        <row r="286">
          <cell r="C286" t="str">
            <v>HARDWARE001-1</v>
          </cell>
          <cell r="D286" t="str">
            <v>HARDWARE001-1</v>
          </cell>
          <cell r="E286" t="str">
            <v>BOLTS</v>
          </cell>
          <cell r="G286" t="str">
            <v>na</v>
          </cell>
          <cell r="H286" t="str">
            <v>PMT3</v>
          </cell>
          <cell r="I286" t="str">
            <v>PF</v>
          </cell>
          <cell r="K286" t="str">
            <v>W716745</v>
          </cell>
          <cell r="L286" t="str">
            <v>S450B</v>
          </cell>
          <cell r="M286" t="str">
            <v>-W716745-S450B</v>
          </cell>
          <cell r="O286">
            <v>42894</v>
          </cell>
          <cell r="S286">
            <v>6</v>
          </cell>
          <cell r="T286">
            <v>6</v>
          </cell>
          <cell r="U286">
            <v>6</v>
          </cell>
          <cell r="V286">
            <v>6</v>
          </cell>
          <cell r="W286">
            <v>6</v>
          </cell>
          <cell r="X286">
            <v>6</v>
          </cell>
          <cell r="Y286">
            <v>6</v>
          </cell>
          <cell r="Z286">
            <v>6</v>
          </cell>
          <cell r="AA286">
            <v>6</v>
          </cell>
          <cell r="AC286">
            <v>-0.24360000000000001</v>
          </cell>
          <cell r="AD286">
            <v>-2.3999999999999998E-3</v>
          </cell>
          <cell r="AE286">
            <v>-4.0000000000000001E-3</v>
          </cell>
          <cell r="AF286">
            <v>0</v>
          </cell>
          <cell r="AG286">
            <v>0</v>
          </cell>
          <cell r="AH286">
            <v>-0.25</v>
          </cell>
          <cell r="AI286" t="str">
            <v>CNY</v>
          </cell>
          <cell r="AJ286" t="str">
            <v>LP</v>
          </cell>
          <cell r="AK286" t="str">
            <v>宁波长华长盛</v>
          </cell>
          <cell r="AL286" t="str">
            <v>EX7ZB </v>
          </cell>
          <cell r="BB286">
            <v>0</v>
          </cell>
          <cell r="BC286">
            <v>0</v>
          </cell>
          <cell r="BE286">
            <v>0</v>
          </cell>
          <cell r="BF286">
            <v>0</v>
          </cell>
          <cell r="BG286">
            <v>0</v>
          </cell>
          <cell r="BI286">
            <v>0</v>
          </cell>
          <cell r="BJ286">
            <v>0</v>
          </cell>
        </row>
        <row r="287">
          <cell r="C287" t="str">
            <v>HARDWARE001-2</v>
          </cell>
          <cell r="D287" t="str">
            <v>-</v>
          </cell>
          <cell r="E287" t="str">
            <v>NUTS</v>
          </cell>
          <cell r="G287" t="str">
            <v>na</v>
          </cell>
          <cell r="H287" t="str">
            <v>PMT3</v>
          </cell>
          <cell r="I287" t="str">
            <v>PF</v>
          </cell>
          <cell r="K287" t="str">
            <v>W520101</v>
          </cell>
          <cell r="L287" t="str">
            <v>S450</v>
          </cell>
          <cell r="M287" t="str">
            <v>-W520101-S450</v>
          </cell>
          <cell r="O287">
            <v>42894</v>
          </cell>
          <cell r="S287">
            <v>0</v>
          </cell>
          <cell r="T287">
            <v>1</v>
          </cell>
          <cell r="U287">
            <v>0</v>
          </cell>
          <cell r="V287">
            <v>0</v>
          </cell>
          <cell r="W287">
            <v>1</v>
          </cell>
          <cell r="X287">
            <v>0</v>
          </cell>
          <cell r="Y287">
            <v>1</v>
          </cell>
          <cell r="Z287">
            <v>1</v>
          </cell>
          <cell r="AA287">
            <v>0.35</v>
          </cell>
          <cell r="AC287">
            <v>-0.126</v>
          </cell>
          <cell r="AD287">
            <v>-1E-3</v>
          </cell>
          <cell r="AE287">
            <v>-1E-3</v>
          </cell>
          <cell r="AF287">
            <v>0</v>
          </cell>
          <cell r="AG287">
            <v>0</v>
          </cell>
          <cell r="AH287">
            <v>-0.128</v>
          </cell>
          <cell r="AI287" t="str">
            <v>CNY</v>
          </cell>
          <cell r="AJ287" t="str">
            <v>LP</v>
          </cell>
          <cell r="AK287" t="str">
            <v>重庆德隆盛 </v>
          </cell>
          <cell r="AL287" t="str">
            <v>DLVCA</v>
          </cell>
          <cell r="BB287">
            <v>0</v>
          </cell>
          <cell r="BC287">
            <v>0</v>
          </cell>
          <cell r="BE287">
            <v>0</v>
          </cell>
          <cell r="BF287">
            <v>0</v>
          </cell>
          <cell r="BG287">
            <v>0</v>
          </cell>
          <cell r="BI287">
            <v>0</v>
          </cell>
          <cell r="BJ287">
            <v>0</v>
          </cell>
        </row>
        <row r="288">
          <cell r="C288" t="str">
            <v>HARDWARE001-2</v>
          </cell>
          <cell r="D288" t="str">
            <v>HARDWARE001-2</v>
          </cell>
          <cell r="E288" t="str">
            <v>NUTS</v>
          </cell>
          <cell r="G288" t="str">
            <v>na</v>
          </cell>
          <cell r="H288" t="str">
            <v>PMT3</v>
          </cell>
          <cell r="I288" t="str">
            <v>PF</v>
          </cell>
          <cell r="K288" t="str">
            <v>W520213</v>
          </cell>
          <cell r="L288" t="str">
            <v>S440</v>
          </cell>
          <cell r="M288" t="str">
            <v>-W520213-S440</v>
          </cell>
          <cell r="O288">
            <v>42894</v>
          </cell>
          <cell r="S288">
            <v>2</v>
          </cell>
          <cell r="T288">
            <v>2</v>
          </cell>
          <cell r="U288">
            <v>2</v>
          </cell>
          <cell r="V288">
            <v>2</v>
          </cell>
          <cell r="W288">
            <v>2</v>
          </cell>
          <cell r="X288">
            <v>2</v>
          </cell>
          <cell r="Y288">
            <v>2</v>
          </cell>
          <cell r="Z288">
            <v>2</v>
          </cell>
          <cell r="AA288">
            <v>2</v>
          </cell>
          <cell r="AC288">
            <v>-0.45500000000000002</v>
          </cell>
          <cell r="AD288">
            <v>-2E-3</v>
          </cell>
          <cell r="AE288">
            <v>-3.0000000000000001E-3</v>
          </cell>
          <cell r="AF288">
            <v>0</v>
          </cell>
          <cell r="AG288">
            <v>0</v>
          </cell>
          <cell r="AH288">
            <v>-0.46</v>
          </cell>
          <cell r="AI288" t="str">
            <v>CNY</v>
          </cell>
          <cell r="AJ288" t="str">
            <v>LP</v>
          </cell>
          <cell r="AK288" t="str">
            <v>重庆德隆盛 </v>
          </cell>
          <cell r="AL288" t="str">
            <v>DLVCA</v>
          </cell>
          <cell r="BB288">
            <v>0</v>
          </cell>
          <cell r="BC288">
            <v>0</v>
          </cell>
          <cell r="BE288">
            <v>0</v>
          </cell>
          <cell r="BF288">
            <v>0</v>
          </cell>
          <cell r="BG288">
            <v>0</v>
          </cell>
          <cell r="BI288">
            <v>0</v>
          </cell>
          <cell r="BJ288">
            <v>0</v>
          </cell>
        </row>
        <row r="289">
          <cell r="C289" t="str">
            <v>HARDWARE001-2</v>
          </cell>
          <cell r="D289" t="str">
            <v>HARDWARE001-2</v>
          </cell>
          <cell r="E289" t="str">
            <v>NUTS</v>
          </cell>
          <cell r="G289" t="str">
            <v>na</v>
          </cell>
          <cell r="H289" t="str">
            <v>PMT3</v>
          </cell>
          <cell r="I289" t="str">
            <v>PF</v>
          </cell>
          <cell r="K289" t="str">
            <v>W713760</v>
          </cell>
          <cell r="L289" t="str">
            <v>S440</v>
          </cell>
          <cell r="M289" t="str">
            <v>-W713760-S440</v>
          </cell>
          <cell r="O289">
            <v>42894</v>
          </cell>
          <cell r="S289">
            <v>2</v>
          </cell>
          <cell r="T289">
            <v>2</v>
          </cell>
          <cell r="U289">
            <v>2</v>
          </cell>
          <cell r="V289">
            <v>2</v>
          </cell>
          <cell r="W289">
            <v>2</v>
          </cell>
          <cell r="X289">
            <v>2</v>
          </cell>
          <cell r="Y289">
            <v>2</v>
          </cell>
          <cell r="Z289">
            <v>2</v>
          </cell>
          <cell r="AA289">
            <v>2</v>
          </cell>
          <cell r="AC289">
            <v>-0.51200000000000001</v>
          </cell>
          <cell r="AD289">
            <v>-2E-3</v>
          </cell>
          <cell r="AE289">
            <v>-3.0000000000000001E-3</v>
          </cell>
          <cell r="AF289">
            <v>0</v>
          </cell>
          <cell r="AG289">
            <v>0</v>
          </cell>
          <cell r="AH289">
            <v>-0.51700000000000002</v>
          </cell>
          <cell r="AI289" t="str">
            <v>CNY</v>
          </cell>
          <cell r="AJ289" t="str">
            <v>LP</v>
          </cell>
          <cell r="AK289" t="str">
            <v>重庆德隆盛 </v>
          </cell>
          <cell r="AL289" t="str">
            <v>DLVCA</v>
          </cell>
          <cell r="BB289">
            <v>0</v>
          </cell>
          <cell r="BC289">
            <v>0</v>
          </cell>
          <cell r="BE289">
            <v>0</v>
          </cell>
          <cell r="BF289">
            <v>0</v>
          </cell>
          <cell r="BG289">
            <v>0</v>
          </cell>
          <cell r="BI289">
            <v>0</v>
          </cell>
          <cell r="BJ289">
            <v>0</v>
          </cell>
        </row>
        <row r="290">
          <cell r="C290" t="str">
            <v>HARDWARE001-2</v>
          </cell>
          <cell r="D290" t="str">
            <v>HARDWARE001-2</v>
          </cell>
          <cell r="E290" t="str">
            <v>NUTS</v>
          </cell>
          <cell r="G290" t="str">
            <v>na</v>
          </cell>
          <cell r="H290" t="str">
            <v>PMT3</v>
          </cell>
          <cell r="I290" t="str">
            <v>PF</v>
          </cell>
          <cell r="K290" t="str">
            <v>W714098</v>
          </cell>
          <cell r="L290" t="str">
            <v>S442</v>
          </cell>
          <cell r="M290" t="str">
            <v>-W714098-S442</v>
          </cell>
          <cell r="O290">
            <v>42894</v>
          </cell>
          <cell r="S290">
            <v>6</v>
          </cell>
          <cell r="T290">
            <v>6</v>
          </cell>
          <cell r="U290">
            <v>6</v>
          </cell>
          <cell r="V290">
            <v>6</v>
          </cell>
          <cell r="W290">
            <v>6</v>
          </cell>
          <cell r="X290">
            <v>6</v>
          </cell>
          <cell r="Y290">
            <v>6</v>
          </cell>
          <cell r="Z290">
            <v>6</v>
          </cell>
          <cell r="AA290">
            <v>6</v>
          </cell>
          <cell r="AC290">
            <v>-0.23599999999999999</v>
          </cell>
          <cell r="AD290">
            <v>-1E-3</v>
          </cell>
          <cell r="AE290">
            <v>-2E-3</v>
          </cell>
          <cell r="AF290">
            <v>0</v>
          </cell>
          <cell r="AG290">
            <v>0</v>
          </cell>
          <cell r="AH290">
            <v>-0.23899999999999999</v>
          </cell>
          <cell r="AI290" t="str">
            <v>CNY</v>
          </cell>
          <cell r="AJ290" t="str">
            <v>LP</v>
          </cell>
          <cell r="AK290" t="str">
            <v>重庆德隆盛 </v>
          </cell>
          <cell r="AL290" t="str">
            <v>DLVCA</v>
          </cell>
          <cell r="BB290">
            <v>0</v>
          </cell>
          <cell r="BC290">
            <v>0</v>
          </cell>
          <cell r="BE290">
            <v>0</v>
          </cell>
          <cell r="BF290">
            <v>0</v>
          </cell>
          <cell r="BG290">
            <v>0</v>
          </cell>
          <cell r="BI290">
            <v>0</v>
          </cell>
          <cell r="BJ290">
            <v>0</v>
          </cell>
        </row>
        <row r="291">
          <cell r="C291" t="str">
            <v>HARDWARE001-2</v>
          </cell>
          <cell r="D291" t="str">
            <v>HARDWARE001-2</v>
          </cell>
          <cell r="E291" t="str">
            <v>NUTS</v>
          </cell>
          <cell r="G291" t="str">
            <v>na</v>
          </cell>
          <cell r="H291" t="str">
            <v>PMT3</v>
          </cell>
          <cell r="I291" t="str">
            <v>PF</v>
          </cell>
          <cell r="K291" t="str">
            <v>W719799</v>
          </cell>
          <cell r="L291" t="str">
            <v>S450B</v>
          </cell>
          <cell r="M291" t="str">
            <v>-W719799-S450B</v>
          </cell>
          <cell r="O291">
            <v>42894</v>
          </cell>
          <cell r="S291">
            <v>2</v>
          </cell>
          <cell r="T291">
            <v>2</v>
          </cell>
          <cell r="U291">
            <v>2</v>
          </cell>
          <cell r="V291">
            <v>2</v>
          </cell>
          <cell r="W291">
            <v>2</v>
          </cell>
          <cell r="X291">
            <v>2</v>
          </cell>
          <cell r="Y291">
            <v>2</v>
          </cell>
          <cell r="Z291">
            <v>2</v>
          </cell>
          <cell r="AA291">
            <v>2</v>
          </cell>
          <cell r="AC291">
            <v>-0.41799999999999998</v>
          </cell>
          <cell r="AD291">
            <v>-1E-3</v>
          </cell>
          <cell r="AE291">
            <v>-1E-3</v>
          </cell>
          <cell r="AF291">
            <v>0</v>
          </cell>
          <cell r="AG291">
            <v>0</v>
          </cell>
          <cell r="AH291">
            <v>-0.42</v>
          </cell>
          <cell r="AI291" t="str">
            <v>CNY</v>
          </cell>
          <cell r="AJ291" t="str">
            <v>LP</v>
          </cell>
          <cell r="AK291" t="str">
            <v>重庆德隆盛 </v>
          </cell>
          <cell r="AL291" t="str">
            <v>DLVCA</v>
          </cell>
          <cell r="BB291">
            <v>0</v>
          </cell>
          <cell r="BC291">
            <v>0</v>
          </cell>
          <cell r="BE291">
            <v>0</v>
          </cell>
          <cell r="BF291">
            <v>0</v>
          </cell>
          <cell r="BG291">
            <v>0</v>
          </cell>
          <cell r="BI291">
            <v>0</v>
          </cell>
          <cell r="BJ291">
            <v>0</v>
          </cell>
        </row>
        <row r="292">
          <cell r="C292" t="str">
            <v>HARDWARE001-2</v>
          </cell>
          <cell r="D292" t="str">
            <v>HARDWARE001-2</v>
          </cell>
          <cell r="E292" t="str">
            <v>NUTS</v>
          </cell>
          <cell r="G292" t="str">
            <v>na</v>
          </cell>
          <cell r="H292" t="str">
            <v>PMT3</v>
          </cell>
          <cell r="I292" t="str">
            <v>PF</v>
          </cell>
          <cell r="K292" t="str">
            <v>W719080</v>
          </cell>
          <cell r="L292" t="str">
            <v>S442</v>
          </cell>
          <cell r="M292" t="str">
            <v>-W719080-S442</v>
          </cell>
          <cell r="O292">
            <v>42894</v>
          </cell>
          <cell r="S292">
            <v>2</v>
          </cell>
          <cell r="T292">
            <v>2</v>
          </cell>
          <cell r="U292">
            <v>2</v>
          </cell>
          <cell r="V292">
            <v>2</v>
          </cell>
          <cell r="W292">
            <v>2</v>
          </cell>
          <cell r="X292">
            <v>0</v>
          </cell>
          <cell r="Y292">
            <v>0</v>
          </cell>
          <cell r="Z292">
            <v>2</v>
          </cell>
          <cell r="AA292">
            <v>1.62</v>
          </cell>
          <cell r="AC292">
            <v>-0.20499999999999999</v>
          </cell>
          <cell r="AD292">
            <v>-1E-3</v>
          </cell>
          <cell r="AE292">
            <v>-3.0000000000000001E-3</v>
          </cell>
          <cell r="AF292">
            <v>0</v>
          </cell>
          <cell r="AG292">
            <v>0</v>
          </cell>
          <cell r="AH292">
            <v>-0.20899999999999999</v>
          </cell>
          <cell r="AI292" t="str">
            <v>CNY</v>
          </cell>
          <cell r="AJ292" t="str">
            <v>LP</v>
          </cell>
          <cell r="AK292" t="str">
            <v>重庆德隆盛 </v>
          </cell>
          <cell r="AL292" t="str">
            <v>DLVCA</v>
          </cell>
          <cell r="BB292">
            <v>0</v>
          </cell>
          <cell r="BC292">
            <v>0</v>
          </cell>
          <cell r="BE292">
            <v>0</v>
          </cell>
          <cell r="BF292">
            <v>0</v>
          </cell>
          <cell r="BG292">
            <v>0</v>
          </cell>
          <cell r="BI292">
            <v>0</v>
          </cell>
          <cell r="BJ292">
            <v>0</v>
          </cell>
        </row>
        <row r="293">
          <cell r="C293" t="str">
            <v>HARDWARE001-2</v>
          </cell>
          <cell r="D293" t="str">
            <v>HARDWARE001-2</v>
          </cell>
          <cell r="E293" t="str">
            <v>NUTS</v>
          </cell>
          <cell r="G293" t="str">
            <v>na</v>
          </cell>
          <cell r="H293" t="str">
            <v>PMT3</v>
          </cell>
          <cell r="I293" t="str">
            <v>PF</v>
          </cell>
          <cell r="K293" t="str">
            <v>W719514</v>
          </cell>
          <cell r="L293" t="str">
            <v>S450B</v>
          </cell>
          <cell r="M293" t="str">
            <v>-W719514-S450B</v>
          </cell>
          <cell r="O293">
            <v>42894</v>
          </cell>
          <cell r="S293">
            <v>6</v>
          </cell>
          <cell r="T293">
            <v>6</v>
          </cell>
          <cell r="U293">
            <v>6</v>
          </cell>
          <cell r="V293">
            <v>6</v>
          </cell>
          <cell r="W293">
            <v>6</v>
          </cell>
          <cell r="X293">
            <v>6</v>
          </cell>
          <cell r="Y293">
            <v>6</v>
          </cell>
          <cell r="Z293">
            <v>6</v>
          </cell>
          <cell r="AA293">
            <v>6</v>
          </cell>
          <cell r="AC293">
            <v>-0.39300000000000002</v>
          </cell>
          <cell r="AD293">
            <v>-1E-3</v>
          </cell>
          <cell r="AE293">
            <v>-1E-3</v>
          </cell>
          <cell r="AF293">
            <v>0</v>
          </cell>
          <cell r="AG293">
            <v>0</v>
          </cell>
          <cell r="AH293">
            <v>-0.39500000000000002</v>
          </cell>
          <cell r="AI293" t="str">
            <v>CNY</v>
          </cell>
          <cell r="AJ293" t="str">
            <v>LP</v>
          </cell>
          <cell r="AK293" t="str">
            <v>重庆德隆盛 </v>
          </cell>
          <cell r="AL293" t="str">
            <v>DLVCA</v>
          </cell>
          <cell r="BB293">
            <v>0</v>
          </cell>
          <cell r="BC293">
            <v>0</v>
          </cell>
          <cell r="BE293">
            <v>0</v>
          </cell>
          <cell r="BF293">
            <v>0</v>
          </cell>
          <cell r="BG293">
            <v>0</v>
          </cell>
          <cell r="BI293">
            <v>0</v>
          </cell>
          <cell r="BJ293">
            <v>0</v>
          </cell>
        </row>
        <row r="294">
          <cell r="C294" t="str">
            <v>HARDWARE001-2</v>
          </cell>
          <cell r="D294" t="str">
            <v>HARDWARE001-2</v>
          </cell>
          <cell r="E294" t="str">
            <v>NUTS</v>
          </cell>
          <cell r="G294" t="str">
            <v>na</v>
          </cell>
          <cell r="H294" t="str">
            <v>PMT3</v>
          </cell>
          <cell r="I294" t="str">
            <v>PF</v>
          </cell>
          <cell r="K294" t="str">
            <v>W716102</v>
          </cell>
          <cell r="L294" t="str">
            <v>S300</v>
          </cell>
          <cell r="M294" t="str">
            <v>-W716102-S300</v>
          </cell>
          <cell r="O294">
            <v>42894</v>
          </cell>
          <cell r="S294">
            <v>2</v>
          </cell>
          <cell r="T294">
            <v>2</v>
          </cell>
          <cell r="U294">
            <v>2</v>
          </cell>
          <cell r="V294">
            <v>2</v>
          </cell>
          <cell r="W294">
            <v>2</v>
          </cell>
          <cell r="X294">
            <v>2</v>
          </cell>
          <cell r="Y294">
            <v>2</v>
          </cell>
          <cell r="Z294">
            <v>2</v>
          </cell>
          <cell r="AA294">
            <v>2</v>
          </cell>
          <cell r="AC294">
            <v>-0.17799999999999999</v>
          </cell>
          <cell r="AD294">
            <v>-1E-3</v>
          </cell>
          <cell r="AE294">
            <v>-1E-3</v>
          </cell>
          <cell r="AF294">
            <v>0</v>
          </cell>
          <cell r="AG294">
            <v>0</v>
          </cell>
          <cell r="AH294">
            <v>-0.18</v>
          </cell>
          <cell r="AI294" t="str">
            <v>CNY</v>
          </cell>
          <cell r="AJ294" t="str">
            <v>LP</v>
          </cell>
          <cell r="AK294" t="str">
            <v>重庆德隆盛 </v>
          </cell>
          <cell r="AL294" t="str">
            <v>DLVCA</v>
          </cell>
          <cell r="BB294">
            <v>0</v>
          </cell>
          <cell r="BC294">
            <v>0</v>
          </cell>
          <cell r="BE294">
            <v>0</v>
          </cell>
          <cell r="BF294">
            <v>0</v>
          </cell>
          <cell r="BG294">
            <v>0</v>
          </cell>
          <cell r="BI294">
            <v>0</v>
          </cell>
          <cell r="BJ294">
            <v>0</v>
          </cell>
        </row>
        <row r="295">
          <cell r="C295" t="str">
            <v>HARDWARE001-2</v>
          </cell>
          <cell r="D295" t="str">
            <v>HARDWARE001-2</v>
          </cell>
          <cell r="E295" t="str">
            <v>NUTS</v>
          </cell>
          <cell r="G295" t="str">
            <v>na</v>
          </cell>
          <cell r="H295" t="str">
            <v>PMT3</v>
          </cell>
          <cell r="I295" t="str">
            <v>PF</v>
          </cell>
          <cell r="K295" t="str">
            <v>W520764</v>
          </cell>
          <cell r="L295" t="str">
            <v>S300</v>
          </cell>
          <cell r="M295" t="str">
            <v>-W520764-S300</v>
          </cell>
          <cell r="O295">
            <v>42894</v>
          </cell>
          <cell r="S295">
            <v>2</v>
          </cell>
          <cell r="T295">
            <v>2</v>
          </cell>
          <cell r="U295">
            <v>2</v>
          </cell>
          <cell r="V295">
            <v>2</v>
          </cell>
          <cell r="W295">
            <v>2</v>
          </cell>
          <cell r="X295">
            <v>2</v>
          </cell>
          <cell r="Y295">
            <v>2</v>
          </cell>
          <cell r="Z295">
            <v>2</v>
          </cell>
          <cell r="AA295">
            <v>2</v>
          </cell>
          <cell r="AC295">
            <v>-0.51</v>
          </cell>
          <cell r="AD295">
            <v>-4.0000000000000001E-3</v>
          </cell>
          <cell r="AE295">
            <v>-6.0000000000000001E-3</v>
          </cell>
          <cell r="AF295">
            <v>0</v>
          </cell>
          <cell r="AG295">
            <v>0</v>
          </cell>
          <cell r="AH295">
            <v>-0.52</v>
          </cell>
          <cell r="AI295" t="str">
            <v>CNY</v>
          </cell>
          <cell r="AJ295" t="str">
            <v>LP</v>
          </cell>
          <cell r="AK295" t="str">
            <v>重庆德隆盛 </v>
          </cell>
          <cell r="AL295" t="str">
            <v>DLVCA</v>
          </cell>
          <cell r="BB295">
            <v>0</v>
          </cell>
          <cell r="BC295">
            <v>0</v>
          </cell>
          <cell r="BE295">
            <v>0</v>
          </cell>
          <cell r="BF295">
            <v>0</v>
          </cell>
          <cell r="BG295">
            <v>0</v>
          </cell>
          <cell r="BI295">
            <v>0</v>
          </cell>
          <cell r="BJ295">
            <v>0</v>
          </cell>
        </row>
        <row r="296">
          <cell r="C296" t="str">
            <v>HARDWARE001-2</v>
          </cell>
          <cell r="D296" t="str">
            <v>HARDWARE001-2</v>
          </cell>
          <cell r="E296" t="str">
            <v>NUTS</v>
          </cell>
          <cell r="G296" t="str">
            <v>na</v>
          </cell>
          <cell r="H296" t="str">
            <v>PMT3</v>
          </cell>
          <cell r="I296" t="str">
            <v>PF</v>
          </cell>
          <cell r="K296" t="str">
            <v>W520761</v>
          </cell>
          <cell r="L296" t="str">
            <v>S300</v>
          </cell>
          <cell r="M296" t="str">
            <v>-W520761-S300</v>
          </cell>
          <cell r="O296">
            <v>42894</v>
          </cell>
          <cell r="S296">
            <v>2</v>
          </cell>
          <cell r="T296">
            <v>2</v>
          </cell>
          <cell r="U296">
            <v>2</v>
          </cell>
          <cell r="V296">
            <v>2</v>
          </cell>
          <cell r="W296">
            <v>2</v>
          </cell>
          <cell r="X296">
            <v>2</v>
          </cell>
          <cell r="Y296">
            <v>2</v>
          </cell>
          <cell r="Z296">
            <v>2</v>
          </cell>
          <cell r="AA296">
            <v>2</v>
          </cell>
          <cell r="AC296">
            <v>-0.123</v>
          </cell>
          <cell r="AD296">
            <v>-1E-3</v>
          </cell>
          <cell r="AE296">
            <v>-1E-3</v>
          </cell>
          <cell r="AF296">
            <v>0</v>
          </cell>
          <cell r="AG296">
            <v>0</v>
          </cell>
          <cell r="AH296">
            <v>-0.125</v>
          </cell>
          <cell r="AI296" t="str">
            <v>CNY</v>
          </cell>
          <cell r="AJ296" t="str">
            <v>LP</v>
          </cell>
          <cell r="AK296" t="str">
            <v>重庆德隆盛 </v>
          </cell>
          <cell r="AL296" t="str">
            <v>DLVCA</v>
          </cell>
          <cell r="BB296">
            <v>0</v>
          </cell>
          <cell r="BC296">
            <v>0</v>
          </cell>
          <cell r="BE296">
            <v>0</v>
          </cell>
          <cell r="BF296">
            <v>0</v>
          </cell>
          <cell r="BG296">
            <v>0</v>
          </cell>
          <cell r="BI296">
            <v>0</v>
          </cell>
          <cell r="BJ296">
            <v>0</v>
          </cell>
        </row>
        <row r="297">
          <cell r="C297" t="str">
            <v>HARDWARE001-1</v>
          </cell>
          <cell r="D297" t="str">
            <v>HARDWARE001-1</v>
          </cell>
          <cell r="E297" t="str">
            <v>BOLTS</v>
          </cell>
          <cell r="G297" t="str">
            <v>na</v>
          </cell>
          <cell r="H297" t="str">
            <v>PMT3</v>
          </cell>
          <cell r="I297" t="str">
            <v>PF</v>
          </cell>
          <cell r="K297" t="str">
            <v>W500014</v>
          </cell>
          <cell r="L297" t="str">
            <v>S437</v>
          </cell>
          <cell r="M297" t="str">
            <v>-W500014-S437</v>
          </cell>
          <cell r="O297">
            <v>42894</v>
          </cell>
          <cell r="S297">
            <v>2</v>
          </cell>
          <cell r="T297">
            <v>0</v>
          </cell>
          <cell r="U297">
            <v>2</v>
          </cell>
          <cell r="V297">
            <v>2</v>
          </cell>
          <cell r="W297">
            <v>0</v>
          </cell>
          <cell r="X297">
            <v>2</v>
          </cell>
          <cell r="Y297">
            <v>0</v>
          </cell>
          <cell r="Z297">
            <v>0</v>
          </cell>
          <cell r="AA297">
            <v>1.3</v>
          </cell>
          <cell r="AC297">
            <v>-0.111</v>
          </cell>
          <cell r="AD297">
            <v>-2.5999999999999999E-3</v>
          </cell>
          <cell r="AE297">
            <v>-2.2000000000000001E-3</v>
          </cell>
          <cell r="AF297">
            <v>0</v>
          </cell>
          <cell r="AG297">
            <v>0</v>
          </cell>
          <cell r="AH297">
            <v>-0.1158</v>
          </cell>
          <cell r="AI297" t="str">
            <v>CNY</v>
          </cell>
          <cell r="AJ297" t="str">
            <v>LP</v>
          </cell>
          <cell r="AK297" t="str">
            <v>重庆金海</v>
          </cell>
          <cell r="AL297" t="str">
            <v>FJHBB</v>
          </cell>
          <cell r="BB297">
            <v>0</v>
          </cell>
          <cell r="BC297">
            <v>0</v>
          </cell>
          <cell r="BE297">
            <v>0</v>
          </cell>
          <cell r="BF297">
            <v>0</v>
          </cell>
          <cell r="BG297">
            <v>0</v>
          </cell>
          <cell r="BI297">
            <v>0</v>
          </cell>
          <cell r="BJ297">
            <v>0</v>
          </cell>
        </row>
        <row r="298">
          <cell r="C298" t="str">
            <v>HARDWARE001-1</v>
          </cell>
          <cell r="D298" t="str">
            <v>HARDWARE001-1</v>
          </cell>
          <cell r="E298" t="str">
            <v>BOLTS</v>
          </cell>
          <cell r="G298" t="str">
            <v>na</v>
          </cell>
          <cell r="H298" t="str">
            <v>PMT3</v>
          </cell>
          <cell r="I298" t="str">
            <v>PF</v>
          </cell>
          <cell r="K298" t="str">
            <v>W500215</v>
          </cell>
          <cell r="L298" t="str">
            <v>S450B</v>
          </cell>
          <cell r="M298" t="str">
            <v>-W500215-S450B</v>
          </cell>
          <cell r="O298">
            <v>42894</v>
          </cell>
          <cell r="S298">
            <v>2</v>
          </cell>
          <cell r="T298">
            <v>2</v>
          </cell>
          <cell r="U298">
            <v>2</v>
          </cell>
          <cell r="V298">
            <v>2</v>
          </cell>
          <cell r="W298">
            <v>2</v>
          </cell>
          <cell r="X298">
            <v>2</v>
          </cell>
          <cell r="Y298">
            <v>2</v>
          </cell>
          <cell r="Z298">
            <v>2</v>
          </cell>
          <cell r="AA298">
            <v>2</v>
          </cell>
          <cell r="AC298">
            <v>-0.189</v>
          </cell>
          <cell r="AD298">
            <v>-3.0000000000000001E-3</v>
          </cell>
          <cell r="AE298">
            <v>-2.5999999999999999E-3</v>
          </cell>
          <cell r="AF298">
            <v>0</v>
          </cell>
          <cell r="AG298">
            <v>0</v>
          </cell>
          <cell r="AH298">
            <v>-0.1946</v>
          </cell>
          <cell r="AI298" t="str">
            <v>CNY</v>
          </cell>
          <cell r="AJ298" t="str">
            <v>LP</v>
          </cell>
          <cell r="AK298" t="str">
            <v>重庆金海</v>
          </cell>
          <cell r="AL298" t="str">
            <v>FJHBB</v>
          </cell>
          <cell r="BB298">
            <v>0</v>
          </cell>
          <cell r="BC298">
            <v>0</v>
          </cell>
          <cell r="BE298">
            <v>0</v>
          </cell>
          <cell r="BF298">
            <v>0</v>
          </cell>
          <cell r="BG298">
            <v>0</v>
          </cell>
          <cell r="BI298">
            <v>0</v>
          </cell>
          <cell r="BJ298">
            <v>0</v>
          </cell>
        </row>
        <row r="299">
          <cell r="C299" t="str">
            <v>HARDWARE001-1</v>
          </cell>
          <cell r="D299" t="str">
            <v>HARDWARE001-1</v>
          </cell>
          <cell r="E299" t="str">
            <v>BOLTS</v>
          </cell>
          <cell r="G299" t="str">
            <v>na</v>
          </cell>
          <cell r="H299" t="str">
            <v>PMT3</v>
          </cell>
          <cell r="I299" t="str">
            <v>PF</v>
          </cell>
          <cell r="K299" t="str">
            <v>W707103</v>
          </cell>
          <cell r="L299" t="str">
            <v>S439</v>
          </cell>
          <cell r="M299" t="str">
            <v>-W707103-S439</v>
          </cell>
          <cell r="O299">
            <v>42894</v>
          </cell>
          <cell r="S299">
            <v>1</v>
          </cell>
          <cell r="T299">
            <v>1</v>
          </cell>
          <cell r="U299">
            <v>1</v>
          </cell>
          <cell r="V299">
            <v>1</v>
          </cell>
          <cell r="W299">
            <v>1</v>
          </cell>
          <cell r="X299">
            <v>1</v>
          </cell>
          <cell r="Y299">
            <v>1</v>
          </cell>
          <cell r="Z299">
            <v>1</v>
          </cell>
          <cell r="AA299">
            <v>1</v>
          </cell>
          <cell r="AC299">
            <v>-0.26600000000000001</v>
          </cell>
          <cell r="AD299">
            <v>-5.5999999999999999E-3</v>
          </cell>
          <cell r="AE299">
            <v>-4.7999999999999996E-3</v>
          </cell>
          <cell r="AF299">
            <v>0</v>
          </cell>
          <cell r="AG299">
            <v>0</v>
          </cell>
          <cell r="AH299">
            <v>-0.27640000000000003</v>
          </cell>
          <cell r="AI299" t="str">
            <v>CNY</v>
          </cell>
          <cell r="AJ299" t="str">
            <v>LP</v>
          </cell>
          <cell r="AK299" t="str">
            <v>重庆金海</v>
          </cell>
          <cell r="AL299" t="str">
            <v>FJHBB</v>
          </cell>
          <cell r="BB299">
            <v>0</v>
          </cell>
          <cell r="BC299">
            <v>0</v>
          </cell>
          <cell r="BE299">
            <v>0</v>
          </cell>
          <cell r="BF299">
            <v>0</v>
          </cell>
          <cell r="BG299">
            <v>0</v>
          </cell>
          <cell r="BI299">
            <v>0</v>
          </cell>
          <cell r="BJ299">
            <v>0</v>
          </cell>
        </row>
        <row r="300">
          <cell r="C300" t="str">
            <v>HARDWARE001-1</v>
          </cell>
          <cell r="D300" t="str">
            <v>HARDWARE001-1</v>
          </cell>
          <cell r="E300" t="str">
            <v>BOLTS</v>
          </cell>
          <cell r="G300" t="str">
            <v>na</v>
          </cell>
          <cell r="H300" t="str">
            <v>PMT3</v>
          </cell>
          <cell r="I300" t="str">
            <v>PF</v>
          </cell>
          <cell r="K300" t="str">
            <v>W716272</v>
          </cell>
          <cell r="L300" t="str">
            <v>S450</v>
          </cell>
          <cell r="M300" t="str">
            <v>-W716272-S450</v>
          </cell>
          <cell r="O300">
            <v>42894</v>
          </cell>
          <cell r="S300">
            <v>1</v>
          </cell>
          <cell r="T300">
            <v>1</v>
          </cell>
          <cell r="U300">
            <v>1</v>
          </cell>
          <cell r="V300">
            <v>1</v>
          </cell>
          <cell r="W300">
            <v>1</v>
          </cell>
          <cell r="X300">
            <v>1</v>
          </cell>
          <cell r="Y300">
            <v>1</v>
          </cell>
          <cell r="Z300">
            <v>1</v>
          </cell>
          <cell r="AA300">
            <v>1</v>
          </cell>
          <cell r="AC300">
            <v>-0.752</v>
          </cell>
          <cell r="AD300">
            <v>-6.8999999999999999E-3</v>
          </cell>
          <cell r="AE300">
            <v>-5.8999999999999999E-3</v>
          </cell>
          <cell r="AF300">
            <v>0</v>
          </cell>
          <cell r="AG300">
            <v>0</v>
          </cell>
          <cell r="AH300">
            <v>-0.76480000000000004</v>
          </cell>
          <cell r="AI300" t="str">
            <v>CNY</v>
          </cell>
          <cell r="AJ300" t="str">
            <v>LP</v>
          </cell>
          <cell r="AK300" t="str">
            <v>重庆金海</v>
          </cell>
          <cell r="AL300" t="str">
            <v>FJHBB</v>
          </cell>
          <cell r="BB300">
            <v>0</v>
          </cell>
          <cell r="BC300">
            <v>0</v>
          </cell>
          <cell r="BE300">
            <v>0</v>
          </cell>
          <cell r="BF300">
            <v>0</v>
          </cell>
          <cell r="BG300">
            <v>0</v>
          </cell>
          <cell r="BI300">
            <v>0</v>
          </cell>
          <cell r="BJ300">
            <v>0</v>
          </cell>
        </row>
        <row r="301">
          <cell r="C301" t="str">
            <v>HARDWARE001-1</v>
          </cell>
          <cell r="D301" t="str">
            <v>HARDWARE001-1</v>
          </cell>
          <cell r="E301" t="str">
            <v>BOLTS</v>
          </cell>
          <cell r="G301" t="str">
            <v>na</v>
          </cell>
          <cell r="H301" t="str">
            <v>PMT3</v>
          </cell>
          <cell r="I301" t="str">
            <v>PF</v>
          </cell>
          <cell r="K301" t="str">
            <v>W716576</v>
          </cell>
          <cell r="L301" t="str">
            <v>S442</v>
          </cell>
          <cell r="M301" t="str">
            <v>-W716576-S442</v>
          </cell>
          <cell r="O301">
            <v>42894</v>
          </cell>
          <cell r="S301">
            <v>6</v>
          </cell>
          <cell r="T301">
            <v>6</v>
          </cell>
          <cell r="U301">
            <v>6</v>
          </cell>
          <cell r="V301">
            <v>6</v>
          </cell>
          <cell r="W301">
            <v>6</v>
          </cell>
          <cell r="X301">
            <v>6</v>
          </cell>
          <cell r="Y301">
            <v>6</v>
          </cell>
          <cell r="Z301">
            <v>6</v>
          </cell>
          <cell r="AA301">
            <v>6</v>
          </cell>
          <cell r="AC301">
            <v>-0.21299999999999999</v>
          </cell>
          <cell r="AD301">
            <v>-3.7000000000000002E-3</v>
          </cell>
          <cell r="AE301">
            <v>-3.2000000000000002E-3</v>
          </cell>
          <cell r="AF301">
            <v>0</v>
          </cell>
          <cell r="AG301">
            <v>0</v>
          </cell>
          <cell r="AH301">
            <v>-0.21990000000000001</v>
          </cell>
          <cell r="AI301" t="str">
            <v>CNY</v>
          </cell>
          <cell r="AJ301" t="str">
            <v>LP</v>
          </cell>
          <cell r="AK301" t="str">
            <v>重庆金海</v>
          </cell>
          <cell r="AL301" t="str">
            <v>FJHBB</v>
          </cell>
          <cell r="BB301">
            <v>0</v>
          </cell>
          <cell r="BC301">
            <v>0</v>
          </cell>
          <cell r="BE301">
            <v>0</v>
          </cell>
          <cell r="BF301">
            <v>0</v>
          </cell>
          <cell r="BG301">
            <v>0</v>
          </cell>
          <cell r="BI301">
            <v>0</v>
          </cell>
          <cell r="BJ301">
            <v>0</v>
          </cell>
        </row>
        <row r="302">
          <cell r="C302" t="str">
            <v>HARDWARE001-3</v>
          </cell>
          <cell r="D302" t="str">
            <v>HARDWARE001-3</v>
          </cell>
          <cell r="E302" t="str">
            <v>TAPPING SCREW</v>
          </cell>
          <cell r="G302" t="str">
            <v>na</v>
          </cell>
          <cell r="H302" t="str">
            <v>PMT3</v>
          </cell>
          <cell r="I302" t="str">
            <v>PF</v>
          </cell>
          <cell r="K302" t="str">
            <v>W505276</v>
          </cell>
          <cell r="L302" t="str">
            <v>S307</v>
          </cell>
          <cell r="M302" t="str">
            <v>-W505276-S307</v>
          </cell>
          <cell r="O302">
            <v>42894</v>
          </cell>
          <cell r="S302">
            <v>4</v>
          </cell>
          <cell r="T302">
            <v>4</v>
          </cell>
          <cell r="U302">
            <v>4</v>
          </cell>
          <cell r="V302">
            <v>4</v>
          </cell>
          <cell r="W302">
            <v>4</v>
          </cell>
          <cell r="X302">
            <v>4</v>
          </cell>
          <cell r="Y302">
            <v>4</v>
          </cell>
          <cell r="Z302">
            <v>4</v>
          </cell>
          <cell r="AA302">
            <v>4</v>
          </cell>
          <cell r="AC302">
            <v>-0.86299999999999999</v>
          </cell>
          <cell r="AD302">
            <v>-1.2E-2</v>
          </cell>
          <cell r="AE302">
            <v>-2.5000000000000001E-2</v>
          </cell>
          <cell r="AF302">
            <v>0</v>
          </cell>
          <cell r="AG302">
            <v>0</v>
          </cell>
          <cell r="AH302">
            <v>-0.9</v>
          </cell>
          <cell r="AI302" t="str">
            <v>CNY</v>
          </cell>
          <cell r="AJ302" t="str">
            <v>LP</v>
          </cell>
          <cell r="AK302" t="str">
            <v>上海奥达科</v>
          </cell>
          <cell r="AL302" t="str">
            <v>GPDKA </v>
          </cell>
          <cell r="BB302">
            <v>0</v>
          </cell>
          <cell r="BC302">
            <v>0</v>
          </cell>
          <cell r="BE302">
            <v>0</v>
          </cell>
          <cell r="BF302">
            <v>0</v>
          </cell>
          <cell r="BG302">
            <v>0</v>
          </cell>
          <cell r="BI302">
            <v>0</v>
          </cell>
          <cell r="BJ302">
            <v>0</v>
          </cell>
        </row>
        <row r="303">
          <cell r="C303" t="str">
            <v>HARDWARE001-3</v>
          </cell>
          <cell r="D303" t="str">
            <v>HARDWARE001-3</v>
          </cell>
          <cell r="E303" t="str">
            <v>TAPPING SCREW</v>
          </cell>
          <cell r="G303" t="str">
            <v>na</v>
          </cell>
          <cell r="H303" t="str">
            <v>PMT3</v>
          </cell>
          <cell r="I303" t="str">
            <v>PF</v>
          </cell>
          <cell r="K303" t="str">
            <v>W506976</v>
          </cell>
          <cell r="L303" t="str">
            <v>S303</v>
          </cell>
          <cell r="M303" t="str">
            <v>-W506976-S303</v>
          </cell>
          <cell r="O303">
            <v>42894</v>
          </cell>
          <cell r="S303">
            <v>4</v>
          </cell>
          <cell r="T303">
            <v>4</v>
          </cell>
          <cell r="U303">
            <v>4</v>
          </cell>
          <cell r="V303">
            <v>4</v>
          </cell>
          <cell r="W303">
            <v>4</v>
          </cell>
          <cell r="X303">
            <v>4</v>
          </cell>
          <cell r="Y303">
            <v>4</v>
          </cell>
          <cell r="Z303">
            <v>4</v>
          </cell>
          <cell r="AA303">
            <v>4</v>
          </cell>
          <cell r="AC303">
            <v>-0.442</v>
          </cell>
          <cell r="AD303">
            <v>-3.0000000000000001E-3</v>
          </cell>
          <cell r="AE303">
            <v>-5.0000000000000001E-3</v>
          </cell>
          <cell r="AF303">
            <v>0</v>
          </cell>
          <cell r="AG303">
            <v>0</v>
          </cell>
          <cell r="AH303">
            <v>-0.45</v>
          </cell>
          <cell r="AI303" t="str">
            <v>CNY</v>
          </cell>
          <cell r="AJ303" t="str">
            <v>LP</v>
          </cell>
          <cell r="AK303" t="str">
            <v>上海奥达科</v>
          </cell>
          <cell r="AL303" t="str">
            <v>GPDKA </v>
          </cell>
          <cell r="BB303">
            <v>0</v>
          </cell>
          <cell r="BC303">
            <v>0</v>
          </cell>
          <cell r="BE303">
            <v>0</v>
          </cell>
          <cell r="BF303">
            <v>0</v>
          </cell>
          <cell r="BG303">
            <v>0</v>
          </cell>
          <cell r="BI303">
            <v>0</v>
          </cell>
          <cell r="BJ303">
            <v>0</v>
          </cell>
        </row>
        <row r="304">
          <cell r="C304" t="str">
            <v>HARDWARE001-3</v>
          </cell>
          <cell r="D304" t="str">
            <v>HARDWARE001-3</v>
          </cell>
          <cell r="E304" t="str">
            <v>TAPPING SCREW</v>
          </cell>
          <cell r="G304" t="str">
            <v>na</v>
          </cell>
          <cell r="H304" t="str">
            <v>PMT3</v>
          </cell>
          <cell r="I304" t="str">
            <v>PF</v>
          </cell>
          <cell r="K304" t="str">
            <v>W702816</v>
          </cell>
          <cell r="L304" t="str">
            <v>S307</v>
          </cell>
          <cell r="M304" t="str">
            <v>-W702816-S307</v>
          </cell>
          <cell r="O304">
            <v>42894</v>
          </cell>
          <cell r="S304">
            <v>8</v>
          </cell>
          <cell r="T304">
            <v>8</v>
          </cell>
          <cell r="U304">
            <v>8</v>
          </cell>
          <cell r="V304">
            <v>8</v>
          </cell>
          <cell r="W304">
            <v>8</v>
          </cell>
          <cell r="X304">
            <v>8</v>
          </cell>
          <cell r="Y304">
            <v>8</v>
          </cell>
          <cell r="Z304">
            <v>8</v>
          </cell>
          <cell r="AA304">
            <v>8</v>
          </cell>
          <cell r="AC304">
            <v>-0.29399999999999998</v>
          </cell>
          <cell r="AD304">
            <v>-3.0000000000000001E-3</v>
          </cell>
          <cell r="AE304">
            <v>-6.0000000000000001E-3</v>
          </cell>
          <cell r="AF304">
            <v>0</v>
          </cell>
          <cell r="AG304">
            <v>0</v>
          </cell>
          <cell r="AH304">
            <v>-0.30299999999999999</v>
          </cell>
          <cell r="AI304" t="str">
            <v>CNY</v>
          </cell>
          <cell r="AJ304" t="str">
            <v>LP</v>
          </cell>
          <cell r="AK304" t="str">
            <v>上海奥达科</v>
          </cell>
          <cell r="AL304" t="str">
            <v>GPDKA </v>
          </cell>
          <cell r="BB304">
            <v>0</v>
          </cell>
          <cell r="BC304">
            <v>0</v>
          </cell>
          <cell r="BE304">
            <v>0</v>
          </cell>
          <cell r="BF304">
            <v>0</v>
          </cell>
          <cell r="BG304">
            <v>0</v>
          </cell>
          <cell r="BI304">
            <v>0</v>
          </cell>
          <cell r="BJ304">
            <v>0</v>
          </cell>
        </row>
        <row r="305">
          <cell r="C305" t="str">
            <v>HARDWARE001-3</v>
          </cell>
          <cell r="D305" t="str">
            <v>HARDWARE001-3</v>
          </cell>
          <cell r="E305" t="str">
            <v>TAPPING SCREW</v>
          </cell>
          <cell r="G305" t="str">
            <v>na</v>
          </cell>
          <cell r="H305" t="str">
            <v>PMT3</v>
          </cell>
          <cell r="I305" t="str">
            <v>PF</v>
          </cell>
          <cell r="K305" t="str">
            <v>W708322</v>
          </cell>
          <cell r="L305" t="str">
            <v>S424</v>
          </cell>
          <cell r="M305" t="str">
            <v>-W708322-S424</v>
          </cell>
          <cell r="O305">
            <v>42894</v>
          </cell>
          <cell r="S305">
            <v>11</v>
          </cell>
          <cell r="T305">
            <v>11</v>
          </cell>
          <cell r="U305">
            <v>11</v>
          </cell>
          <cell r="V305">
            <v>11</v>
          </cell>
          <cell r="W305">
            <v>11</v>
          </cell>
          <cell r="X305">
            <v>11</v>
          </cell>
          <cell r="Y305">
            <v>11</v>
          </cell>
          <cell r="Z305">
            <v>11</v>
          </cell>
          <cell r="AA305">
            <v>11</v>
          </cell>
          <cell r="AC305">
            <v>-1.2150000000000001</v>
          </cell>
          <cell r="AD305">
            <v>-1.7000000000000001E-2</v>
          </cell>
          <cell r="AE305">
            <v>-3.5000000000000003E-2</v>
          </cell>
          <cell r="AF305">
            <v>0</v>
          </cell>
          <cell r="AG305">
            <v>0</v>
          </cell>
          <cell r="AH305">
            <v>-1.2669999999999999</v>
          </cell>
          <cell r="AI305" t="str">
            <v>CNY</v>
          </cell>
          <cell r="AJ305" t="str">
            <v>LP</v>
          </cell>
          <cell r="AK305" t="str">
            <v>上海奥达科</v>
          </cell>
          <cell r="AL305" t="str">
            <v>GPDKA </v>
          </cell>
          <cell r="BB305">
            <v>0</v>
          </cell>
          <cell r="BC305">
            <v>0</v>
          </cell>
          <cell r="BE305">
            <v>0</v>
          </cell>
          <cell r="BF305">
            <v>0</v>
          </cell>
          <cell r="BG305">
            <v>0</v>
          </cell>
          <cell r="BI305">
            <v>0</v>
          </cell>
          <cell r="BJ305">
            <v>0</v>
          </cell>
        </row>
        <row r="306">
          <cell r="C306" t="str">
            <v>HARDWARE001-3</v>
          </cell>
          <cell r="D306" t="str">
            <v>HARDWARE001-3</v>
          </cell>
          <cell r="E306" t="str">
            <v>TAPPING SCREW</v>
          </cell>
          <cell r="G306" t="str">
            <v>na</v>
          </cell>
          <cell r="H306" t="str">
            <v>PMT3</v>
          </cell>
          <cell r="I306" t="str">
            <v>PF</v>
          </cell>
          <cell r="K306" t="str">
            <v>W709721</v>
          </cell>
          <cell r="L306" t="str">
            <v>S451</v>
          </cell>
          <cell r="M306" t="str">
            <v>-W709721-S451</v>
          </cell>
          <cell r="O306">
            <v>42894</v>
          </cell>
          <cell r="S306">
            <v>8</v>
          </cell>
          <cell r="T306">
            <v>8</v>
          </cell>
          <cell r="U306">
            <v>8</v>
          </cell>
          <cell r="V306">
            <v>8</v>
          </cell>
          <cell r="W306">
            <v>8</v>
          </cell>
          <cell r="X306">
            <v>8</v>
          </cell>
          <cell r="Y306">
            <v>8</v>
          </cell>
          <cell r="Z306">
            <v>8</v>
          </cell>
          <cell r="AA306">
            <v>8</v>
          </cell>
          <cell r="AC306">
            <v>-0.17499999999999999</v>
          </cell>
          <cell r="AD306">
            <v>-2E-3</v>
          </cell>
          <cell r="AE306">
            <v>-3.0000000000000001E-3</v>
          </cell>
          <cell r="AF306">
            <v>0</v>
          </cell>
          <cell r="AG306">
            <v>0</v>
          </cell>
          <cell r="AH306">
            <v>-0.18</v>
          </cell>
          <cell r="AI306" t="str">
            <v>CNY</v>
          </cell>
          <cell r="AJ306" t="str">
            <v>LP</v>
          </cell>
          <cell r="AK306" t="str">
            <v>上海奥达科</v>
          </cell>
          <cell r="AL306" t="str">
            <v>GPDKA </v>
          </cell>
          <cell r="BB306">
            <v>0</v>
          </cell>
          <cell r="BC306">
            <v>0</v>
          </cell>
          <cell r="BE306">
            <v>0</v>
          </cell>
          <cell r="BF306">
            <v>0</v>
          </cell>
          <cell r="BG306">
            <v>0</v>
          </cell>
          <cell r="BI306">
            <v>0</v>
          </cell>
          <cell r="BJ306">
            <v>0</v>
          </cell>
        </row>
        <row r="307">
          <cell r="C307" t="str">
            <v>HARDWARE001-3</v>
          </cell>
          <cell r="D307" t="str">
            <v>HARDWARE001-3</v>
          </cell>
          <cell r="E307" t="str">
            <v>TAPPING SCREW</v>
          </cell>
          <cell r="G307" t="str">
            <v>na</v>
          </cell>
          <cell r="H307" t="str">
            <v>PMT3</v>
          </cell>
          <cell r="I307" t="str">
            <v>PF</v>
          </cell>
          <cell r="K307" t="str">
            <v>W716659</v>
          </cell>
          <cell r="L307" t="str">
            <v>S450L</v>
          </cell>
          <cell r="M307" t="str">
            <v>-W716659-S450L</v>
          </cell>
          <cell r="O307">
            <v>42894</v>
          </cell>
          <cell r="S307">
            <v>1</v>
          </cell>
          <cell r="T307">
            <v>1</v>
          </cell>
          <cell r="U307">
            <v>1</v>
          </cell>
          <cell r="V307">
            <v>1</v>
          </cell>
          <cell r="W307">
            <v>1</v>
          </cell>
          <cell r="X307">
            <v>1</v>
          </cell>
          <cell r="Y307">
            <v>1</v>
          </cell>
          <cell r="Z307">
            <v>1</v>
          </cell>
          <cell r="AA307">
            <v>1</v>
          </cell>
          <cell r="AC307">
            <v>-1.7749999999999999</v>
          </cell>
          <cell r="AD307">
            <v>-8.0000000000000002E-3</v>
          </cell>
          <cell r="AE307">
            <v>-1.7000000000000001E-2</v>
          </cell>
          <cell r="AF307">
            <v>0</v>
          </cell>
          <cell r="AG307">
            <v>0</v>
          </cell>
          <cell r="AH307">
            <v>-1.7999999999999998</v>
          </cell>
          <cell r="AI307" t="str">
            <v>CNY</v>
          </cell>
          <cell r="AJ307" t="str">
            <v>LP</v>
          </cell>
          <cell r="AK307" t="str">
            <v>上海奥达科</v>
          </cell>
          <cell r="AL307" t="str">
            <v>GPDKA </v>
          </cell>
          <cell r="BB307">
            <v>0</v>
          </cell>
          <cell r="BC307">
            <v>0</v>
          </cell>
          <cell r="BE307">
            <v>0</v>
          </cell>
          <cell r="BF307">
            <v>0</v>
          </cell>
          <cell r="BG307">
            <v>0</v>
          </cell>
          <cell r="BI307">
            <v>0</v>
          </cell>
          <cell r="BJ307">
            <v>0</v>
          </cell>
        </row>
        <row r="308">
          <cell r="C308" t="str">
            <v>HARDWARE001-3</v>
          </cell>
          <cell r="D308" t="str">
            <v>HARDWARE001-3</v>
          </cell>
          <cell r="E308" t="str">
            <v>TAPPING SCREW</v>
          </cell>
          <cell r="G308" t="str">
            <v>na</v>
          </cell>
          <cell r="H308" t="str">
            <v>PMT3</v>
          </cell>
          <cell r="I308" t="str">
            <v>PF</v>
          </cell>
          <cell r="K308" t="str">
            <v>W718492</v>
          </cell>
          <cell r="L308" t="str">
            <v>S439</v>
          </cell>
          <cell r="M308" t="str">
            <v>-W718492-S439</v>
          </cell>
          <cell r="O308">
            <v>42894</v>
          </cell>
          <cell r="S308">
            <v>2</v>
          </cell>
          <cell r="T308">
            <v>2</v>
          </cell>
          <cell r="U308">
            <v>2</v>
          </cell>
          <cell r="V308">
            <v>2</v>
          </cell>
          <cell r="W308">
            <v>2</v>
          </cell>
          <cell r="X308">
            <v>2</v>
          </cell>
          <cell r="Y308">
            <v>2</v>
          </cell>
          <cell r="Z308">
            <v>2</v>
          </cell>
          <cell r="AA308">
            <v>2</v>
          </cell>
          <cell r="AC308">
            <v>-9.4E-2</v>
          </cell>
          <cell r="AD308">
            <v>-1E-3</v>
          </cell>
          <cell r="AE308">
            <v>-3.0000000000000001E-3</v>
          </cell>
          <cell r="AF308">
            <v>0</v>
          </cell>
          <cell r="AG308">
            <v>0</v>
          </cell>
          <cell r="AH308">
            <v>-9.8000000000000004E-2</v>
          </cell>
          <cell r="AI308" t="str">
            <v>CNY</v>
          </cell>
          <cell r="AJ308" t="str">
            <v>LP</v>
          </cell>
          <cell r="AK308" t="str">
            <v>上海奥达科</v>
          </cell>
          <cell r="AL308" t="str">
            <v>GPDKA </v>
          </cell>
          <cell r="BB308">
            <v>0</v>
          </cell>
          <cell r="BC308">
            <v>0</v>
          </cell>
          <cell r="BE308">
            <v>0</v>
          </cell>
          <cell r="BF308">
            <v>0</v>
          </cell>
          <cell r="BG308">
            <v>0</v>
          </cell>
          <cell r="BI308">
            <v>0</v>
          </cell>
          <cell r="BJ308">
            <v>0</v>
          </cell>
        </row>
        <row r="309">
          <cell r="C309" t="str">
            <v>HARDWARE001-3</v>
          </cell>
          <cell r="D309" t="str">
            <v>HARDWARE001-3</v>
          </cell>
          <cell r="E309" t="str">
            <v>TAPPING SCREW</v>
          </cell>
          <cell r="G309" t="str">
            <v>na</v>
          </cell>
          <cell r="H309" t="str">
            <v>PMT3</v>
          </cell>
          <cell r="I309" t="str">
            <v>PF</v>
          </cell>
          <cell r="K309" t="str">
            <v>W505253</v>
          </cell>
          <cell r="L309" t="str">
            <v>S439</v>
          </cell>
          <cell r="M309" t="str">
            <v>-W505253-S439</v>
          </cell>
          <cell r="O309">
            <v>42894</v>
          </cell>
          <cell r="S309">
            <v>6</v>
          </cell>
          <cell r="T309">
            <v>6</v>
          </cell>
          <cell r="U309">
            <v>6</v>
          </cell>
          <cell r="V309">
            <v>6</v>
          </cell>
          <cell r="W309">
            <v>6</v>
          </cell>
          <cell r="X309">
            <v>6</v>
          </cell>
          <cell r="Y309">
            <v>6</v>
          </cell>
          <cell r="Z309">
            <v>6</v>
          </cell>
          <cell r="AA309">
            <v>6</v>
          </cell>
          <cell r="AC309">
            <v>-0.28000000000000003</v>
          </cell>
          <cell r="AD309">
            <v>-3.0000000000000001E-3</v>
          </cell>
          <cell r="AE309">
            <v>-5.0000000000000001E-3</v>
          </cell>
          <cell r="AF309">
            <v>0</v>
          </cell>
          <cell r="AG309">
            <v>0</v>
          </cell>
          <cell r="AH309">
            <v>-0.28800000000000003</v>
          </cell>
          <cell r="AI309" t="str">
            <v>CNY</v>
          </cell>
          <cell r="AJ309" t="str">
            <v>LP</v>
          </cell>
          <cell r="AK309" t="str">
            <v>上海奥达科</v>
          </cell>
          <cell r="AL309" t="str">
            <v>GPDKA </v>
          </cell>
          <cell r="BB309">
            <v>0</v>
          </cell>
          <cell r="BC309">
            <v>0</v>
          </cell>
          <cell r="BE309">
            <v>0</v>
          </cell>
          <cell r="BF309">
            <v>0</v>
          </cell>
          <cell r="BG309">
            <v>0</v>
          </cell>
          <cell r="BI309">
            <v>0</v>
          </cell>
          <cell r="BJ309">
            <v>0</v>
          </cell>
        </row>
        <row r="310">
          <cell r="C310" t="str">
            <v>HARDWARE001-3</v>
          </cell>
          <cell r="D310" t="str">
            <v>HARDWARE001-3</v>
          </cell>
          <cell r="E310" t="str">
            <v>TAPPING SCREW</v>
          </cell>
          <cell r="G310" t="str">
            <v>na</v>
          </cell>
          <cell r="H310" t="str">
            <v>PMT3</v>
          </cell>
          <cell r="I310" t="str">
            <v>PF</v>
          </cell>
          <cell r="K310" t="str">
            <v>W719640</v>
          </cell>
          <cell r="L310" t="str">
            <v>S451</v>
          </cell>
          <cell r="M310" t="str">
            <v>-W719640-S451</v>
          </cell>
          <cell r="O310">
            <v>42894</v>
          </cell>
          <cell r="S310">
            <v>3</v>
          </cell>
          <cell r="T310">
            <v>3</v>
          </cell>
          <cell r="U310">
            <v>3</v>
          </cell>
          <cell r="V310">
            <v>3</v>
          </cell>
          <cell r="W310">
            <v>3</v>
          </cell>
          <cell r="X310">
            <v>3</v>
          </cell>
          <cell r="Y310">
            <v>3</v>
          </cell>
          <cell r="Z310">
            <v>3</v>
          </cell>
          <cell r="AA310">
            <v>3</v>
          </cell>
          <cell r="AC310">
            <v>-0.66700000000000004</v>
          </cell>
          <cell r="AD310">
            <v>-4.0000000000000001E-3</v>
          </cell>
          <cell r="AE310">
            <v>-7.0000000000000001E-3</v>
          </cell>
          <cell r="AF310">
            <v>0</v>
          </cell>
          <cell r="AG310">
            <v>0</v>
          </cell>
          <cell r="AH310">
            <v>-0.67800000000000005</v>
          </cell>
          <cell r="AI310" t="str">
            <v>CNY</v>
          </cell>
          <cell r="AJ310" t="str">
            <v>LP</v>
          </cell>
          <cell r="AK310" t="str">
            <v>上海奥达科</v>
          </cell>
          <cell r="AL310" t="str">
            <v>GPDKA </v>
          </cell>
          <cell r="BB310">
            <v>0</v>
          </cell>
          <cell r="BC310">
            <v>0</v>
          </cell>
          <cell r="BE310">
            <v>0</v>
          </cell>
          <cell r="BF310">
            <v>0</v>
          </cell>
          <cell r="BG310">
            <v>0</v>
          </cell>
          <cell r="BI310">
            <v>0</v>
          </cell>
          <cell r="BJ310">
            <v>0</v>
          </cell>
        </row>
        <row r="311">
          <cell r="C311" t="str">
            <v>HARDWARE001-3</v>
          </cell>
          <cell r="D311" t="str">
            <v>HARDWARE001-3</v>
          </cell>
          <cell r="E311" t="str">
            <v>TAPPING SCREW</v>
          </cell>
          <cell r="G311" t="str">
            <v>na</v>
          </cell>
          <cell r="H311" t="str">
            <v>PMT3</v>
          </cell>
          <cell r="I311" t="str">
            <v>PF</v>
          </cell>
          <cell r="K311" t="str">
            <v>W505261</v>
          </cell>
          <cell r="L311" t="str">
            <v>S450L</v>
          </cell>
          <cell r="M311" t="str">
            <v>-W505261-S450L</v>
          </cell>
          <cell r="O311">
            <v>42894</v>
          </cell>
          <cell r="S311">
            <v>3</v>
          </cell>
          <cell r="T311">
            <v>3</v>
          </cell>
          <cell r="U311">
            <v>3</v>
          </cell>
          <cell r="V311">
            <v>3</v>
          </cell>
          <cell r="W311">
            <v>3</v>
          </cell>
          <cell r="X311">
            <v>3</v>
          </cell>
          <cell r="Y311">
            <v>3</v>
          </cell>
          <cell r="Z311">
            <v>3</v>
          </cell>
          <cell r="AA311">
            <v>3</v>
          </cell>
          <cell r="AC311">
            <v>-0.51</v>
          </cell>
          <cell r="AD311">
            <v>-0.01</v>
          </cell>
          <cell r="AE311">
            <v>-0.01</v>
          </cell>
          <cell r="AF311">
            <v>0</v>
          </cell>
          <cell r="AG311">
            <v>0</v>
          </cell>
          <cell r="AH311">
            <v>-0.53</v>
          </cell>
          <cell r="AI311" t="str">
            <v>CNY</v>
          </cell>
          <cell r="AJ311" t="str">
            <v>LP</v>
          </cell>
          <cell r="AK311" t="str">
            <v>上海日泰</v>
          </cell>
          <cell r="AL311" t="str">
            <v>FW5VA</v>
          </cell>
          <cell r="BB311">
            <v>0</v>
          </cell>
          <cell r="BC311">
            <v>0</v>
          </cell>
          <cell r="BE311">
            <v>0</v>
          </cell>
          <cell r="BF311">
            <v>0</v>
          </cell>
          <cell r="BG311">
            <v>0</v>
          </cell>
          <cell r="BI311">
            <v>0</v>
          </cell>
          <cell r="BJ311">
            <v>0</v>
          </cell>
        </row>
        <row r="312">
          <cell r="C312" t="str">
            <v>HARDWARE001-3</v>
          </cell>
          <cell r="D312" t="str">
            <v>HARDWARE001-3</v>
          </cell>
          <cell r="E312" t="str">
            <v>TAPPING SCREW</v>
          </cell>
          <cell r="G312" t="str">
            <v>na</v>
          </cell>
          <cell r="H312" t="str">
            <v>PMT3</v>
          </cell>
          <cell r="I312" t="str">
            <v>PF</v>
          </cell>
          <cell r="K312" t="str">
            <v>W715235</v>
          </cell>
          <cell r="L312" t="str">
            <v>S442</v>
          </cell>
          <cell r="M312" t="str">
            <v>-W715235-S442</v>
          </cell>
          <cell r="O312">
            <v>42894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C312">
            <v>-0.86</v>
          </cell>
          <cell r="AD312">
            <v>-0.01</v>
          </cell>
          <cell r="AE312">
            <v>-0.02</v>
          </cell>
          <cell r="AF312">
            <v>0</v>
          </cell>
          <cell r="AG312">
            <v>0</v>
          </cell>
          <cell r="AH312">
            <v>-0.89</v>
          </cell>
          <cell r="AI312" t="str">
            <v>CNY</v>
          </cell>
          <cell r="AJ312" t="str">
            <v>LP</v>
          </cell>
          <cell r="AK312" t="str">
            <v>上海日泰</v>
          </cell>
          <cell r="AL312" t="str">
            <v>FW5VA</v>
          </cell>
          <cell r="BB312">
            <v>0</v>
          </cell>
          <cell r="BC312">
            <v>0</v>
          </cell>
          <cell r="BE312">
            <v>0</v>
          </cell>
          <cell r="BF312">
            <v>0</v>
          </cell>
          <cell r="BG312">
            <v>0</v>
          </cell>
          <cell r="BI312">
            <v>0</v>
          </cell>
          <cell r="BJ312">
            <v>0</v>
          </cell>
        </row>
        <row r="313">
          <cell r="C313" t="str">
            <v>BOLTS+HARDWARE001-1+CHONGQING DELONGSHENG</v>
          </cell>
          <cell r="D313" t="str">
            <v>BOLTS+HARDWARE001-1+CHONGQING DELONGSHENG</v>
          </cell>
          <cell r="E313" t="str">
            <v>BOLTS</v>
          </cell>
          <cell r="G313" t="str">
            <v>na</v>
          </cell>
          <cell r="H313" t="str">
            <v>PMT3</v>
          </cell>
          <cell r="I313" t="str">
            <v>PF</v>
          </cell>
          <cell r="K313" t="str">
            <v>W711557</v>
          </cell>
          <cell r="L313" t="str">
            <v>S450</v>
          </cell>
          <cell r="M313" t="str">
            <v>-W711557-S450</v>
          </cell>
          <cell r="O313">
            <v>42894</v>
          </cell>
          <cell r="S313">
            <v>4</v>
          </cell>
          <cell r="T313">
            <v>4</v>
          </cell>
          <cell r="U313">
            <v>4</v>
          </cell>
          <cell r="V313">
            <v>4</v>
          </cell>
          <cell r="W313">
            <v>4</v>
          </cell>
          <cell r="X313">
            <v>4</v>
          </cell>
          <cell r="Y313">
            <v>4</v>
          </cell>
          <cell r="Z313">
            <v>4</v>
          </cell>
          <cell r="AA313">
            <v>4</v>
          </cell>
          <cell r="AC313">
            <v>-0.29199999999999998</v>
          </cell>
          <cell r="AD313">
            <v>-2E-3</v>
          </cell>
          <cell r="AE313">
            <v>-3.0000000000000001E-3</v>
          </cell>
          <cell r="AF313">
            <v>0</v>
          </cell>
          <cell r="AG313">
            <v>0</v>
          </cell>
          <cell r="AH313">
            <v>-0.29699999999999999</v>
          </cell>
          <cell r="AI313" t="str">
            <v>CNY</v>
          </cell>
          <cell r="AJ313" t="str">
            <v>LP</v>
          </cell>
          <cell r="AK313" t="str">
            <v>上海日泰</v>
          </cell>
          <cell r="AL313" t="str">
            <v>FW5VA</v>
          </cell>
          <cell r="BB313">
            <v>0</v>
          </cell>
          <cell r="BC313">
            <v>0</v>
          </cell>
          <cell r="BE313">
            <v>0</v>
          </cell>
          <cell r="BF313">
            <v>0</v>
          </cell>
          <cell r="BG313">
            <v>0</v>
          </cell>
          <cell r="BI313">
            <v>0</v>
          </cell>
          <cell r="BJ313">
            <v>0</v>
          </cell>
        </row>
        <row r="314">
          <cell r="C314" t="str">
            <v>BOLTS+HARDWARE001-1+CHONGQING DELONGSHENG</v>
          </cell>
          <cell r="D314" t="str">
            <v>BOLTS+HARDWARE001-1+CHONGQING DELONGSHENG</v>
          </cell>
          <cell r="E314" t="str">
            <v>BOLTS</v>
          </cell>
          <cell r="G314" t="str">
            <v>na</v>
          </cell>
          <cell r="H314" t="str">
            <v>PMT3</v>
          </cell>
          <cell r="I314" t="str">
            <v>PF</v>
          </cell>
          <cell r="K314" t="str">
            <v>W715134</v>
          </cell>
          <cell r="L314" t="str">
            <v>S450</v>
          </cell>
          <cell r="M314" t="str">
            <v>-W715134-S450</v>
          </cell>
          <cell r="O314">
            <v>42894</v>
          </cell>
          <cell r="S314">
            <v>8</v>
          </cell>
          <cell r="T314">
            <v>8</v>
          </cell>
          <cell r="U314">
            <v>8</v>
          </cell>
          <cell r="V314">
            <v>8</v>
          </cell>
          <cell r="W314">
            <v>8</v>
          </cell>
          <cell r="X314">
            <v>8</v>
          </cell>
          <cell r="Y314">
            <v>8</v>
          </cell>
          <cell r="Z314">
            <v>8</v>
          </cell>
          <cell r="AA314">
            <v>8</v>
          </cell>
          <cell r="AC314">
            <v>-0.28899999999999998</v>
          </cell>
          <cell r="AD314">
            <v>-2E-3</v>
          </cell>
          <cell r="AE314">
            <v>-3.0000000000000001E-3</v>
          </cell>
          <cell r="AF314">
            <v>0</v>
          </cell>
          <cell r="AG314">
            <v>0</v>
          </cell>
          <cell r="AH314">
            <v>-0.29399999999999998</v>
          </cell>
          <cell r="AI314" t="str">
            <v>CNY</v>
          </cell>
          <cell r="AJ314" t="str">
            <v>LP</v>
          </cell>
          <cell r="AK314" t="str">
            <v>上海日泰</v>
          </cell>
          <cell r="AL314" t="str">
            <v>FW5VA</v>
          </cell>
          <cell r="BB314">
            <v>0</v>
          </cell>
          <cell r="BC314">
            <v>0</v>
          </cell>
          <cell r="BE314">
            <v>0</v>
          </cell>
          <cell r="BF314">
            <v>0</v>
          </cell>
          <cell r="BG314">
            <v>0</v>
          </cell>
          <cell r="BI314">
            <v>0</v>
          </cell>
          <cell r="BJ314">
            <v>0</v>
          </cell>
        </row>
        <row r="315">
          <cell r="C315" t="str">
            <v>BOLTS+HARDWARE001-1+CHONGQING DELONGSHENG</v>
          </cell>
          <cell r="D315" t="str">
            <v>BOLTS+HARDWARE001-1+CHONGQING DELONGSHENG</v>
          </cell>
          <cell r="E315" t="str">
            <v>BOLTS</v>
          </cell>
          <cell r="G315" t="str">
            <v>na</v>
          </cell>
          <cell r="H315" t="str">
            <v>PMT3</v>
          </cell>
          <cell r="I315" t="str">
            <v>PF</v>
          </cell>
          <cell r="K315" t="str">
            <v>W715729</v>
          </cell>
          <cell r="L315" t="str">
            <v>S437</v>
          </cell>
          <cell r="M315" t="str">
            <v>-W715729-S437</v>
          </cell>
          <cell r="O315">
            <v>42894</v>
          </cell>
          <cell r="S315">
            <v>4</v>
          </cell>
          <cell r="T315">
            <v>4</v>
          </cell>
          <cell r="U315">
            <v>4</v>
          </cell>
          <cell r="V315">
            <v>4</v>
          </cell>
          <cell r="W315">
            <v>4</v>
          </cell>
          <cell r="X315">
            <v>4</v>
          </cell>
          <cell r="Y315">
            <v>4</v>
          </cell>
          <cell r="Z315">
            <v>4</v>
          </cell>
          <cell r="AA315">
            <v>4</v>
          </cell>
          <cell r="AC315">
            <v>-0.48399999999999999</v>
          </cell>
          <cell r="AD315">
            <v>-5.0000000000000001E-3</v>
          </cell>
          <cell r="AE315">
            <v>-7.0000000000000001E-3</v>
          </cell>
          <cell r="AF315">
            <v>0</v>
          </cell>
          <cell r="AG315">
            <v>0</v>
          </cell>
          <cell r="AH315">
            <v>-0.496</v>
          </cell>
          <cell r="AI315" t="str">
            <v>CNY</v>
          </cell>
          <cell r="AJ315" t="str">
            <v>LP</v>
          </cell>
          <cell r="AK315" t="str">
            <v>上海日泰</v>
          </cell>
          <cell r="AL315" t="str">
            <v>FW5VA</v>
          </cell>
          <cell r="BB315">
            <v>0</v>
          </cell>
          <cell r="BC315">
            <v>0</v>
          </cell>
          <cell r="BE315">
            <v>0</v>
          </cell>
          <cell r="BF315">
            <v>0</v>
          </cell>
          <cell r="BG315">
            <v>0</v>
          </cell>
          <cell r="BI315">
            <v>0</v>
          </cell>
          <cell r="BJ315">
            <v>0</v>
          </cell>
        </row>
        <row r="316">
          <cell r="C316" t="str">
            <v>BOLTS+HARDWARE001-1+CHONGQING DELONGSHENG</v>
          </cell>
          <cell r="D316" t="str">
            <v>BOLTS+HARDWARE001-1+CHONGQING DELONGSHENG</v>
          </cell>
          <cell r="E316" t="str">
            <v>BOLTS</v>
          </cell>
          <cell r="G316" t="str">
            <v>na</v>
          </cell>
          <cell r="H316" t="str">
            <v>PMT3</v>
          </cell>
          <cell r="I316" t="str">
            <v>PF</v>
          </cell>
          <cell r="K316" t="str">
            <v>W715752</v>
          </cell>
          <cell r="L316" t="str">
            <v>S442</v>
          </cell>
          <cell r="M316" t="str">
            <v>-W715752-S442</v>
          </cell>
          <cell r="O316">
            <v>42894</v>
          </cell>
          <cell r="S316">
            <v>8</v>
          </cell>
          <cell r="T316">
            <v>8</v>
          </cell>
          <cell r="U316">
            <v>8</v>
          </cell>
          <cell r="V316">
            <v>8</v>
          </cell>
          <cell r="W316">
            <v>8</v>
          </cell>
          <cell r="X316">
            <v>8</v>
          </cell>
          <cell r="Y316">
            <v>8</v>
          </cell>
          <cell r="Z316">
            <v>8</v>
          </cell>
          <cell r="AA316">
            <v>8</v>
          </cell>
          <cell r="AC316">
            <v>-0.61499999999999999</v>
          </cell>
          <cell r="AD316">
            <v>-5.0000000000000001E-3</v>
          </cell>
          <cell r="AE316">
            <v>-8.0000000000000002E-3</v>
          </cell>
          <cell r="AF316">
            <v>0</v>
          </cell>
          <cell r="AG316">
            <v>0</v>
          </cell>
          <cell r="AH316">
            <v>-0.628</v>
          </cell>
          <cell r="AI316" t="str">
            <v>CNY</v>
          </cell>
          <cell r="AJ316" t="str">
            <v>LP</v>
          </cell>
          <cell r="AK316" t="str">
            <v>上海日泰</v>
          </cell>
          <cell r="AL316" t="str">
            <v>FW5VA</v>
          </cell>
          <cell r="BB316">
            <v>0</v>
          </cell>
          <cell r="BC316">
            <v>0</v>
          </cell>
          <cell r="BE316">
            <v>0</v>
          </cell>
          <cell r="BF316">
            <v>0</v>
          </cell>
          <cell r="BG316">
            <v>0</v>
          </cell>
          <cell r="BI316">
            <v>0</v>
          </cell>
          <cell r="BJ316">
            <v>0</v>
          </cell>
        </row>
        <row r="317">
          <cell r="C317" t="str">
            <v>BOLTS+HARDWARE001-1+CHONGQING DELONGSHENG</v>
          </cell>
          <cell r="D317" t="str">
            <v>BOLTS+HARDWARE001-1+CHONGQING DELONGSHENG</v>
          </cell>
          <cell r="E317" t="str">
            <v>BOLTS</v>
          </cell>
          <cell r="G317" t="str">
            <v>na</v>
          </cell>
          <cell r="H317" t="str">
            <v>PMT3</v>
          </cell>
          <cell r="I317" t="str">
            <v>PF</v>
          </cell>
          <cell r="K317" t="str">
            <v>W715871</v>
          </cell>
          <cell r="L317" t="str">
            <v>S442</v>
          </cell>
          <cell r="M317" t="str">
            <v>-W715871-S442</v>
          </cell>
          <cell r="O317">
            <v>42894</v>
          </cell>
          <cell r="S317">
            <v>8</v>
          </cell>
          <cell r="T317">
            <v>8</v>
          </cell>
          <cell r="U317">
            <v>8</v>
          </cell>
          <cell r="V317">
            <v>8</v>
          </cell>
          <cell r="W317">
            <v>8</v>
          </cell>
          <cell r="X317">
            <v>8</v>
          </cell>
          <cell r="Y317">
            <v>8</v>
          </cell>
          <cell r="Z317">
            <v>8</v>
          </cell>
          <cell r="AA317">
            <v>8</v>
          </cell>
          <cell r="AC317">
            <v>-1.7549999999999999</v>
          </cell>
          <cell r="AD317">
            <v>-1.7999999999999999E-2</v>
          </cell>
          <cell r="AE317">
            <v>-2.7E-2</v>
          </cell>
          <cell r="AF317">
            <v>0</v>
          </cell>
          <cell r="AG317">
            <v>0</v>
          </cell>
          <cell r="AH317">
            <v>-1.7999999999999998</v>
          </cell>
          <cell r="AI317" t="str">
            <v>CNY</v>
          </cell>
          <cell r="AJ317" t="str">
            <v>LP</v>
          </cell>
          <cell r="AK317" t="str">
            <v>上海日泰</v>
          </cell>
          <cell r="AL317" t="str">
            <v>FW5VA</v>
          </cell>
          <cell r="BB317">
            <v>0</v>
          </cell>
          <cell r="BC317">
            <v>0</v>
          </cell>
          <cell r="BE317">
            <v>0</v>
          </cell>
          <cell r="BF317">
            <v>0</v>
          </cell>
          <cell r="BG317">
            <v>0</v>
          </cell>
          <cell r="BI317">
            <v>0</v>
          </cell>
          <cell r="BJ317">
            <v>0</v>
          </cell>
        </row>
        <row r="318">
          <cell r="C318" t="str">
            <v>BOLTS+HARDWARE001-1+CHONGQING DELONGSHENG</v>
          </cell>
          <cell r="D318" t="str">
            <v>BOLTS+HARDWARE001-1+CHONGQING DELONGSHENG</v>
          </cell>
          <cell r="E318" t="str">
            <v>BOLTS</v>
          </cell>
          <cell r="G318" t="str">
            <v>na</v>
          </cell>
          <cell r="H318" t="str">
            <v>PMT3</v>
          </cell>
          <cell r="I318" t="str">
            <v>PF</v>
          </cell>
          <cell r="K318" t="str">
            <v>W718254</v>
          </cell>
          <cell r="L318" t="str">
            <v>S442</v>
          </cell>
          <cell r="M318" t="str">
            <v>-W718254-S442</v>
          </cell>
          <cell r="O318">
            <v>42894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C318">
            <v>-0.84399999999999997</v>
          </cell>
          <cell r="AD318">
            <v>-7.0000000000000001E-3</v>
          </cell>
          <cell r="AE318">
            <v>-8.9999999999999993E-3</v>
          </cell>
          <cell r="AF318">
            <v>0</v>
          </cell>
          <cell r="AG318">
            <v>0</v>
          </cell>
          <cell r="AH318">
            <v>-0.86</v>
          </cell>
          <cell r="AI318" t="str">
            <v>CNY</v>
          </cell>
          <cell r="AJ318" t="str">
            <v>LP</v>
          </cell>
          <cell r="AK318" t="str">
            <v>上海日泰</v>
          </cell>
          <cell r="AL318" t="str">
            <v>FW5VA</v>
          </cell>
          <cell r="BB318">
            <v>0</v>
          </cell>
          <cell r="BC318">
            <v>0</v>
          </cell>
          <cell r="BE318">
            <v>0</v>
          </cell>
          <cell r="BF318">
            <v>0</v>
          </cell>
          <cell r="BG318">
            <v>0</v>
          </cell>
          <cell r="BI318">
            <v>0</v>
          </cell>
          <cell r="BJ318">
            <v>0</v>
          </cell>
        </row>
        <row r="319">
          <cell r="C319" t="str">
            <v>HARDWARE001-2</v>
          </cell>
          <cell r="D319" t="str">
            <v>HARDWARE001-2</v>
          </cell>
          <cell r="E319" t="str">
            <v>NUTS</v>
          </cell>
          <cell r="G319" t="str">
            <v>na</v>
          </cell>
          <cell r="H319" t="str">
            <v>PMT3</v>
          </cell>
          <cell r="I319" t="str">
            <v>PF</v>
          </cell>
          <cell r="K319" t="str">
            <v>W709923 </v>
          </cell>
          <cell r="L319" t="str">
            <v>S437 </v>
          </cell>
          <cell r="M319" t="str">
            <v>-W709923 -S437 </v>
          </cell>
          <cell r="O319">
            <v>42894</v>
          </cell>
          <cell r="S319">
            <v>4</v>
          </cell>
          <cell r="T319">
            <v>4</v>
          </cell>
          <cell r="U319">
            <v>4</v>
          </cell>
          <cell r="V319">
            <v>4</v>
          </cell>
          <cell r="W319">
            <v>4</v>
          </cell>
          <cell r="X319">
            <v>4</v>
          </cell>
          <cell r="Y319">
            <v>4</v>
          </cell>
          <cell r="Z319">
            <v>4</v>
          </cell>
          <cell r="AA319">
            <v>4</v>
          </cell>
          <cell r="AC319">
            <v>-0.52110000000000001</v>
          </cell>
          <cell r="AD319">
            <v>-1.6999999999999999E-3</v>
          </cell>
          <cell r="AE319">
            <v>-7.1999999999999998E-3</v>
          </cell>
          <cell r="AF319">
            <v>0</v>
          </cell>
          <cell r="AG319">
            <v>0</v>
          </cell>
          <cell r="AH319">
            <v>-0.53</v>
          </cell>
          <cell r="AI319" t="str">
            <v>CNY</v>
          </cell>
          <cell r="AJ319" t="str">
            <v>LP</v>
          </cell>
          <cell r="AK319" t="str">
            <v>宁波长华长盛</v>
          </cell>
          <cell r="AL319" t="str">
            <v>EX7ZB </v>
          </cell>
          <cell r="BB319">
            <v>0</v>
          </cell>
          <cell r="BC319">
            <v>0</v>
          </cell>
          <cell r="BE319">
            <v>0</v>
          </cell>
          <cell r="BF319">
            <v>0</v>
          </cell>
          <cell r="BG319">
            <v>0</v>
          </cell>
          <cell r="BI319">
            <v>0</v>
          </cell>
          <cell r="BJ319">
            <v>0</v>
          </cell>
        </row>
        <row r="320">
          <cell r="C320" t="str">
            <v>HARDWARE001-2</v>
          </cell>
          <cell r="D320" t="str">
            <v>HARDWARE001-2</v>
          </cell>
          <cell r="E320" t="str">
            <v>NUTS</v>
          </cell>
          <cell r="G320" t="str">
            <v>na</v>
          </cell>
          <cell r="H320" t="str">
            <v>PMT3</v>
          </cell>
          <cell r="I320" t="str">
            <v>PF</v>
          </cell>
          <cell r="K320" t="str">
            <v>W710771</v>
          </cell>
          <cell r="L320" t="str">
            <v>S442</v>
          </cell>
          <cell r="M320" t="str">
            <v>-W710771-S442</v>
          </cell>
          <cell r="O320">
            <v>42894</v>
          </cell>
          <cell r="S320">
            <v>3</v>
          </cell>
          <cell r="T320">
            <v>3</v>
          </cell>
          <cell r="U320">
            <v>3</v>
          </cell>
          <cell r="V320">
            <v>3</v>
          </cell>
          <cell r="W320">
            <v>3</v>
          </cell>
          <cell r="X320">
            <v>3</v>
          </cell>
          <cell r="Y320">
            <v>3</v>
          </cell>
          <cell r="Z320">
            <v>3</v>
          </cell>
          <cell r="AA320">
            <v>3</v>
          </cell>
          <cell r="AC320">
            <v>-0.1784</v>
          </cell>
          <cell r="AD320">
            <v>-5.9999999999999995E-4</v>
          </cell>
          <cell r="AE320">
            <v>-7.1999999999999998E-3</v>
          </cell>
          <cell r="AF320">
            <v>0</v>
          </cell>
          <cell r="AG320">
            <v>0</v>
          </cell>
          <cell r="AH320">
            <v>-0.1862</v>
          </cell>
          <cell r="AI320" t="str">
            <v>CNY</v>
          </cell>
          <cell r="AJ320" t="str">
            <v>LP</v>
          </cell>
          <cell r="AK320" t="str">
            <v>宁波长华长盛</v>
          </cell>
          <cell r="AL320" t="str">
            <v>EX7ZB </v>
          </cell>
          <cell r="BB320">
            <v>0</v>
          </cell>
          <cell r="BC320">
            <v>0</v>
          </cell>
          <cell r="BE320">
            <v>0</v>
          </cell>
          <cell r="BF320">
            <v>0</v>
          </cell>
          <cell r="BG320">
            <v>0</v>
          </cell>
          <cell r="BI320">
            <v>0</v>
          </cell>
          <cell r="BJ320">
            <v>0</v>
          </cell>
        </row>
        <row r="321">
          <cell r="C321" t="str">
            <v>PT04- stage 6 1.0 Fox</v>
          </cell>
          <cell r="D321" t="str">
            <v>-</v>
          </cell>
          <cell r="E321" t="str">
            <v>Cold End</v>
          </cell>
          <cell r="G321" t="str">
            <v>B</v>
          </cell>
          <cell r="H321" t="str">
            <v>PMT4</v>
          </cell>
          <cell r="I321" t="str">
            <v>PF</v>
          </cell>
          <cell r="J321" t="str">
            <v>KD8G</v>
          </cell>
          <cell r="K321" t="str">
            <v>5E292</v>
          </cell>
          <cell r="L321" t="str">
            <v>AC</v>
          </cell>
          <cell r="M321" t="str">
            <v>KD8G-5E292-AC</v>
          </cell>
          <cell r="O321">
            <v>42907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1</v>
          </cell>
          <cell r="X321">
            <v>1</v>
          </cell>
          <cell r="Y321">
            <v>0</v>
          </cell>
          <cell r="Z321">
            <v>1</v>
          </cell>
          <cell r="AA321">
            <v>0.28000000000000003</v>
          </cell>
          <cell r="AC321">
            <v>-567.96</v>
          </cell>
          <cell r="AD321">
            <v>-3.36</v>
          </cell>
          <cell r="AE321">
            <v>-11.59</v>
          </cell>
          <cell r="AG321">
            <v>-14.16</v>
          </cell>
          <cell r="AH321">
            <v>-597.07000000000005</v>
          </cell>
          <cell r="AI321" t="str">
            <v>CNY</v>
          </cell>
          <cell r="AJ321" t="str">
            <v>LP</v>
          </cell>
          <cell r="AK321" t="str">
            <v>天纳克陵川</v>
          </cell>
          <cell r="AL321" t="str">
            <v>na</v>
          </cell>
          <cell r="BB321">
            <v>-1430000</v>
          </cell>
          <cell r="BC321">
            <v>-1430000</v>
          </cell>
          <cell r="BE321">
            <v>-2009910</v>
          </cell>
          <cell r="BF321">
            <v>141936</v>
          </cell>
          <cell r="BG321">
            <v>0</v>
          </cell>
          <cell r="BI321">
            <v>0</v>
          </cell>
          <cell r="BJ321">
            <v>0</v>
          </cell>
        </row>
        <row r="322">
          <cell r="C322" t="str">
            <v>CH049</v>
          </cell>
          <cell r="D322" t="str">
            <v>CH049</v>
          </cell>
          <cell r="E322" t="str">
            <v>Fuel Lines and hoses (non-KC)</v>
          </cell>
          <cell r="G322" t="str">
            <v>B</v>
          </cell>
          <cell r="H322" t="str">
            <v>PMT4</v>
          </cell>
          <cell r="I322" t="str">
            <v>PF</v>
          </cell>
          <cell r="J322" t="str">
            <v>JD8G</v>
          </cell>
          <cell r="K322" t="str">
            <v>9C047</v>
          </cell>
          <cell r="L322" t="str">
            <v>AB</v>
          </cell>
          <cell r="M322" t="str">
            <v>JD8G-9C047-AB</v>
          </cell>
          <cell r="O322" t="str">
            <v>NA</v>
          </cell>
          <cell r="S322">
            <v>1</v>
          </cell>
          <cell r="T322">
            <v>1</v>
          </cell>
          <cell r="U322">
            <v>1</v>
          </cell>
          <cell r="V322">
            <v>1</v>
          </cell>
          <cell r="W322">
            <v>1</v>
          </cell>
          <cell r="X322">
            <v>1</v>
          </cell>
          <cell r="Y322">
            <v>1</v>
          </cell>
          <cell r="Z322">
            <v>1</v>
          </cell>
          <cell r="AA322">
            <v>1</v>
          </cell>
          <cell r="AC322">
            <v>-19.2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-19.2</v>
          </cell>
          <cell r="AI322" t="str">
            <v>CNY</v>
          </cell>
          <cell r="AJ322" t="str">
            <v>LP</v>
          </cell>
          <cell r="AK322" t="str">
            <v>na</v>
          </cell>
          <cell r="AL322" t="str">
            <v>na</v>
          </cell>
          <cell r="BB322">
            <v>-141840</v>
          </cell>
          <cell r="BC322">
            <v>-141840</v>
          </cell>
          <cell r="BE322">
            <v>0</v>
          </cell>
          <cell r="BF322">
            <v>0</v>
          </cell>
          <cell r="BG322">
            <v>0</v>
          </cell>
          <cell r="BI322">
            <v>0</v>
          </cell>
          <cell r="BJ322">
            <v>0</v>
          </cell>
          <cell r="BK322">
            <v>0</v>
          </cell>
        </row>
        <row r="323">
          <cell r="C323" t="str">
            <v>CH049</v>
          </cell>
          <cell r="D323" t="str">
            <v>CH049</v>
          </cell>
          <cell r="E323" t="str">
            <v>Fuel Lines and hoses (non-KC)</v>
          </cell>
          <cell r="G323" t="str">
            <v>B</v>
          </cell>
          <cell r="H323" t="str">
            <v>PMT4</v>
          </cell>
          <cell r="I323" t="str">
            <v>PF</v>
          </cell>
          <cell r="J323" t="str">
            <v>JD8G</v>
          </cell>
          <cell r="K323" t="str">
            <v>9A322</v>
          </cell>
          <cell r="L323" t="str">
            <v>AA</v>
          </cell>
          <cell r="M323" t="str">
            <v>JD8G-9A322-AA</v>
          </cell>
          <cell r="O323" t="str">
            <v>NA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C323">
            <v>-87.272740979626903</v>
          </cell>
          <cell r="AD323">
            <v>-0.3</v>
          </cell>
          <cell r="AE323">
            <v>-0.31</v>
          </cell>
          <cell r="AG323">
            <v>-0.18</v>
          </cell>
          <cell r="AH323">
            <v>-88.062740979626909</v>
          </cell>
          <cell r="AI323" t="str">
            <v>CNY</v>
          </cell>
          <cell r="AJ323" t="str">
            <v>LP</v>
          </cell>
          <cell r="AK323" t="str">
            <v>NA</v>
          </cell>
          <cell r="AL323" t="str">
            <v>NA</v>
          </cell>
          <cell r="BB323">
            <v>-97740</v>
          </cell>
          <cell r="BC323">
            <v>-97740</v>
          </cell>
          <cell r="BE323">
            <v>0</v>
          </cell>
          <cell r="BF323">
            <v>0</v>
          </cell>
          <cell r="BG323">
            <v>0</v>
          </cell>
          <cell r="BI323">
            <v>0</v>
          </cell>
          <cell r="BJ323">
            <v>0</v>
          </cell>
        </row>
        <row r="324">
          <cell r="C324" t="str">
            <v>HARDWARE001-3</v>
          </cell>
          <cell r="D324" t="str">
            <v>HARDWARE001-3</v>
          </cell>
          <cell r="E324" t="str">
            <v>SCREW 6X20 PC TI TFP TH</v>
          </cell>
          <cell r="G324" t="str">
            <v>na</v>
          </cell>
          <cell r="H324" t="str">
            <v>PMT1</v>
          </cell>
          <cell r="I324" t="str">
            <v>TH</v>
          </cell>
          <cell r="K324" t="str">
            <v>W506976</v>
          </cell>
          <cell r="L324" t="str">
            <v>S442</v>
          </cell>
          <cell r="M324" t="str">
            <v>-W506976-S442</v>
          </cell>
          <cell r="O324">
            <v>0</v>
          </cell>
          <cell r="S324">
            <v>6</v>
          </cell>
          <cell r="T324">
            <v>6</v>
          </cell>
          <cell r="U324">
            <v>6</v>
          </cell>
          <cell r="V324">
            <v>6</v>
          </cell>
          <cell r="W324">
            <v>6</v>
          </cell>
          <cell r="X324">
            <v>6</v>
          </cell>
          <cell r="Y324">
            <v>6</v>
          </cell>
          <cell r="Z324">
            <v>6</v>
          </cell>
          <cell r="AA324">
            <v>6</v>
          </cell>
          <cell r="AC324">
            <v>-0.51300000000000001</v>
          </cell>
          <cell r="AD324">
            <v>-3.0000000000000001E-3</v>
          </cell>
          <cell r="AE324">
            <v>-5.0000000000000001E-3</v>
          </cell>
          <cell r="AH324">
            <v>-0.52100000000000002</v>
          </cell>
          <cell r="AI324" t="str">
            <v>CNY</v>
          </cell>
          <cell r="AJ324" t="str">
            <v>LP</v>
          </cell>
          <cell r="AK324" t="str">
            <v>na</v>
          </cell>
          <cell r="AL324" t="str">
            <v>na</v>
          </cell>
          <cell r="BB324">
            <v>0</v>
          </cell>
          <cell r="BC324">
            <v>0</v>
          </cell>
          <cell r="BE324">
            <v>0</v>
          </cell>
          <cell r="BF324">
            <v>0</v>
          </cell>
          <cell r="BG324">
            <v>0</v>
          </cell>
          <cell r="BI324">
            <v>0</v>
          </cell>
          <cell r="BJ324">
            <v>0</v>
          </cell>
        </row>
        <row r="325">
          <cell r="C325" t="str">
            <v>B044</v>
          </cell>
          <cell r="D325" t="str">
            <v>B044</v>
          </cell>
          <cell r="E325" t="str">
            <v>Out sourcing stamping</v>
          </cell>
          <cell r="G325" t="str">
            <v>D</v>
          </cell>
          <cell r="H325" t="str">
            <v>BIW</v>
          </cell>
          <cell r="I325" t="str">
            <v>TH</v>
          </cell>
          <cell r="J325" t="str">
            <v>JD8B</v>
          </cell>
          <cell r="K325" t="str">
            <v>F46644</v>
          </cell>
          <cell r="L325" t="str">
            <v>AA</v>
          </cell>
          <cell r="M325" t="str">
            <v>JD8B-F46644-AA</v>
          </cell>
          <cell r="O325" t="str">
            <v>NA</v>
          </cell>
          <cell r="P325" t="str">
            <v>李泽念</v>
          </cell>
          <cell r="Q325" t="str">
            <v>李世龙</v>
          </cell>
          <cell r="S325">
            <v>1</v>
          </cell>
          <cell r="T325">
            <v>1</v>
          </cell>
          <cell r="U325">
            <v>1</v>
          </cell>
          <cell r="V325">
            <v>1</v>
          </cell>
          <cell r="W325">
            <v>1</v>
          </cell>
          <cell r="X325">
            <v>1</v>
          </cell>
          <cell r="Y325">
            <v>1</v>
          </cell>
          <cell r="Z325">
            <v>1</v>
          </cell>
          <cell r="AA325">
            <v>1</v>
          </cell>
          <cell r="AC325">
            <v>-24.67</v>
          </cell>
          <cell r="AD325">
            <v>-1.43</v>
          </cell>
          <cell r="AE325">
            <v>-1.43</v>
          </cell>
          <cell r="AF325">
            <v>0</v>
          </cell>
          <cell r="AG325">
            <v>0</v>
          </cell>
          <cell r="AH325">
            <v>-27.53</v>
          </cell>
          <cell r="AI325" t="str">
            <v>CNY</v>
          </cell>
          <cell r="AJ325" t="str">
            <v>LP</v>
          </cell>
          <cell r="AK325" t="str">
            <v>Zhixin</v>
          </cell>
          <cell r="AL325" t="str">
            <v>EC1AC </v>
          </cell>
          <cell r="BB325">
            <v>-163196</v>
          </cell>
          <cell r="BC325">
            <v>-163196</v>
          </cell>
          <cell r="BE325">
            <v>0</v>
          </cell>
          <cell r="BF325">
            <v>0</v>
          </cell>
          <cell r="BG325">
            <v>0</v>
          </cell>
          <cell r="BI325">
            <v>0</v>
          </cell>
          <cell r="BJ325">
            <v>0</v>
          </cell>
        </row>
        <row r="326">
          <cell r="C326" t="str">
            <v>B044</v>
          </cell>
          <cell r="D326" t="str">
            <v>B044</v>
          </cell>
          <cell r="E326" t="str">
            <v>Out sourcing stamping</v>
          </cell>
          <cell r="G326" t="str">
            <v>D</v>
          </cell>
          <cell r="H326" t="str">
            <v>BIW</v>
          </cell>
          <cell r="I326" t="str">
            <v>TH</v>
          </cell>
          <cell r="J326" t="str">
            <v>JD8B</v>
          </cell>
          <cell r="K326" t="str">
            <v>F46645</v>
          </cell>
          <cell r="L326" t="str">
            <v>AA</v>
          </cell>
          <cell r="M326" t="str">
            <v>JD8B-F46645-AA</v>
          </cell>
          <cell r="O326" t="str">
            <v>NA</v>
          </cell>
          <cell r="P326" t="str">
            <v>李泽念</v>
          </cell>
          <cell r="Q326" t="str">
            <v>李世龙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C326">
            <v>-24.67</v>
          </cell>
          <cell r="AD326">
            <v>-1.43</v>
          </cell>
          <cell r="AE326">
            <v>-1.43</v>
          </cell>
          <cell r="AF326">
            <v>0</v>
          </cell>
          <cell r="AG326">
            <v>0</v>
          </cell>
          <cell r="AH326">
            <v>-27.53</v>
          </cell>
          <cell r="AI326" t="str">
            <v>CNY</v>
          </cell>
          <cell r="AJ326" t="str">
            <v>LP</v>
          </cell>
          <cell r="AK326" t="str">
            <v>Zhixin</v>
          </cell>
          <cell r="AL326" t="str">
            <v>EC1AC </v>
          </cell>
          <cell r="BB326">
            <v>-163196</v>
          </cell>
          <cell r="BC326">
            <v>-163196</v>
          </cell>
          <cell r="BE326">
            <v>0</v>
          </cell>
          <cell r="BF326">
            <v>0</v>
          </cell>
          <cell r="BG326">
            <v>0</v>
          </cell>
          <cell r="BI326">
            <v>0</v>
          </cell>
          <cell r="BJ326">
            <v>0</v>
          </cell>
        </row>
        <row r="327">
          <cell r="C327" t="str">
            <v>B044</v>
          </cell>
          <cell r="D327" t="str">
            <v>B044</v>
          </cell>
          <cell r="E327" t="str">
            <v>Out sourcing stamping</v>
          </cell>
          <cell r="F327" t="str">
            <v>置物板总成</v>
          </cell>
          <cell r="G327" t="str">
            <v>D</v>
          </cell>
          <cell r="H327" t="str">
            <v>BIW</v>
          </cell>
          <cell r="I327" t="str">
            <v>TH</v>
          </cell>
          <cell r="J327" t="str">
            <v>JD8B</v>
          </cell>
          <cell r="K327" t="str">
            <v>F46506</v>
          </cell>
          <cell r="L327" t="str">
            <v>AA</v>
          </cell>
          <cell r="M327" t="str">
            <v>JD8B-F46506-AA</v>
          </cell>
          <cell r="O327" t="str">
            <v>NA</v>
          </cell>
          <cell r="P327" t="str">
            <v>李泽念</v>
          </cell>
          <cell r="Q327" t="str">
            <v>杨梅</v>
          </cell>
          <cell r="S327">
            <v>1</v>
          </cell>
          <cell r="T327">
            <v>1</v>
          </cell>
          <cell r="U327">
            <v>1</v>
          </cell>
          <cell r="V327">
            <v>1</v>
          </cell>
          <cell r="W327">
            <v>1</v>
          </cell>
          <cell r="X327">
            <v>1</v>
          </cell>
          <cell r="Y327">
            <v>1</v>
          </cell>
          <cell r="Z327">
            <v>1</v>
          </cell>
          <cell r="AA327">
            <v>1</v>
          </cell>
          <cell r="AC327">
            <v>-64.86</v>
          </cell>
          <cell r="AD327">
            <v>-2.79</v>
          </cell>
          <cell r="AE327">
            <v>-2.79</v>
          </cell>
          <cell r="AF327">
            <v>0</v>
          </cell>
          <cell r="AG327">
            <v>0</v>
          </cell>
          <cell r="AH327">
            <v>-70.440000000000012</v>
          </cell>
          <cell r="AI327" t="str">
            <v>CNY</v>
          </cell>
          <cell r="AJ327" t="str">
            <v>LP</v>
          </cell>
          <cell r="AK327" t="str">
            <v>Zhixin</v>
          </cell>
          <cell r="AL327" t="str">
            <v>EC1AC </v>
          </cell>
          <cell r="BB327">
            <v>-774466</v>
          </cell>
          <cell r="BC327">
            <v>-774466</v>
          </cell>
          <cell r="BE327">
            <v>0</v>
          </cell>
          <cell r="BF327">
            <v>0</v>
          </cell>
          <cell r="BG327">
            <v>0</v>
          </cell>
          <cell r="BI327">
            <v>0</v>
          </cell>
          <cell r="BJ327">
            <v>0</v>
          </cell>
        </row>
        <row r="328">
          <cell r="C328" t="str">
            <v>CH029</v>
          </cell>
          <cell r="D328" t="str">
            <v>-</v>
          </cell>
          <cell r="E328" t="str">
            <v>Top Mount</v>
          </cell>
          <cell r="G328" t="str">
            <v>J</v>
          </cell>
          <cell r="H328" t="str">
            <v>PMT3</v>
          </cell>
          <cell r="I328" t="str">
            <v>PF</v>
          </cell>
          <cell r="J328" t="str">
            <v>CV61</v>
          </cell>
          <cell r="K328" t="str">
            <v>3K155 </v>
          </cell>
          <cell r="L328" t="str">
            <v>B1B</v>
          </cell>
          <cell r="M328" t="str">
            <v>CV61-3K155 -B1B</v>
          </cell>
          <cell r="O328" t="str">
            <v>NA</v>
          </cell>
          <cell r="P328" t="str">
            <v>蒋莉萍</v>
          </cell>
          <cell r="Q328" t="str">
            <v>陈毅</v>
          </cell>
          <cell r="S328">
            <v>0</v>
          </cell>
          <cell r="T328">
            <v>2</v>
          </cell>
          <cell r="U328">
            <v>0</v>
          </cell>
          <cell r="V328">
            <v>2</v>
          </cell>
          <cell r="W328">
            <v>0</v>
          </cell>
          <cell r="X328">
            <v>2</v>
          </cell>
          <cell r="Y328">
            <v>2</v>
          </cell>
          <cell r="Z328">
            <v>2</v>
          </cell>
          <cell r="AA328">
            <v>1.2600000000000002</v>
          </cell>
          <cell r="AC328">
            <v>-20.810000000000002</v>
          </cell>
          <cell r="AD328">
            <v>-0.35</v>
          </cell>
          <cell r="AE328">
            <v>0</v>
          </cell>
          <cell r="AF328">
            <v>0</v>
          </cell>
          <cell r="AG328">
            <v>0</v>
          </cell>
          <cell r="AH328">
            <v>-21.160000000000004</v>
          </cell>
          <cell r="AI328" t="str">
            <v>CNY</v>
          </cell>
          <cell r="AJ328" t="str">
            <v>LP</v>
          </cell>
          <cell r="AK328" t="str">
            <v>无锡特瑞堡 </v>
          </cell>
          <cell r="AL328" t="str">
            <v>CQSZA </v>
          </cell>
          <cell r="BB328">
            <v>-945000</v>
          </cell>
          <cell r="BC328">
            <v>-945000</v>
          </cell>
          <cell r="BE328">
            <v>0</v>
          </cell>
          <cell r="BF328">
            <v>0</v>
          </cell>
          <cell r="BG328">
            <v>0</v>
          </cell>
          <cell r="BI328">
            <v>0</v>
          </cell>
          <cell r="BJ328">
            <v>0</v>
          </cell>
        </row>
        <row r="329">
          <cell r="C329" t="str">
            <v>IT04-2</v>
          </cell>
          <cell r="D329" t="str">
            <v>IT04-2</v>
          </cell>
          <cell r="E329" t="str">
            <v>Manual CCH</v>
          </cell>
          <cell r="F329" t="str">
            <v>手动空调控制面板</v>
          </cell>
          <cell r="G329" t="str">
            <v>B</v>
          </cell>
          <cell r="H329" t="str">
            <v>PMT5</v>
          </cell>
          <cell r="I329" t="str">
            <v>TH</v>
          </cell>
          <cell r="J329" t="str">
            <v>JD8T</v>
          </cell>
          <cell r="K329">
            <v>19980</v>
          </cell>
          <cell r="L329" t="str">
            <v>BA</v>
          </cell>
          <cell r="M329" t="str">
            <v>JD8T-19980-BA</v>
          </cell>
          <cell r="O329" t="str">
            <v>NA</v>
          </cell>
          <cell r="P329" t="str">
            <v>裴刚</v>
          </cell>
          <cell r="Q329" t="str">
            <v>Wang, YuLong (Jade.)</v>
          </cell>
          <cell r="S329">
            <v>1</v>
          </cell>
          <cell r="T329">
            <v>1</v>
          </cell>
          <cell r="U329">
            <v>1</v>
          </cell>
          <cell r="V329">
            <v>1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0.67</v>
          </cell>
          <cell r="AC329">
            <v>-231.12</v>
          </cell>
          <cell r="AD329">
            <v>-2.8</v>
          </cell>
          <cell r="AE329">
            <v>-5.65</v>
          </cell>
          <cell r="AF329">
            <v>-5.21</v>
          </cell>
          <cell r="AG329">
            <v>-16.91</v>
          </cell>
          <cell r="AH329">
            <v>-261.69000000000005</v>
          </cell>
          <cell r="AI329" t="str">
            <v>CNY</v>
          </cell>
          <cell r="AJ329" t="str">
            <v>LP</v>
          </cell>
          <cell r="AK329" t="str">
            <v>深圳法雷奥 </v>
          </cell>
          <cell r="AL329" t="str">
            <v>GH70A </v>
          </cell>
          <cell r="BB329">
            <v>-2438000</v>
          </cell>
          <cell r="BC329">
            <v>-2438000</v>
          </cell>
          <cell r="BE329">
            <v>-6505696</v>
          </cell>
          <cell r="BF329">
            <v>381437</v>
          </cell>
          <cell r="BG329">
            <v>0</v>
          </cell>
          <cell r="BI329">
            <v>-4906045</v>
          </cell>
          <cell r="BJ329">
            <v>911000</v>
          </cell>
        </row>
        <row r="330">
          <cell r="C330" t="str">
            <v>IT04-1</v>
          </cell>
          <cell r="D330" t="str">
            <v>-</v>
          </cell>
          <cell r="E330" t="str">
            <v>EATC</v>
          </cell>
          <cell r="F330" t="str">
            <v xml:space="preserve">自动空调控制面板 </v>
          </cell>
          <cell r="G330" t="str">
            <v>B</v>
          </cell>
          <cell r="H330" t="str">
            <v>PMT5</v>
          </cell>
          <cell r="I330" t="str">
            <v>TH</v>
          </cell>
          <cell r="J330" t="str">
            <v>JD8T</v>
          </cell>
          <cell r="K330" t="str">
            <v>18C612</v>
          </cell>
          <cell r="L330" t="str">
            <v>BB</v>
          </cell>
          <cell r="M330" t="str">
            <v>JD8T-18C612-BB</v>
          </cell>
          <cell r="O330" t="str">
            <v>NA</v>
          </cell>
          <cell r="P330" t="str">
            <v>裴刚</v>
          </cell>
          <cell r="Q330" t="str">
            <v>Wang, YuLong (Jade.)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1</v>
          </cell>
          <cell r="X330">
            <v>1</v>
          </cell>
          <cell r="Y330">
            <v>0</v>
          </cell>
          <cell r="Z330">
            <v>0</v>
          </cell>
          <cell r="AA330">
            <v>0.23</v>
          </cell>
          <cell r="AC330">
            <v>-252.42</v>
          </cell>
          <cell r="AD330">
            <v>-2.8</v>
          </cell>
          <cell r="AE330">
            <v>-5.65</v>
          </cell>
          <cell r="AF330">
            <v>-9.02</v>
          </cell>
          <cell r="AG330">
            <v>-16.91</v>
          </cell>
          <cell r="AH330">
            <v>-286.8</v>
          </cell>
          <cell r="AI330" t="str">
            <v>CNY</v>
          </cell>
          <cell r="AJ330" t="str">
            <v>LP</v>
          </cell>
          <cell r="AK330" t="str">
            <v>深圳法雷奥 </v>
          </cell>
          <cell r="AL330" t="str">
            <v>GH70A </v>
          </cell>
          <cell r="BB330">
            <v>-562000</v>
          </cell>
          <cell r="BC330">
            <v>-562000</v>
          </cell>
          <cell r="BE330" t="str">
            <v>Incl.below</v>
          </cell>
          <cell r="BF330">
            <v>0</v>
          </cell>
          <cell r="BG330">
            <v>0</v>
          </cell>
          <cell r="BI330">
            <v>0</v>
          </cell>
          <cell r="BJ330">
            <v>0</v>
          </cell>
        </row>
        <row r="331">
          <cell r="C331" t="str">
            <v>IT04-1</v>
          </cell>
          <cell r="D331" t="str">
            <v>-</v>
          </cell>
          <cell r="E331" t="str">
            <v>EATC</v>
          </cell>
          <cell r="F331" t="str">
            <v xml:space="preserve">自动空调控制面板 </v>
          </cell>
          <cell r="G331" t="str">
            <v>B</v>
          </cell>
          <cell r="H331" t="str">
            <v>PMT5</v>
          </cell>
          <cell r="I331" t="str">
            <v>TH</v>
          </cell>
          <cell r="J331" t="str">
            <v>JD8T</v>
          </cell>
          <cell r="K331" t="str">
            <v>18C612</v>
          </cell>
          <cell r="L331" t="str">
            <v>CB</v>
          </cell>
          <cell r="M331" t="str">
            <v>JD8T-18C612-CB</v>
          </cell>
          <cell r="O331" t="str">
            <v>NA</v>
          </cell>
          <cell r="P331" t="str">
            <v>裴刚</v>
          </cell>
          <cell r="Q331" t="str">
            <v>Wang, YuLong (Jade.)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1</v>
          </cell>
          <cell r="Z331">
            <v>0</v>
          </cell>
          <cell r="AA331">
            <v>0.05</v>
          </cell>
          <cell r="AC331">
            <v>-258.32</v>
          </cell>
          <cell r="AD331">
            <v>-2.8</v>
          </cell>
          <cell r="AE331">
            <v>-5.65</v>
          </cell>
          <cell r="AF331">
            <v>-9.02</v>
          </cell>
          <cell r="AG331">
            <v>-16.91</v>
          </cell>
          <cell r="AH331">
            <v>-292.7</v>
          </cell>
          <cell r="AI331" t="str">
            <v>CNY</v>
          </cell>
          <cell r="AJ331" t="str">
            <v>LP</v>
          </cell>
          <cell r="AK331" t="str">
            <v>深圳法雷奥 </v>
          </cell>
          <cell r="AL331" t="str">
            <v>GH70A </v>
          </cell>
          <cell r="BB331">
            <v>0</v>
          </cell>
          <cell r="BC331">
            <v>0</v>
          </cell>
          <cell r="BE331">
            <v>-3204304</v>
          </cell>
          <cell r="BF331">
            <v>187871</v>
          </cell>
          <cell r="BG331">
            <v>0</v>
          </cell>
          <cell r="BI331">
            <v>-6945919</v>
          </cell>
          <cell r="BJ331">
            <v>776000</v>
          </cell>
        </row>
        <row r="332">
          <cell r="C332" t="str">
            <v>IT04-1</v>
          </cell>
          <cell r="D332" t="str">
            <v>-</v>
          </cell>
          <cell r="E332" t="str">
            <v>EATC</v>
          </cell>
          <cell r="F332" t="str">
            <v xml:space="preserve">自动空调控制面板 </v>
          </cell>
          <cell r="G332" t="str">
            <v>B</v>
          </cell>
          <cell r="H332" t="str">
            <v>PMT5</v>
          </cell>
          <cell r="I332" t="str">
            <v>TH</v>
          </cell>
          <cell r="J332" t="str">
            <v>JD8T</v>
          </cell>
          <cell r="K332" t="str">
            <v>18C612</v>
          </cell>
          <cell r="L332" t="str">
            <v>DA</v>
          </cell>
          <cell r="M332" t="str">
            <v>JD8T-18C612-DA</v>
          </cell>
          <cell r="O332" t="str">
            <v>NA</v>
          </cell>
          <cell r="P332" t="str">
            <v>裴刚</v>
          </cell>
          <cell r="Q332" t="str">
            <v>Wang, YuLong (Jade.)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1</v>
          </cell>
          <cell r="AA332">
            <v>0.05</v>
          </cell>
          <cell r="AC332">
            <v>-256.45999999999998</v>
          </cell>
          <cell r="AD332">
            <v>-2.8</v>
          </cell>
          <cell r="AE332">
            <v>-5.65</v>
          </cell>
          <cell r="AF332">
            <v>-9.02</v>
          </cell>
          <cell r="AG332">
            <v>-16.91</v>
          </cell>
          <cell r="AH332">
            <v>-290.83999999999997</v>
          </cell>
          <cell r="AI332" t="str">
            <v>CNY</v>
          </cell>
          <cell r="AJ332" t="str">
            <v>LP</v>
          </cell>
          <cell r="AK332" t="str">
            <v>深圳法雷奥 </v>
          </cell>
          <cell r="AL332" t="str">
            <v>GH70A </v>
          </cell>
          <cell r="BB332">
            <v>0</v>
          </cell>
          <cell r="BC332">
            <v>0</v>
          </cell>
          <cell r="BE332">
            <v>0</v>
          </cell>
          <cell r="BG332">
            <v>0</v>
          </cell>
        </row>
        <row r="333">
          <cell r="C333" t="str">
            <v>IT16-2</v>
          </cell>
          <cell r="D333" t="str">
            <v>IT16-2</v>
          </cell>
          <cell r="E333" t="str">
            <v>Insulation/NVH-Tophat</v>
          </cell>
          <cell r="G333" t="str">
            <v>B</v>
          </cell>
          <cell r="H333" t="str">
            <v>PMT2</v>
          </cell>
          <cell r="I333" t="str">
            <v>TH</v>
          </cell>
          <cell r="J333" t="str">
            <v>JD8B</v>
          </cell>
          <cell r="K333" t="str">
            <v>F01688 </v>
          </cell>
          <cell r="L333" t="str">
            <v>AA</v>
          </cell>
          <cell r="M333" t="str">
            <v>JD8B-F01688 -AA</v>
          </cell>
          <cell r="O333" t="str">
            <v>NA</v>
          </cell>
          <cell r="P333" t="str">
            <v>陈林</v>
          </cell>
          <cell r="Q333" t="str">
            <v>白丽颖</v>
          </cell>
          <cell r="S333">
            <v>1</v>
          </cell>
          <cell r="T333">
            <v>1</v>
          </cell>
          <cell r="U333">
            <v>1</v>
          </cell>
          <cell r="V333">
            <v>1</v>
          </cell>
          <cell r="W333">
            <v>1</v>
          </cell>
          <cell r="X333">
            <v>1</v>
          </cell>
          <cell r="Y333">
            <v>1</v>
          </cell>
          <cell r="Z333">
            <v>1</v>
          </cell>
          <cell r="AA333">
            <v>1</v>
          </cell>
          <cell r="AC333">
            <v>-100.92</v>
          </cell>
          <cell r="AD333">
            <v>-0.83</v>
          </cell>
          <cell r="AE333">
            <v>-1.46</v>
          </cell>
          <cell r="AF333">
            <v>0</v>
          </cell>
          <cell r="AG333">
            <v>0</v>
          </cell>
          <cell r="AH333">
            <v>-103.21</v>
          </cell>
          <cell r="AI333" t="str">
            <v>CNY</v>
          </cell>
          <cell r="AJ333" t="str">
            <v>LP</v>
          </cell>
          <cell r="AK333" t="str">
            <v>重庆欧拓 </v>
          </cell>
          <cell r="AL333" t="str">
            <v>FEXAA </v>
          </cell>
          <cell r="BB333">
            <v>-32000</v>
          </cell>
          <cell r="BC333">
            <v>-32000</v>
          </cell>
          <cell r="BE333">
            <v>0</v>
          </cell>
          <cell r="BF333">
            <v>0</v>
          </cell>
          <cell r="BG333">
            <v>0</v>
          </cell>
          <cell r="BI333">
            <v>0</v>
          </cell>
          <cell r="BJ333">
            <v>0</v>
          </cell>
        </row>
        <row r="334">
          <cell r="C334" t="str">
            <v>IT16-2</v>
          </cell>
          <cell r="D334" t="str">
            <v>IT16-2</v>
          </cell>
          <cell r="E334" t="str">
            <v>Insulation/NVH-Tophat</v>
          </cell>
          <cell r="F334" t="str">
            <v/>
          </cell>
          <cell r="G334" t="str">
            <v>B</v>
          </cell>
          <cell r="H334" t="str">
            <v>PMT2</v>
          </cell>
          <cell r="I334" t="str">
            <v>TH</v>
          </cell>
          <cell r="J334" t="str">
            <v>JD8B</v>
          </cell>
          <cell r="K334" t="str">
            <v>F16746 </v>
          </cell>
          <cell r="L334" t="str">
            <v>AC</v>
          </cell>
          <cell r="M334" t="str">
            <v>JD8B-F16746 -AC</v>
          </cell>
          <cell r="O334" t="str">
            <v>NA</v>
          </cell>
          <cell r="P334" t="str">
            <v>陈林</v>
          </cell>
          <cell r="Q334" t="str">
            <v>白丽颖</v>
          </cell>
          <cell r="S334">
            <v>1</v>
          </cell>
          <cell r="T334">
            <v>1</v>
          </cell>
          <cell r="U334">
            <v>1</v>
          </cell>
          <cell r="V334">
            <v>1</v>
          </cell>
          <cell r="W334">
            <v>1</v>
          </cell>
          <cell r="X334">
            <v>1</v>
          </cell>
          <cell r="Y334">
            <v>1</v>
          </cell>
          <cell r="Z334">
            <v>1</v>
          </cell>
          <cell r="AA334">
            <v>1</v>
          </cell>
          <cell r="AC334">
            <v>-34.369999999999997</v>
          </cell>
          <cell r="AD334">
            <v>-0.41</v>
          </cell>
          <cell r="AE334">
            <v>-0.88</v>
          </cell>
          <cell r="AF334">
            <v>0</v>
          </cell>
          <cell r="AG334">
            <v>0</v>
          </cell>
          <cell r="AH334">
            <v>-35.659999999999997</v>
          </cell>
          <cell r="AI334" t="str">
            <v>CNY</v>
          </cell>
          <cell r="AJ334" t="str">
            <v>LP</v>
          </cell>
          <cell r="AK334" t="str">
            <v>重庆欧拓 </v>
          </cell>
          <cell r="AL334" t="str">
            <v>FEXAA </v>
          </cell>
          <cell r="BB334">
            <v>-452000</v>
          </cell>
          <cell r="BC334">
            <v>-452000</v>
          </cell>
          <cell r="BE334">
            <v>0</v>
          </cell>
          <cell r="BF334">
            <v>0</v>
          </cell>
          <cell r="BG334">
            <v>0</v>
          </cell>
          <cell r="BI334">
            <v>0</v>
          </cell>
          <cell r="BJ334">
            <v>0</v>
          </cell>
        </row>
        <row r="335">
          <cell r="C335" t="str">
            <v>E013</v>
          </cell>
          <cell r="D335" t="str">
            <v>-</v>
          </cell>
          <cell r="E335" t="str">
            <v>Steering column switch</v>
          </cell>
          <cell r="F335" t="str">
            <v>组合开关</v>
          </cell>
          <cell r="G335" t="str">
            <v>B</v>
          </cell>
          <cell r="H335" t="str">
            <v>PMT5</v>
          </cell>
          <cell r="I335" t="str">
            <v>TH</v>
          </cell>
          <cell r="J335" t="str">
            <v>JD8T </v>
          </cell>
          <cell r="K335" t="str">
            <v>13N064 </v>
          </cell>
          <cell r="L335" t="str">
            <v>AA</v>
          </cell>
          <cell r="M335" t="str">
            <v>JD8T -13N064 -AA</v>
          </cell>
          <cell r="O335" t="str">
            <v>NA</v>
          </cell>
          <cell r="P335" t="str">
            <v>肖裔理</v>
          </cell>
          <cell r="Q335" t="str">
            <v>姜燕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1</v>
          </cell>
          <cell r="X335">
            <v>1</v>
          </cell>
          <cell r="Y335">
            <v>1</v>
          </cell>
          <cell r="Z335">
            <v>1</v>
          </cell>
          <cell r="AA335">
            <v>0.33</v>
          </cell>
          <cell r="AC335">
            <v>-126.13</v>
          </cell>
          <cell r="AD335">
            <v>-0.8</v>
          </cell>
          <cell r="AE335">
            <v>0</v>
          </cell>
          <cell r="AF335">
            <v>-0.7</v>
          </cell>
          <cell r="AG335">
            <v>0</v>
          </cell>
          <cell r="AH335">
            <v>-127.63</v>
          </cell>
          <cell r="AI335" t="str">
            <v>CNY</v>
          </cell>
          <cell r="AJ335" t="str">
            <v>LP</v>
          </cell>
          <cell r="AK335" t="str">
            <v>上海科世达 </v>
          </cell>
          <cell r="AL335" t="str">
            <v>ECBRA </v>
          </cell>
          <cell r="BB335">
            <v>-10905</v>
          </cell>
          <cell r="BC335">
            <v>-10905</v>
          </cell>
          <cell r="BE335">
            <v>0</v>
          </cell>
          <cell r="BF335">
            <v>0</v>
          </cell>
          <cell r="BG335">
            <v>0</v>
          </cell>
          <cell r="BI335">
            <v>-1080670</v>
          </cell>
          <cell r="BJ335">
            <v>1548196</v>
          </cell>
        </row>
        <row r="336">
          <cell r="C336" t="str">
            <v>E013</v>
          </cell>
          <cell r="D336" t="str">
            <v>E013</v>
          </cell>
          <cell r="E336" t="str">
            <v>Steering column switch</v>
          </cell>
          <cell r="F336" t="str">
            <v>组合开关</v>
          </cell>
          <cell r="G336" t="str">
            <v>B</v>
          </cell>
          <cell r="H336" t="str">
            <v>PMT5</v>
          </cell>
          <cell r="I336" t="str">
            <v>TH</v>
          </cell>
          <cell r="J336" t="str">
            <v>JD8T </v>
          </cell>
          <cell r="K336" t="str">
            <v>13N064 </v>
          </cell>
          <cell r="L336" t="str">
            <v>BA</v>
          </cell>
          <cell r="M336" t="str">
            <v>JD8T -13N064 -BA</v>
          </cell>
          <cell r="O336" t="str">
            <v>NA</v>
          </cell>
          <cell r="P336" t="str">
            <v>肖裔理</v>
          </cell>
          <cell r="Q336" t="str">
            <v>姜燕</v>
          </cell>
          <cell r="S336">
            <v>1</v>
          </cell>
          <cell r="T336">
            <v>1</v>
          </cell>
          <cell r="U336">
            <v>1</v>
          </cell>
          <cell r="V336">
            <v>1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0.67</v>
          </cell>
          <cell r="AC336">
            <v>-126.13</v>
          </cell>
          <cell r="AD336">
            <v>-0.8</v>
          </cell>
          <cell r="AE336">
            <v>0</v>
          </cell>
          <cell r="AF336">
            <v>-0.7</v>
          </cell>
          <cell r="AG336">
            <v>0</v>
          </cell>
          <cell r="AH336">
            <v>-127.63</v>
          </cell>
          <cell r="AI336" t="str">
            <v>CNY</v>
          </cell>
          <cell r="AJ336" t="str">
            <v>LP</v>
          </cell>
          <cell r="AK336" t="str">
            <v>上海科世达 </v>
          </cell>
          <cell r="AL336" t="str">
            <v>ECBRA </v>
          </cell>
          <cell r="BB336">
            <v>0</v>
          </cell>
          <cell r="BC336">
            <v>0</v>
          </cell>
          <cell r="BE336">
            <v>0</v>
          </cell>
          <cell r="BF336">
            <v>0</v>
          </cell>
          <cell r="BG336">
            <v>0</v>
          </cell>
        </row>
        <row r="337">
          <cell r="C337" t="str">
            <v>E02</v>
          </cell>
          <cell r="D337" t="str">
            <v>E02</v>
          </cell>
          <cell r="E337" t="str">
            <v>A/C Compressor</v>
          </cell>
          <cell r="F337" t="str">
            <v>空调压缩机</v>
          </cell>
          <cell r="G337" t="str">
            <v>B</v>
          </cell>
          <cell r="H337" t="str">
            <v>PMT2</v>
          </cell>
          <cell r="I337" t="str">
            <v>PF</v>
          </cell>
          <cell r="J337" t="str">
            <v>JD8B</v>
          </cell>
          <cell r="K337" t="str">
            <v>19D629</v>
          </cell>
          <cell r="L337" t="str">
            <v>AB</v>
          </cell>
          <cell r="M337" t="str">
            <v>JD8B-19D629-AB</v>
          </cell>
          <cell r="O337" t="str">
            <v>NA</v>
          </cell>
          <cell r="P337" t="str">
            <v>周瑜</v>
          </cell>
          <cell r="Q337" t="str">
            <v>于奋飞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0</v>
          </cell>
          <cell r="X337">
            <v>0</v>
          </cell>
          <cell r="Y337">
            <v>1</v>
          </cell>
          <cell r="Z337">
            <v>0</v>
          </cell>
          <cell r="AA337">
            <v>0.72000000000000008</v>
          </cell>
          <cell r="AC337">
            <v>-603.16000000000008</v>
          </cell>
          <cell r="AD337">
            <v>-6.48</v>
          </cell>
          <cell r="AE337">
            <v>0</v>
          </cell>
          <cell r="AF337">
            <v>-7.21</v>
          </cell>
          <cell r="AG337">
            <v>-4.54</v>
          </cell>
          <cell r="AH337">
            <v>-621.3900000000001</v>
          </cell>
          <cell r="AI337" t="str">
            <v>CNY</v>
          </cell>
          <cell r="AJ337" t="str">
            <v>LP</v>
          </cell>
          <cell r="AK337" t="str">
            <v>电装中国 </v>
          </cell>
          <cell r="AL337" t="str">
            <v>ERTFA </v>
          </cell>
          <cell r="BB337">
            <v>-1674400</v>
          </cell>
          <cell r="BC337">
            <v>-1674400</v>
          </cell>
          <cell r="BE337">
            <v>-1748703</v>
          </cell>
          <cell r="BF337">
            <v>574899</v>
          </cell>
          <cell r="BG337">
            <v>0</v>
          </cell>
          <cell r="BI337">
            <v>-11514099</v>
          </cell>
          <cell r="BJ337">
            <v>1596962</v>
          </cell>
        </row>
        <row r="338">
          <cell r="C338" t="str">
            <v>E02</v>
          </cell>
          <cell r="D338" t="str">
            <v>-</v>
          </cell>
          <cell r="E338" t="str">
            <v>A/C Compressor</v>
          </cell>
          <cell r="F338" t="str">
            <v>空调压缩机</v>
          </cell>
          <cell r="G338" t="str">
            <v>B</v>
          </cell>
          <cell r="H338" t="str">
            <v>PMT2</v>
          </cell>
          <cell r="I338" t="str">
            <v>PF</v>
          </cell>
          <cell r="J338" t="str">
            <v>JD8B</v>
          </cell>
          <cell r="K338" t="str">
            <v>19D629</v>
          </cell>
          <cell r="L338" t="str">
            <v>BB</v>
          </cell>
          <cell r="M338" t="str">
            <v>JD8B-19D629-BB</v>
          </cell>
          <cell r="O338" t="str">
            <v>NA</v>
          </cell>
          <cell r="P338" t="str">
            <v>周瑜</v>
          </cell>
          <cell r="Q338" t="str">
            <v>于奋飞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1</v>
          </cell>
          <cell r="X338">
            <v>1</v>
          </cell>
          <cell r="Y338">
            <v>0</v>
          </cell>
          <cell r="Z338">
            <v>1</v>
          </cell>
          <cell r="AA338">
            <v>0.28000000000000003</v>
          </cell>
          <cell r="AC338">
            <v>-603.16000000000008</v>
          </cell>
          <cell r="AD338">
            <v>-6.48</v>
          </cell>
          <cell r="AE338">
            <v>0</v>
          </cell>
          <cell r="AF338">
            <v>-7.21</v>
          </cell>
          <cell r="AG338">
            <v>-4.54</v>
          </cell>
          <cell r="AH338">
            <v>-621.3900000000001</v>
          </cell>
          <cell r="AI338" t="str">
            <v>CNY</v>
          </cell>
          <cell r="AJ338" t="str">
            <v>LP</v>
          </cell>
          <cell r="AK338" t="str">
            <v>电装中国 </v>
          </cell>
          <cell r="AL338" t="str">
            <v>ERTFA </v>
          </cell>
          <cell r="BB338">
            <v>-1674400</v>
          </cell>
          <cell r="BC338">
            <v>-1674400</v>
          </cell>
          <cell r="BE338">
            <v>-861302</v>
          </cell>
          <cell r="BF338" t="str">
            <v>incl. in above</v>
          </cell>
          <cell r="BG338">
            <v>0</v>
          </cell>
          <cell r="BI338" t="str">
            <v>incl. in above</v>
          </cell>
        </row>
        <row r="339">
          <cell r="C339" t="str">
            <v>E012</v>
          </cell>
          <cell r="D339" t="str">
            <v>E012</v>
          </cell>
          <cell r="E339" t="str">
            <v>Headlamp switch</v>
          </cell>
          <cell r="F339" t="str">
            <v>大灯开关</v>
          </cell>
          <cell r="G339" t="str">
            <v>B</v>
          </cell>
          <cell r="H339" t="str">
            <v>PMT5</v>
          </cell>
          <cell r="I339" t="str">
            <v>TH</v>
          </cell>
          <cell r="J339" t="str">
            <v>JD8T</v>
          </cell>
          <cell r="K339" t="str">
            <v>13A024 </v>
          </cell>
          <cell r="L339" t="str">
            <v>AB</v>
          </cell>
          <cell r="M339" t="str">
            <v>JD8T-13A024 -AB</v>
          </cell>
          <cell r="O339" t="str">
            <v>NA</v>
          </cell>
          <cell r="P339" t="str">
            <v>肖裔理</v>
          </cell>
          <cell r="Q339" t="str">
            <v>姜燕</v>
          </cell>
          <cell r="S339">
            <v>0</v>
          </cell>
          <cell r="T339">
            <v>0</v>
          </cell>
          <cell r="U339">
            <v>1</v>
          </cell>
          <cell r="V339">
            <v>1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0.37</v>
          </cell>
          <cell r="AC339">
            <v>-41.6</v>
          </cell>
          <cell r="AD339">
            <v>-0.3</v>
          </cell>
          <cell r="AE339">
            <v>0</v>
          </cell>
          <cell r="AF339">
            <v>-0.44</v>
          </cell>
          <cell r="AG339">
            <v>0</v>
          </cell>
          <cell r="AH339">
            <v>-42.339999999999996</v>
          </cell>
          <cell r="AI339" t="str">
            <v>CNY</v>
          </cell>
          <cell r="AJ339" t="str">
            <v>LP</v>
          </cell>
          <cell r="AK339" t="str">
            <v>上海科世达 </v>
          </cell>
          <cell r="AL339" t="str">
            <v>ECBRA </v>
          </cell>
          <cell r="BB339">
            <v>0</v>
          </cell>
          <cell r="BC339">
            <v>0</v>
          </cell>
          <cell r="BE339">
            <v>0</v>
          </cell>
          <cell r="BF339">
            <v>0</v>
          </cell>
          <cell r="BG339">
            <v>0</v>
          </cell>
          <cell r="BI339">
            <v>-681700</v>
          </cell>
          <cell r="BJ339">
            <v>1548196</v>
          </cell>
        </row>
        <row r="340">
          <cell r="C340" t="str">
            <v>E012</v>
          </cell>
          <cell r="D340" t="str">
            <v>-</v>
          </cell>
          <cell r="E340" t="str">
            <v>Headlamp switch</v>
          </cell>
          <cell r="F340" t="str">
            <v>大灯开关</v>
          </cell>
          <cell r="G340" t="str">
            <v>B</v>
          </cell>
          <cell r="H340" t="str">
            <v>PMT5</v>
          </cell>
          <cell r="I340" t="str">
            <v>TH</v>
          </cell>
          <cell r="J340" t="str">
            <v>JD8T</v>
          </cell>
          <cell r="K340" t="str">
            <v>13A024 </v>
          </cell>
          <cell r="L340" t="str">
            <v>BB</v>
          </cell>
          <cell r="M340" t="str">
            <v>JD8T-13A024 -BB</v>
          </cell>
          <cell r="O340" t="str">
            <v>NA</v>
          </cell>
          <cell r="P340" t="str">
            <v>肖裔理</v>
          </cell>
          <cell r="Q340" t="str">
            <v>姜燕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1</v>
          </cell>
          <cell r="X340">
            <v>1</v>
          </cell>
          <cell r="Y340">
            <v>1</v>
          </cell>
          <cell r="Z340">
            <v>1</v>
          </cell>
          <cell r="AA340">
            <v>0.33</v>
          </cell>
          <cell r="AC340">
            <v>-41.6</v>
          </cell>
          <cell r="AD340">
            <v>-0.3</v>
          </cell>
          <cell r="AE340">
            <v>0</v>
          </cell>
          <cell r="AF340">
            <v>-0.44</v>
          </cell>
          <cell r="AG340">
            <v>0</v>
          </cell>
          <cell r="AH340">
            <v>-42.339999999999996</v>
          </cell>
          <cell r="AI340" t="str">
            <v>CNY</v>
          </cell>
          <cell r="AJ340" t="str">
            <v>LP</v>
          </cell>
          <cell r="AK340" t="str">
            <v>上海科世达 </v>
          </cell>
          <cell r="AL340" t="str">
            <v>ECBRA </v>
          </cell>
          <cell r="BB340">
            <v>0</v>
          </cell>
          <cell r="BC340">
            <v>0</v>
          </cell>
          <cell r="BE340">
            <v>0</v>
          </cell>
          <cell r="BF340">
            <v>0</v>
          </cell>
          <cell r="BG340">
            <v>0</v>
          </cell>
          <cell r="BI340" t="str">
            <v>incl. in above</v>
          </cell>
        </row>
        <row r="341">
          <cell r="C341" t="str">
            <v>E012</v>
          </cell>
          <cell r="D341" t="str">
            <v>-</v>
          </cell>
          <cell r="E341" t="str">
            <v>Headlamp switch</v>
          </cell>
          <cell r="F341" t="str">
            <v>大灯开关</v>
          </cell>
          <cell r="G341" t="str">
            <v>B</v>
          </cell>
          <cell r="H341" t="str">
            <v>PMT5</v>
          </cell>
          <cell r="I341" t="str">
            <v>TH</v>
          </cell>
          <cell r="J341" t="str">
            <v>JD8T</v>
          </cell>
          <cell r="K341" t="str">
            <v>13A024 </v>
          </cell>
          <cell r="L341" t="str">
            <v>CB</v>
          </cell>
          <cell r="M341" t="str">
            <v>JD8T-13A024 -CB</v>
          </cell>
          <cell r="O341" t="str">
            <v>NA</v>
          </cell>
          <cell r="P341" t="str">
            <v>肖裔理</v>
          </cell>
          <cell r="Q341" t="str">
            <v>姜燕</v>
          </cell>
          <cell r="S341">
            <v>1</v>
          </cell>
          <cell r="T341">
            <v>1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0.30000000000000004</v>
          </cell>
          <cell r="AC341">
            <v>-40.550000000000004</v>
          </cell>
          <cell r="AD341">
            <v>-0.3</v>
          </cell>
          <cell r="AE341">
            <v>0</v>
          </cell>
          <cell r="AF341">
            <v>-0.44</v>
          </cell>
          <cell r="AG341">
            <v>0</v>
          </cell>
          <cell r="AH341">
            <v>-41.29</v>
          </cell>
          <cell r="AI341" t="str">
            <v>CNY</v>
          </cell>
          <cell r="AJ341" t="str">
            <v>LP</v>
          </cell>
          <cell r="AK341" t="str">
            <v>上海科世达 </v>
          </cell>
          <cell r="AL341" t="str">
            <v>ECBRA </v>
          </cell>
          <cell r="BB341">
            <v>0</v>
          </cell>
          <cell r="BC341">
            <v>0</v>
          </cell>
          <cell r="BE341">
            <v>0</v>
          </cell>
          <cell r="BF341">
            <v>0</v>
          </cell>
          <cell r="BG341">
            <v>0</v>
          </cell>
          <cell r="BI341" t="str">
            <v>incl. in above</v>
          </cell>
        </row>
        <row r="342">
          <cell r="C342" t="str">
            <v>ET17-1</v>
          </cell>
          <cell r="D342" t="str">
            <v>ET17-1</v>
          </cell>
          <cell r="E342" t="str">
            <v>Wheel arch liners(Rear)</v>
          </cell>
          <cell r="F342" t="str">
            <v>后轮毂包</v>
          </cell>
          <cell r="G342" t="str">
            <v>D</v>
          </cell>
          <cell r="H342" t="str">
            <v>PMT1</v>
          </cell>
          <cell r="I342" t="str">
            <v>TH</v>
          </cell>
          <cell r="J342" t="str">
            <v>JD8B</v>
          </cell>
          <cell r="K342" t="str">
            <v>F278B50</v>
          </cell>
          <cell r="L342" t="str">
            <v>AB</v>
          </cell>
          <cell r="M342" t="str">
            <v>JD8B-F278B50-AB</v>
          </cell>
          <cell r="O342" t="str">
            <v>NA</v>
          </cell>
          <cell r="P342" t="str">
            <v>陈林</v>
          </cell>
          <cell r="Q342" t="str">
            <v>白丽颖</v>
          </cell>
          <cell r="S342">
            <v>1</v>
          </cell>
          <cell r="T342">
            <v>1</v>
          </cell>
          <cell r="U342">
            <v>1</v>
          </cell>
          <cell r="V342">
            <v>1</v>
          </cell>
          <cell r="W342">
            <v>1</v>
          </cell>
          <cell r="X342">
            <v>1</v>
          </cell>
          <cell r="Y342">
            <v>1</v>
          </cell>
          <cell r="Z342">
            <v>1</v>
          </cell>
          <cell r="AA342">
            <v>1</v>
          </cell>
          <cell r="AC342">
            <v>-30.15</v>
          </cell>
          <cell r="AD342">
            <v>-0.8</v>
          </cell>
          <cell r="AE342">
            <v>-1.33</v>
          </cell>
          <cell r="AF342">
            <v>0</v>
          </cell>
          <cell r="AG342">
            <v>0</v>
          </cell>
          <cell r="AH342">
            <v>-32.28</v>
          </cell>
          <cell r="AI342" t="str">
            <v>CNY</v>
          </cell>
          <cell r="AJ342" t="str">
            <v>LP</v>
          </cell>
          <cell r="AK342" t="str">
            <v>重庆佛吉亚长鹏 </v>
          </cell>
          <cell r="AL342" t="str">
            <v>HC89A </v>
          </cell>
          <cell r="BB342">
            <v>-690000</v>
          </cell>
          <cell r="BC342">
            <v>-690000</v>
          </cell>
          <cell r="BE342">
            <v>0</v>
          </cell>
          <cell r="BF342">
            <v>0</v>
          </cell>
          <cell r="BG342">
            <v>0</v>
          </cell>
          <cell r="BI342">
            <v>0</v>
          </cell>
          <cell r="BJ342">
            <v>0</v>
          </cell>
        </row>
        <row r="343">
          <cell r="C343" t="str">
            <v>ET17-1</v>
          </cell>
          <cell r="D343" t="str">
            <v>ET17-1</v>
          </cell>
          <cell r="E343" t="str">
            <v>Wheel arch liners(Rear)</v>
          </cell>
          <cell r="F343" t="str">
            <v>后轮毂包</v>
          </cell>
          <cell r="G343" t="str">
            <v>D</v>
          </cell>
          <cell r="H343" t="str">
            <v>PMT1</v>
          </cell>
          <cell r="I343" t="str">
            <v>TH</v>
          </cell>
          <cell r="J343" t="str">
            <v>JD8B</v>
          </cell>
          <cell r="K343" t="str">
            <v>F278B51</v>
          </cell>
          <cell r="L343" t="str">
            <v>AB</v>
          </cell>
          <cell r="M343" t="str">
            <v>JD8B-F278B51-AB</v>
          </cell>
          <cell r="O343" t="str">
            <v>NA</v>
          </cell>
          <cell r="P343" t="str">
            <v>陈林</v>
          </cell>
          <cell r="Q343" t="str">
            <v>白丽颖</v>
          </cell>
          <cell r="S343">
            <v>1</v>
          </cell>
          <cell r="T343">
            <v>1</v>
          </cell>
          <cell r="U343">
            <v>1</v>
          </cell>
          <cell r="V343">
            <v>1</v>
          </cell>
          <cell r="W343">
            <v>1</v>
          </cell>
          <cell r="X343">
            <v>1</v>
          </cell>
          <cell r="Y343">
            <v>1</v>
          </cell>
          <cell r="Z343">
            <v>1</v>
          </cell>
          <cell r="AA343">
            <v>1</v>
          </cell>
          <cell r="AC343">
            <v>-34.630000000000003</v>
          </cell>
          <cell r="AD343">
            <v>-0.8</v>
          </cell>
          <cell r="AE343">
            <v>-1.33</v>
          </cell>
          <cell r="AF343">
            <v>0</v>
          </cell>
          <cell r="AG343">
            <v>0</v>
          </cell>
          <cell r="AH343">
            <v>-36.76</v>
          </cell>
          <cell r="AI343" t="str">
            <v>CNY</v>
          </cell>
          <cell r="AJ343" t="str">
            <v>LP</v>
          </cell>
          <cell r="AK343" t="str">
            <v>重庆佛吉亚长鹏 </v>
          </cell>
          <cell r="AL343" t="str">
            <v>HC89A </v>
          </cell>
          <cell r="BB343">
            <v>-690000</v>
          </cell>
          <cell r="BC343">
            <v>-690000</v>
          </cell>
          <cell r="BE343">
            <v>0</v>
          </cell>
          <cell r="BF343">
            <v>0</v>
          </cell>
          <cell r="BG343">
            <v>0</v>
          </cell>
          <cell r="BI343">
            <v>0</v>
          </cell>
          <cell r="BJ343">
            <v>0</v>
          </cell>
        </row>
        <row r="344">
          <cell r="C344" t="str">
            <v>IT90</v>
          </cell>
          <cell r="D344" t="str">
            <v>-</v>
          </cell>
          <cell r="E344" t="str">
            <v>Headliner (grab handle)</v>
          </cell>
          <cell r="F344" t="str">
            <v>顶棚</v>
          </cell>
          <cell r="G344" t="str">
            <v>D</v>
          </cell>
          <cell r="H344" t="str">
            <v>PMT2</v>
          </cell>
          <cell r="I344" t="str">
            <v>TH</v>
          </cell>
          <cell r="J344" t="str">
            <v>JD8B</v>
          </cell>
          <cell r="K344" t="str">
            <v>F51918</v>
          </cell>
          <cell r="L344" t="str">
            <v>ACW</v>
          </cell>
          <cell r="M344" t="str">
            <v>JD8B-F51918-ACW</v>
          </cell>
          <cell r="O344" t="str">
            <v>NA</v>
          </cell>
          <cell r="P344" t="str">
            <v>刘腾飞</v>
          </cell>
          <cell r="Q344" t="str">
            <v>白丽颖</v>
          </cell>
          <cell r="S344">
            <v>1</v>
          </cell>
          <cell r="T344">
            <v>1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0.30000000000000004</v>
          </cell>
          <cell r="AC344">
            <v>-248.49</v>
          </cell>
          <cell r="AD344">
            <v>-3</v>
          </cell>
          <cell r="AE344">
            <v>-4</v>
          </cell>
          <cell r="AF344">
            <v>-0.08</v>
          </cell>
          <cell r="AG344">
            <v>0</v>
          </cell>
          <cell r="AH344">
            <v>-255.57000000000002</v>
          </cell>
          <cell r="AI344" t="str">
            <v>CNY</v>
          </cell>
          <cell r="AJ344" t="str">
            <v>LP</v>
          </cell>
          <cell r="AK344" t="str">
            <v>重庆安通林拓普 </v>
          </cell>
          <cell r="AL344" t="str">
            <v>EM7SA </v>
          </cell>
          <cell r="BB344">
            <v>-130000</v>
          </cell>
          <cell r="BC344">
            <v>-130000</v>
          </cell>
          <cell r="BE344">
            <v>0</v>
          </cell>
          <cell r="BF344">
            <v>0</v>
          </cell>
          <cell r="BG344">
            <v>0</v>
          </cell>
          <cell r="BI344">
            <v>-132000</v>
          </cell>
          <cell r="BJ344">
            <v>1694763</v>
          </cell>
        </row>
        <row r="345">
          <cell r="C345" t="str">
            <v>IT90</v>
          </cell>
          <cell r="D345" t="str">
            <v>IT90</v>
          </cell>
          <cell r="E345" t="str">
            <v>Headliner (grab handle)</v>
          </cell>
          <cell r="F345" t="str">
            <v>顶棚</v>
          </cell>
          <cell r="G345" t="str">
            <v>D</v>
          </cell>
          <cell r="H345" t="str">
            <v>PMT2</v>
          </cell>
          <cell r="I345" t="str">
            <v>TH</v>
          </cell>
          <cell r="J345" t="str">
            <v>JD8B</v>
          </cell>
          <cell r="K345" t="str">
            <v>F51918</v>
          </cell>
          <cell r="L345" t="str">
            <v>BDW</v>
          </cell>
          <cell r="M345" t="str">
            <v>JD8B-F51918-BDW</v>
          </cell>
          <cell r="O345" t="str">
            <v>NA</v>
          </cell>
          <cell r="P345" t="str">
            <v>刘腾飞</v>
          </cell>
          <cell r="Q345" t="str">
            <v>白丽颖</v>
          </cell>
          <cell r="S345">
            <v>0</v>
          </cell>
          <cell r="T345">
            <v>0</v>
          </cell>
          <cell r="U345">
            <v>1</v>
          </cell>
          <cell r="V345">
            <v>1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0.37</v>
          </cell>
          <cell r="AC345">
            <v>-320.93</v>
          </cell>
          <cell r="AD345">
            <v>-3</v>
          </cell>
          <cell r="AE345">
            <v>-4</v>
          </cell>
          <cell r="AF345">
            <v>-0.08</v>
          </cell>
          <cell r="AG345">
            <v>0</v>
          </cell>
          <cell r="AH345">
            <v>-328.01</v>
          </cell>
          <cell r="AI345" t="str">
            <v>CNY</v>
          </cell>
          <cell r="AJ345" t="str">
            <v>LP</v>
          </cell>
          <cell r="AK345" t="str">
            <v>重庆安通林拓普 </v>
          </cell>
          <cell r="AL345" t="str">
            <v>EM7SA </v>
          </cell>
          <cell r="BB345" t="str">
            <v>incl. in above</v>
          </cell>
          <cell r="BC345" t="str">
            <v>incl. in above</v>
          </cell>
          <cell r="BE345">
            <v>0</v>
          </cell>
          <cell r="BF345">
            <v>0</v>
          </cell>
          <cell r="BG345">
            <v>0</v>
          </cell>
          <cell r="BI345" t="str">
            <v>incl. in above</v>
          </cell>
        </row>
        <row r="346">
          <cell r="C346" t="str">
            <v>IT90</v>
          </cell>
          <cell r="D346" t="str">
            <v>-</v>
          </cell>
          <cell r="E346" t="str">
            <v>Headliner (grab handle)</v>
          </cell>
          <cell r="F346" t="str">
            <v>顶棚</v>
          </cell>
          <cell r="G346" t="str">
            <v>D</v>
          </cell>
          <cell r="H346" t="str">
            <v>PMT2</v>
          </cell>
          <cell r="I346" t="str">
            <v>TH</v>
          </cell>
          <cell r="J346" t="str">
            <v>JD8B</v>
          </cell>
          <cell r="K346" t="str">
            <v>F51918</v>
          </cell>
          <cell r="L346" t="str">
            <v>CDW</v>
          </cell>
          <cell r="M346" t="str">
            <v>JD8B-F51918-CDW</v>
          </cell>
          <cell r="O346" t="str">
            <v>NA</v>
          </cell>
          <cell r="P346" t="str">
            <v>刘腾飞</v>
          </cell>
          <cell r="Q346" t="str">
            <v>白丽颖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-317.98999999999995</v>
          </cell>
          <cell r="AD346">
            <v>-3</v>
          </cell>
          <cell r="AE346">
            <v>-4</v>
          </cell>
          <cell r="AF346">
            <v>-0.08</v>
          </cell>
          <cell r="AG346">
            <v>0</v>
          </cell>
          <cell r="AH346">
            <v>-325.06999999999994</v>
          </cell>
          <cell r="AI346" t="str">
            <v>CNY</v>
          </cell>
          <cell r="AJ346" t="str">
            <v>LP</v>
          </cell>
          <cell r="AK346" t="str">
            <v>重庆安通林拓普 </v>
          </cell>
          <cell r="AL346" t="str">
            <v>EM7SA </v>
          </cell>
          <cell r="BB346" t="str">
            <v>incl. in above</v>
          </cell>
          <cell r="BC346" t="str">
            <v>incl. in above</v>
          </cell>
          <cell r="BE346">
            <v>0</v>
          </cell>
          <cell r="BF346">
            <v>0</v>
          </cell>
          <cell r="BG346">
            <v>0</v>
          </cell>
          <cell r="BI346" t="str">
            <v>incl. in above</v>
          </cell>
        </row>
        <row r="347">
          <cell r="C347" t="str">
            <v>IT90</v>
          </cell>
          <cell r="D347" t="str">
            <v>-</v>
          </cell>
          <cell r="E347" t="str">
            <v>Headliner (grab handle)</v>
          </cell>
          <cell r="F347" t="str">
            <v>顶棚</v>
          </cell>
          <cell r="G347" t="str">
            <v>D</v>
          </cell>
          <cell r="H347" t="str">
            <v>PMT2</v>
          </cell>
          <cell r="I347" t="str">
            <v>TH</v>
          </cell>
          <cell r="J347" t="str">
            <v>JD8B</v>
          </cell>
          <cell r="K347" t="str">
            <v>F51918</v>
          </cell>
          <cell r="L347" t="str">
            <v>DDW</v>
          </cell>
          <cell r="M347" t="str">
            <v>JD8B-F51918-DDW</v>
          </cell>
          <cell r="O347" t="str">
            <v>NA</v>
          </cell>
          <cell r="P347" t="str">
            <v>刘腾飞</v>
          </cell>
          <cell r="Q347" t="str">
            <v>白丽颖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1</v>
          </cell>
          <cell r="X347">
            <v>1</v>
          </cell>
          <cell r="Y347">
            <v>1</v>
          </cell>
          <cell r="Z347">
            <v>1</v>
          </cell>
          <cell r="AA347">
            <v>0.33</v>
          </cell>
          <cell r="AC347">
            <v>-317.98999999999995</v>
          </cell>
          <cell r="AD347">
            <v>-3</v>
          </cell>
          <cell r="AE347">
            <v>-4</v>
          </cell>
          <cell r="AF347">
            <v>-0.08</v>
          </cell>
          <cell r="AG347">
            <v>0</v>
          </cell>
          <cell r="AH347">
            <v>-325.06999999999994</v>
          </cell>
          <cell r="AI347" t="str">
            <v>CNY</v>
          </cell>
          <cell r="AJ347" t="str">
            <v>LP</v>
          </cell>
          <cell r="AK347" t="str">
            <v>重庆安通林拓普 </v>
          </cell>
          <cell r="AL347" t="str">
            <v>EM7SA </v>
          </cell>
          <cell r="BB347" t="str">
            <v>incl. in above</v>
          </cell>
          <cell r="BC347" t="str">
            <v>incl. in above</v>
          </cell>
          <cell r="BE347">
            <v>0</v>
          </cell>
          <cell r="BF347">
            <v>0</v>
          </cell>
          <cell r="BG347">
            <v>0</v>
          </cell>
          <cell r="BI347" t="str">
            <v>incl. in above</v>
          </cell>
        </row>
        <row r="348">
          <cell r="C348" t="str">
            <v>IT13</v>
          </cell>
          <cell r="D348" t="str">
            <v>-</v>
          </cell>
          <cell r="E348" t="str">
            <v>Rain Sensor cover lower</v>
          </cell>
          <cell r="F348" t="str">
            <v>雨量传感器下盖板</v>
          </cell>
          <cell r="G348" t="str">
            <v>D</v>
          </cell>
          <cell r="H348" t="str">
            <v>PMT2</v>
          </cell>
          <cell r="I348" t="str">
            <v>TH</v>
          </cell>
          <cell r="J348" t="str">
            <v>JD8B</v>
          </cell>
          <cell r="K348" t="str">
            <v>17D550</v>
          </cell>
          <cell r="L348" t="str">
            <v>ABW</v>
          </cell>
          <cell r="M348" t="str">
            <v>JD8B-17D550-ABW</v>
          </cell>
          <cell r="O348" t="str">
            <v>NA</v>
          </cell>
          <cell r="P348" t="str">
            <v>陈宇游</v>
          </cell>
          <cell r="Q348" t="str">
            <v>张光辉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1</v>
          </cell>
          <cell r="Z348">
            <v>1</v>
          </cell>
          <cell r="AA348">
            <v>0.1</v>
          </cell>
          <cell r="AC348">
            <v>-3.7</v>
          </cell>
          <cell r="AD348">
            <v>-0.25</v>
          </cell>
          <cell r="AE348">
            <v>-0.2</v>
          </cell>
          <cell r="AF348">
            <v>0</v>
          </cell>
          <cell r="AG348">
            <v>0</v>
          </cell>
          <cell r="AH348">
            <v>-4.1500000000000004</v>
          </cell>
          <cell r="AI348" t="str">
            <v>CNY</v>
          </cell>
          <cell r="AJ348" t="str">
            <v>LP</v>
          </cell>
          <cell r="AK348" t="str">
            <v>重庆平伟 </v>
          </cell>
          <cell r="AL348" t="str">
            <v>GZM7A </v>
          </cell>
          <cell r="BB348">
            <v>-230000</v>
          </cell>
          <cell r="BC348">
            <v>-230000</v>
          </cell>
          <cell r="BE348">
            <v>0</v>
          </cell>
          <cell r="BF348">
            <v>0</v>
          </cell>
          <cell r="BG348">
            <v>0</v>
          </cell>
          <cell r="BI348">
            <v>0</v>
          </cell>
          <cell r="BJ348">
            <v>0</v>
          </cell>
        </row>
        <row r="349">
          <cell r="C349" t="str">
            <v>IT13</v>
          </cell>
          <cell r="D349" t="str">
            <v>-</v>
          </cell>
          <cell r="E349" t="str">
            <v>Rain Sensor Cover upper</v>
          </cell>
          <cell r="F349" t="str">
            <v>雨量传感器上盖板</v>
          </cell>
          <cell r="G349" t="str">
            <v>D</v>
          </cell>
          <cell r="H349" t="str">
            <v>PMT2</v>
          </cell>
          <cell r="I349" t="str">
            <v>TH</v>
          </cell>
          <cell r="J349" t="str">
            <v>JD8B</v>
          </cell>
          <cell r="K349" t="str">
            <v>17D568 </v>
          </cell>
          <cell r="L349" t="str">
            <v>AAW</v>
          </cell>
          <cell r="M349" t="str">
            <v>JD8B-17D568 -AAW</v>
          </cell>
          <cell r="O349" t="str">
            <v>NA</v>
          </cell>
          <cell r="P349" t="str">
            <v>陈宇游</v>
          </cell>
          <cell r="Q349" t="str">
            <v>张光辉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1</v>
          </cell>
          <cell r="Z349">
            <v>1</v>
          </cell>
          <cell r="AA349">
            <v>0.1</v>
          </cell>
          <cell r="AC349">
            <v>-5</v>
          </cell>
          <cell r="AD349">
            <v>-0.25</v>
          </cell>
          <cell r="AE349">
            <v>-0.2</v>
          </cell>
          <cell r="AF349">
            <v>0</v>
          </cell>
          <cell r="AG349">
            <v>0</v>
          </cell>
          <cell r="AH349">
            <v>-5.45</v>
          </cell>
          <cell r="AI349" t="str">
            <v>CNY</v>
          </cell>
          <cell r="AJ349" t="str">
            <v>LP</v>
          </cell>
          <cell r="AK349" t="str">
            <v>重庆平伟 </v>
          </cell>
          <cell r="AL349" t="str">
            <v>GZM7A </v>
          </cell>
          <cell r="BB349">
            <v>-115000</v>
          </cell>
          <cell r="BC349">
            <v>-115000</v>
          </cell>
          <cell r="BE349">
            <v>0</v>
          </cell>
          <cell r="BF349">
            <v>0</v>
          </cell>
          <cell r="BG349">
            <v>0</v>
          </cell>
          <cell r="BI349">
            <v>0</v>
          </cell>
          <cell r="BJ349">
            <v>0</v>
          </cell>
        </row>
        <row r="350">
          <cell r="C350" t="str">
            <v>B018</v>
          </cell>
          <cell r="D350" t="str">
            <v>-</v>
          </cell>
          <cell r="E350" t="str">
            <v>Window Lift Assemblies/Regulators</v>
          </cell>
          <cell r="F350" t="str">
            <v>玻璃升降器</v>
          </cell>
          <cell r="G350" t="str">
            <v>B</v>
          </cell>
          <cell r="H350" t="str">
            <v>PMT1</v>
          </cell>
          <cell r="I350" t="str">
            <v>TH</v>
          </cell>
          <cell r="J350" t="str">
            <v>JD8B </v>
          </cell>
          <cell r="K350" t="str">
            <v>F23200</v>
          </cell>
          <cell r="L350" t="str">
            <v>BA</v>
          </cell>
          <cell r="M350" t="str">
            <v>JD8B -F23200-BA</v>
          </cell>
          <cell r="O350" t="str">
            <v>NA</v>
          </cell>
          <cell r="P350" t="str">
            <v>孔斌</v>
          </cell>
          <cell r="Q350" t="str">
            <v>刘哲谦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1</v>
          </cell>
          <cell r="Z350">
            <v>1</v>
          </cell>
          <cell r="AA350">
            <v>0.1</v>
          </cell>
          <cell r="AC350">
            <v>-136.69999999999999</v>
          </cell>
          <cell r="AD350">
            <v>-1.1200000000000001</v>
          </cell>
          <cell r="AE350">
            <v>-2.2599999999999998</v>
          </cell>
          <cell r="AF350">
            <v>-0.99</v>
          </cell>
          <cell r="AG350">
            <v>0</v>
          </cell>
          <cell r="AH350">
            <v>-141.07</v>
          </cell>
          <cell r="AI350" t="str">
            <v>CNY</v>
          </cell>
          <cell r="AJ350" t="str">
            <v>LP</v>
          </cell>
          <cell r="AK350" t="str">
            <v>重庆博泽 </v>
          </cell>
          <cell r="AL350" t="str">
            <v>GL6TA </v>
          </cell>
          <cell r="BB350">
            <v>-180000</v>
          </cell>
          <cell r="BC350">
            <v>-180000</v>
          </cell>
          <cell r="BE350">
            <v>0</v>
          </cell>
          <cell r="BF350">
            <v>0</v>
          </cell>
          <cell r="BG350">
            <v>0</v>
          </cell>
          <cell r="BI350">
            <v>-1532714</v>
          </cell>
          <cell r="BJ350">
            <v>1548196</v>
          </cell>
        </row>
        <row r="351">
          <cell r="C351" t="str">
            <v>B018</v>
          </cell>
          <cell r="D351" t="str">
            <v>-</v>
          </cell>
          <cell r="E351" t="str">
            <v>Window Lift Assemblies/Regulators</v>
          </cell>
          <cell r="F351" t="str">
            <v>玻璃升降器</v>
          </cell>
          <cell r="G351" t="str">
            <v>B</v>
          </cell>
          <cell r="H351" t="str">
            <v>PMT1</v>
          </cell>
          <cell r="I351" t="str">
            <v>TH</v>
          </cell>
          <cell r="J351" t="str">
            <v>JD8B </v>
          </cell>
          <cell r="K351" t="str">
            <v>F23201</v>
          </cell>
          <cell r="L351" t="str">
            <v>BA</v>
          </cell>
          <cell r="M351" t="str">
            <v>JD8B -F23201-BA</v>
          </cell>
          <cell r="O351" t="str">
            <v>NA</v>
          </cell>
          <cell r="P351" t="str">
            <v>孔斌</v>
          </cell>
          <cell r="Q351" t="str">
            <v>刘哲谦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1</v>
          </cell>
          <cell r="Z351">
            <v>1</v>
          </cell>
          <cell r="AA351">
            <v>0.1</v>
          </cell>
          <cell r="AC351">
            <v>-136.69999999999999</v>
          </cell>
          <cell r="AD351">
            <v>-1.1200000000000001</v>
          </cell>
          <cell r="AE351">
            <v>-2.2599999999999998</v>
          </cell>
          <cell r="AF351">
            <v>-0.99</v>
          </cell>
          <cell r="AG351">
            <v>0</v>
          </cell>
          <cell r="AH351">
            <v>-141.07</v>
          </cell>
          <cell r="AI351" t="str">
            <v>CNY</v>
          </cell>
          <cell r="AJ351" t="str">
            <v>LP</v>
          </cell>
          <cell r="AK351" t="str">
            <v>重庆博泽 </v>
          </cell>
          <cell r="AL351" t="str">
            <v>GL6TA </v>
          </cell>
          <cell r="BB351">
            <v>0</v>
          </cell>
          <cell r="BC351">
            <v>0</v>
          </cell>
          <cell r="BE351">
            <v>0</v>
          </cell>
          <cell r="BF351">
            <v>0</v>
          </cell>
          <cell r="BG351">
            <v>0</v>
          </cell>
          <cell r="BI351">
            <v>-1532714</v>
          </cell>
          <cell r="BJ351">
            <v>1548196</v>
          </cell>
        </row>
        <row r="352">
          <cell r="C352" t="str">
            <v>E092</v>
          </cell>
          <cell r="D352" t="str">
            <v>E092</v>
          </cell>
          <cell r="E352" t="str">
            <v>Sunroof switch</v>
          </cell>
          <cell r="F352" t="str">
            <v>天窗开关</v>
          </cell>
          <cell r="G352" t="str">
            <v>B</v>
          </cell>
          <cell r="H352" t="str">
            <v>PMT5</v>
          </cell>
          <cell r="I352" t="str">
            <v>TH</v>
          </cell>
          <cell r="J352" t="str">
            <v>JD8T</v>
          </cell>
          <cell r="K352" t="str">
            <v>14529 </v>
          </cell>
          <cell r="L352" t="str">
            <v>BA</v>
          </cell>
          <cell r="M352" t="str">
            <v>JD8T-14529 -BA</v>
          </cell>
          <cell r="O352" t="str">
            <v>NA</v>
          </cell>
          <cell r="P352" t="str">
            <v>肖裔理</v>
          </cell>
          <cell r="Q352" t="str">
            <v>姜燕</v>
          </cell>
          <cell r="S352">
            <v>0</v>
          </cell>
          <cell r="T352">
            <v>0</v>
          </cell>
          <cell r="U352">
            <v>1</v>
          </cell>
          <cell r="V352">
            <v>1</v>
          </cell>
          <cell r="W352">
            <v>1</v>
          </cell>
          <cell r="X352">
            <v>1</v>
          </cell>
          <cell r="Y352">
            <v>1</v>
          </cell>
          <cell r="Z352">
            <v>1</v>
          </cell>
          <cell r="AA352">
            <v>0.70000000000000007</v>
          </cell>
          <cell r="AC352">
            <v>-12.28</v>
          </cell>
          <cell r="AD352">
            <v>-0.1</v>
          </cell>
          <cell r="AE352">
            <v>0</v>
          </cell>
          <cell r="AF352">
            <v>0</v>
          </cell>
          <cell r="AG352">
            <v>0</v>
          </cell>
          <cell r="AH352">
            <v>-12.379999999999999</v>
          </cell>
          <cell r="AI352" t="str">
            <v>CNY</v>
          </cell>
          <cell r="AJ352" t="str">
            <v>LP</v>
          </cell>
          <cell r="AK352" t="str">
            <v>上海科世达 </v>
          </cell>
          <cell r="AL352" t="str">
            <v>ECBRA </v>
          </cell>
          <cell r="BB352">
            <v>0</v>
          </cell>
          <cell r="BC352">
            <v>0</v>
          </cell>
          <cell r="BE352">
            <v>0</v>
          </cell>
          <cell r="BF352">
            <v>0</v>
          </cell>
          <cell r="BG352">
            <v>0</v>
          </cell>
          <cell r="BI352">
            <v>0</v>
          </cell>
          <cell r="BJ352">
            <v>0</v>
          </cell>
        </row>
        <row r="353">
          <cell r="C353" t="str">
            <v>E050</v>
          </cell>
          <cell r="D353" t="str">
            <v>-</v>
          </cell>
          <cell r="E353" t="str">
            <v>Power Window Switches System</v>
          </cell>
          <cell r="F353" t="str">
            <v>单个车窗开关-副驾驶</v>
          </cell>
          <cell r="G353" t="str">
            <v>B</v>
          </cell>
          <cell r="H353" t="str">
            <v>PMT5</v>
          </cell>
          <cell r="I353" t="str">
            <v>TH</v>
          </cell>
          <cell r="J353" t="str">
            <v>JD8T</v>
          </cell>
          <cell r="K353" t="str">
            <v>14529 </v>
          </cell>
          <cell r="L353" t="str">
            <v>AA</v>
          </cell>
          <cell r="M353" t="str">
            <v>JD8T-14529 -AA</v>
          </cell>
          <cell r="O353" t="str">
            <v>NA</v>
          </cell>
          <cell r="P353" t="str">
            <v>肖裔理</v>
          </cell>
          <cell r="Q353" t="str">
            <v>姜燕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1</v>
          </cell>
          <cell r="Z353">
            <v>1</v>
          </cell>
          <cell r="AA353">
            <v>0.1</v>
          </cell>
          <cell r="AC353">
            <v>-15.84</v>
          </cell>
          <cell r="AD353">
            <v>-0.1</v>
          </cell>
          <cell r="AE353">
            <v>0</v>
          </cell>
          <cell r="AF353">
            <v>0</v>
          </cell>
          <cell r="AG353">
            <v>-8.6999999999999993</v>
          </cell>
          <cell r="AH353">
            <v>-24.64</v>
          </cell>
          <cell r="AI353" t="str">
            <v>CNY</v>
          </cell>
          <cell r="AJ353" t="str">
            <v>LP</v>
          </cell>
          <cell r="AK353" t="str">
            <v>上海科世达 </v>
          </cell>
          <cell r="AL353" t="str">
            <v>ECBRA </v>
          </cell>
          <cell r="BB353">
            <v>-150000</v>
          </cell>
          <cell r="BC353">
            <v>-150000</v>
          </cell>
          <cell r="BE353">
            <v>0</v>
          </cell>
          <cell r="BF353">
            <v>0</v>
          </cell>
          <cell r="BG353">
            <v>0</v>
          </cell>
          <cell r="BI353">
            <v>0</v>
          </cell>
          <cell r="BJ353">
            <v>0</v>
          </cell>
        </row>
        <row r="354">
          <cell r="C354" t="str">
            <v>E050</v>
          </cell>
          <cell r="D354" t="str">
            <v>E050</v>
          </cell>
          <cell r="E354" t="str">
            <v>Power Window Switches System</v>
          </cell>
          <cell r="F354" t="str">
            <v>主电动车窗开关</v>
          </cell>
          <cell r="G354" t="str">
            <v>B</v>
          </cell>
          <cell r="H354" t="str">
            <v>PMT5</v>
          </cell>
          <cell r="I354" t="str">
            <v>TH</v>
          </cell>
          <cell r="J354" t="str">
            <v>JD8T</v>
          </cell>
          <cell r="K354">
            <v>14540</v>
          </cell>
          <cell r="L354" t="str">
            <v>AA</v>
          </cell>
          <cell r="M354" t="str">
            <v>JD8T-14540-AA</v>
          </cell>
          <cell r="O354" t="str">
            <v>NA</v>
          </cell>
          <cell r="P354" t="str">
            <v>肖裔理</v>
          </cell>
          <cell r="Q354" t="str">
            <v>邬栋海(dwu36),</v>
          </cell>
          <cell r="U354">
            <v>1</v>
          </cell>
          <cell r="V354">
            <v>1</v>
          </cell>
          <cell r="W354">
            <v>1</v>
          </cell>
          <cell r="X354">
            <v>1</v>
          </cell>
          <cell r="AA354">
            <v>0.6</v>
          </cell>
          <cell r="AC354">
            <v>-78.23</v>
          </cell>
          <cell r="AD354">
            <v>-0.5</v>
          </cell>
          <cell r="AE354">
            <v>0</v>
          </cell>
          <cell r="AF354">
            <v>-0.39</v>
          </cell>
          <cell r="AG354">
            <v>0</v>
          </cell>
          <cell r="AH354">
            <v>-79.12</v>
          </cell>
          <cell r="AI354" t="str">
            <v>CNY</v>
          </cell>
          <cell r="AJ354" t="str">
            <v>LP</v>
          </cell>
          <cell r="AK354" t="str">
            <v>上海科世达 </v>
          </cell>
          <cell r="AL354" t="str">
            <v>ECBRA </v>
          </cell>
          <cell r="BB354">
            <v>0</v>
          </cell>
          <cell r="BC354">
            <v>0</v>
          </cell>
          <cell r="BE354">
            <v>0</v>
          </cell>
          <cell r="BF354">
            <v>0</v>
          </cell>
          <cell r="BI354">
            <v>-607100</v>
          </cell>
          <cell r="BJ354">
            <v>1548196</v>
          </cell>
        </row>
        <row r="355">
          <cell r="C355" t="str">
            <v>E050</v>
          </cell>
          <cell r="D355" t="str">
            <v>-</v>
          </cell>
          <cell r="E355" t="str">
            <v>Power Window Switches System</v>
          </cell>
          <cell r="H355" t="str">
            <v>PMT2</v>
          </cell>
          <cell r="I355" t="str">
            <v>TH</v>
          </cell>
          <cell r="J355" t="str">
            <v>JD8T</v>
          </cell>
          <cell r="K355">
            <v>14540</v>
          </cell>
          <cell r="L355" t="str">
            <v>CA</v>
          </cell>
          <cell r="M355" t="str">
            <v>JD8T-14540-CA</v>
          </cell>
          <cell r="P355" t="str">
            <v>肖裔理</v>
          </cell>
          <cell r="Q355" t="str">
            <v>邬栋海(dwu36),</v>
          </cell>
          <cell r="S355">
            <v>1</v>
          </cell>
          <cell r="T355">
            <v>1</v>
          </cell>
          <cell r="AA355">
            <v>0.30000000000000004</v>
          </cell>
          <cell r="AC355">
            <v>-74.36</v>
          </cell>
          <cell r="AD355">
            <v>-0.5</v>
          </cell>
          <cell r="AE355">
            <v>0</v>
          </cell>
          <cell r="AF355">
            <v>-0.39</v>
          </cell>
          <cell r="AG355">
            <v>0</v>
          </cell>
          <cell r="AH355">
            <v>-75.25</v>
          </cell>
          <cell r="AI355" t="str">
            <v>CNY</v>
          </cell>
          <cell r="AJ355" t="str">
            <v>LP</v>
          </cell>
          <cell r="AK355" t="str">
            <v>上海科世达 </v>
          </cell>
          <cell r="AL355" t="str">
            <v>ECBRA </v>
          </cell>
        </row>
        <row r="356">
          <cell r="C356" t="str">
            <v>IT8</v>
          </cell>
          <cell r="D356" t="str">
            <v>IT8</v>
          </cell>
          <cell r="E356" t="str">
            <v>Power Window Switches System</v>
          </cell>
          <cell r="H356" t="str">
            <v>PMT2</v>
          </cell>
          <cell r="I356" t="str">
            <v>TH</v>
          </cell>
          <cell r="J356" t="str">
            <v>ED8B </v>
          </cell>
          <cell r="K356" t="str">
            <v>F237W20 </v>
          </cell>
          <cell r="L356" t="str">
            <v>AEW </v>
          </cell>
          <cell r="M356" t="str">
            <v>ED8B -F237W20 -AEW </v>
          </cell>
          <cell r="P356" t="str">
            <v>范叶嘉(yfan29)</v>
          </cell>
          <cell r="Q356" t="str">
            <v>张光辉(gzhang23)</v>
          </cell>
          <cell r="U356">
            <v>1</v>
          </cell>
          <cell r="V356">
            <v>1</v>
          </cell>
          <cell r="W356">
            <v>1</v>
          </cell>
          <cell r="X356">
            <v>1</v>
          </cell>
          <cell r="Y356">
            <v>1</v>
          </cell>
          <cell r="Z356">
            <v>1</v>
          </cell>
          <cell r="AA356">
            <v>0.70000000000000007</v>
          </cell>
          <cell r="AC356">
            <v>-6.98</v>
          </cell>
          <cell r="AD356">
            <v>-0.14000000000000001</v>
          </cell>
          <cell r="AE356">
            <v>0</v>
          </cell>
          <cell r="AF356">
            <v>0</v>
          </cell>
          <cell r="AG356">
            <v>0</v>
          </cell>
          <cell r="AH356">
            <v>-7.12</v>
          </cell>
          <cell r="AI356" t="str">
            <v>CNY</v>
          </cell>
          <cell r="AJ356" t="str">
            <v>LP</v>
          </cell>
          <cell r="AK356" t="str">
            <v>重庆光能佛吉亚</v>
          </cell>
          <cell r="AL356" t="str">
            <v>GJ7UA</v>
          </cell>
        </row>
        <row r="357">
          <cell r="C357" t="str">
            <v>IT8</v>
          </cell>
          <cell r="D357" t="str">
            <v>IT8</v>
          </cell>
          <cell r="E357" t="str">
            <v>Power Window Switches System</v>
          </cell>
          <cell r="H357" t="str">
            <v>PMT2</v>
          </cell>
          <cell r="I357" t="str">
            <v>TH</v>
          </cell>
          <cell r="J357" t="str">
            <v>ED8B </v>
          </cell>
          <cell r="K357" t="str">
            <v>F237W21</v>
          </cell>
          <cell r="L357" t="str">
            <v>AEW </v>
          </cell>
          <cell r="M357" t="str">
            <v>ED8B -F237W21-AEW </v>
          </cell>
          <cell r="P357" t="str">
            <v>范叶嘉(yfan29)</v>
          </cell>
          <cell r="Q357" t="str">
            <v>张光辉(gzhang23)</v>
          </cell>
          <cell r="U357">
            <v>1</v>
          </cell>
          <cell r="V357">
            <v>1</v>
          </cell>
          <cell r="W357">
            <v>1</v>
          </cell>
          <cell r="X357">
            <v>1</v>
          </cell>
          <cell r="Y357">
            <v>1</v>
          </cell>
          <cell r="Z357">
            <v>1</v>
          </cell>
          <cell r="AA357">
            <v>0.70000000000000007</v>
          </cell>
          <cell r="AC357">
            <v>-6.98</v>
          </cell>
          <cell r="AD357">
            <v>-0.14000000000000001</v>
          </cell>
          <cell r="AE357">
            <v>0</v>
          </cell>
          <cell r="AF357">
            <v>0</v>
          </cell>
          <cell r="AG357">
            <v>0</v>
          </cell>
          <cell r="AH357">
            <v>-7.12</v>
          </cell>
          <cell r="AI357" t="str">
            <v>CNY</v>
          </cell>
          <cell r="AJ357" t="str">
            <v>LP</v>
          </cell>
          <cell r="AK357" t="str">
            <v>重庆光能佛吉亚</v>
          </cell>
          <cell r="AL357" t="str">
            <v>GJ7UA</v>
          </cell>
        </row>
        <row r="358">
          <cell r="C358" t="str">
            <v>IT8</v>
          </cell>
          <cell r="D358" t="str">
            <v>IT8</v>
          </cell>
          <cell r="E358" t="str">
            <v>Power Window Switches System</v>
          </cell>
          <cell r="H358" t="str">
            <v>PMT2</v>
          </cell>
          <cell r="I358" t="str">
            <v>TH</v>
          </cell>
          <cell r="J358" t="str">
            <v>ED8B </v>
          </cell>
          <cell r="K358" t="str">
            <v>F240A40</v>
          </cell>
          <cell r="L358" t="str">
            <v>ADW</v>
          </cell>
          <cell r="M358" t="str">
            <v>ED8B -F240A40-ADW</v>
          </cell>
          <cell r="P358" t="str">
            <v>范叶嘉(yfan29)</v>
          </cell>
          <cell r="Q358" t="str">
            <v>张光辉(gzhang23)</v>
          </cell>
          <cell r="U358">
            <v>1</v>
          </cell>
          <cell r="V358">
            <v>1</v>
          </cell>
          <cell r="W358">
            <v>1</v>
          </cell>
          <cell r="X358">
            <v>1</v>
          </cell>
          <cell r="AA358">
            <v>0.6</v>
          </cell>
          <cell r="AC358">
            <v>-7.45</v>
          </cell>
          <cell r="AD358">
            <v>-0.14000000000000001</v>
          </cell>
          <cell r="AE358">
            <v>0</v>
          </cell>
          <cell r="AF358">
            <v>0</v>
          </cell>
          <cell r="AG358">
            <v>0</v>
          </cell>
          <cell r="AH358">
            <v>-7.59</v>
          </cell>
          <cell r="AI358" t="str">
            <v>CNY</v>
          </cell>
          <cell r="AJ358" t="str">
            <v>LP</v>
          </cell>
          <cell r="AK358" t="str">
            <v>重庆光能佛吉亚</v>
          </cell>
          <cell r="AL358" t="str">
            <v>GJ7UA</v>
          </cell>
        </row>
        <row r="359">
          <cell r="C359" t="str">
            <v>IT8</v>
          </cell>
          <cell r="D359" t="str">
            <v>IT8</v>
          </cell>
          <cell r="E359" t="str">
            <v>Power Window Switches System</v>
          </cell>
          <cell r="H359" t="str">
            <v>PMT2</v>
          </cell>
          <cell r="I359" t="str">
            <v>TH</v>
          </cell>
          <cell r="J359" t="str">
            <v>JD8B</v>
          </cell>
          <cell r="K359" t="str">
            <v>F240A41</v>
          </cell>
          <cell r="L359" t="str">
            <v>AAW</v>
          </cell>
          <cell r="M359" t="str">
            <v>JD8B-F240A41-AAW</v>
          </cell>
          <cell r="P359" t="str">
            <v>范叶嘉(yfan29)</v>
          </cell>
          <cell r="Q359" t="str">
            <v>张光辉(gzhang23)</v>
          </cell>
          <cell r="U359">
            <v>1</v>
          </cell>
          <cell r="V359">
            <v>1</v>
          </cell>
          <cell r="W359">
            <v>1</v>
          </cell>
          <cell r="X359">
            <v>1</v>
          </cell>
          <cell r="AA359">
            <v>0.6</v>
          </cell>
          <cell r="AC359">
            <v>-9.01</v>
          </cell>
          <cell r="AD359">
            <v>-0.14000000000000001</v>
          </cell>
          <cell r="AE359">
            <v>0</v>
          </cell>
          <cell r="AF359">
            <v>0</v>
          </cell>
          <cell r="AG359">
            <v>0</v>
          </cell>
          <cell r="AH359">
            <v>-9.15</v>
          </cell>
          <cell r="AI359" t="str">
            <v>CNY</v>
          </cell>
          <cell r="AJ359" t="str">
            <v>LP</v>
          </cell>
          <cell r="AK359" t="str">
            <v>重庆光能佛吉亚</v>
          </cell>
          <cell r="AL359" t="str">
            <v>GJ7UA</v>
          </cell>
        </row>
        <row r="360">
          <cell r="C360" t="str">
            <v>IT8</v>
          </cell>
          <cell r="D360" t="str">
            <v>-</v>
          </cell>
          <cell r="E360" t="str">
            <v>Power Window Switches System</v>
          </cell>
          <cell r="H360" t="str">
            <v>PMT2</v>
          </cell>
          <cell r="I360" t="str">
            <v>TH</v>
          </cell>
          <cell r="J360" t="str">
            <v>JD8B</v>
          </cell>
          <cell r="K360" t="str">
            <v>F240A41</v>
          </cell>
          <cell r="L360" t="str">
            <v>CAW</v>
          </cell>
          <cell r="M360" t="str">
            <v>JD8B-F240A41-CAW</v>
          </cell>
          <cell r="P360" t="str">
            <v>范叶嘉(yfan29)</v>
          </cell>
          <cell r="Q360" t="str">
            <v>张光辉(gzhang23)</v>
          </cell>
          <cell r="S360">
            <v>1</v>
          </cell>
          <cell r="T360">
            <v>1</v>
          </cell>
          <cell r="AA360">
            <v>0.30000000000000004</v>
          </cell>
          <cell r="AC360">
            <v>-9.01</v>
          </cell>
          <cell r="AD360">
            <v>-0.14000000000000001</v>
          </cell>
          <cell r="AE360">
            <v>0</v>
          </cell>
          <cell r="AF360">
            <v>0</v>
          </cell>
          <cell r="AG360">
            <v>0</v>
          </cell>
          <cell r="AH360">
            <v>-9.15</v>
          </cell>
          <cell r="AI360" t="str">
            <v>CNY</v>
          </cell>
          <cell r="AJ360" t="str">
            <v>LP</v>
          </cell>
          <cell r="AK360" t="str">
            <v>重庆光能佛吉亚</v>
          </cell>
          <cell r="AL360" t="str">
            <v>GJ7UA</v>
          </cell>
        </row>
        <row r="361">
          <cell r="C361" t="str">
            <v>B041</v>
          </cell>
          <cell r="D361" t="str">
            <v>B041</v>
          </cell>
          <cell r="E361" t="str">
            <v>Stamping_outsource stamping &amp; welding assy-chunk 1</v>
          </cell>
          <cell r="F361" t="str">
            <v>前暖风室总成</v>
          </cell>
          <cell r="G361" t="str">
            <v>D</v>
          </cell>
          <cell r="H361" t="str">
            <v>BIW</v>
          </cell>
          <cell r="I361" t="str">
            <v>PF</v>
          </cell>
          <cell r="J361" t="str">
            <v>JD8B</v>
          </cell>
          <cell r="K361" t="str">
            <v>18B260</v>
          </cell>
          <cell r="L361" t="str">
            <v>AB</v>
          </cell>
          <cell r="M361" t="str">
            <v>JD8B-18B260-AB</v>
          </cell>
          <cell r="O361" t="str">
            <v>NA</v>
          </cell>
          <cell r="P361" t="str">
            <v>魏晓伟</v>
          </cell>
          <cell r="Q361" t="str">
            <v>丁敏</v>
          </cell>
          <cell r="S361">
            <v>1</v>
          </cell>
          <cell r="T361">
            <v>1</v>
          </cell>
          <cell r="U361">
            <v>1</v>
          </cell>
          <cell r="V361">
            <v>1</v>
          </cell>
          <cell r="W361">
            <v>1</v>
          </cell>
          <cell r="X361">
            <v>1</v>
          </cell>
          <cell r="Y361">
            <v>1</v>
          </cell>
          <cell r="Z361">
            <v>1</v>
          </cell>
          <cell r="AA361">
            <v>1</v>
          </cell>
          <cell r="AC361">
            <v>-65.88</v>
          </cell>
          <cell r="AD361">
            <v>-2.80000000000001</v>
          </cell>
          <cell r="AH361">
            <v>-68.680000000000007</v>
          </cell>
          <cell r="AI361" t="str">
            <v>CNY</v>
          </cell>
          <cell r="AJ361" t="str">
            <v>LP</v>
          </cell>
          <cell r="AK361" t="str">
            <v>重庆联伟 </v>
          </cell>
          <cell r="AL361" t="str">
            <v>EHDAA </v>
          </cell>
          <cell r="BB361">
            <v>-196304</v>
          </cell>
          <cell r="BC361">
            <v>-196304</v>
          </cell>
          <cell r="BI361">
            <v>0</v>
          </cell>
          <cell r="BJ361">
            <v>0</v>
          </cell>
        </row>
        <row r="362">
          <cell r="C362" t="str">
            <v>B044</v>
          </cell>
          <cell r="D362" t="str">
            <v>B044</v>
          </cell>
          <cell r="E362" t="str">
            <v>Stamping_outsource stamping &amp; welding assy-chunk 12</v>
          </cell>
          <cell r="F362" t="str">
            <v>雨刮支架</v>
          </cell>
          <cell r="G362" t="str">
            <v>D</v>
          </cell>
          <cell r="H362" t="str">
            <v>BIW</v>
          </cell>
          <cell r="I362" t="str">
            <v>PF</v>
          </cell>
          <cell r="J362" t="str">
            <v>JD8B</v>
          </cell>
          <cell r="K362" t="str">
            <v>F17496</v>
          </cell>
          <cell r="L362" t="str">
            <v>AB</v>
          </cell>
          <cell r="M362" t="str">
            <v>JD8B-F17496-AB</v>
          </cell>
          <cell r="O362" t="str">
            <v>NA</v>
          </cell>
          <cell r="P362" t="str">
            <v>陈刚</v>
          </cell>
          <cell r="Q362" t="str">
            <v>丁敏</v>
          </cell>
          <cell r="S362">
            <v>1</v>
          </cell>
          <cell r="T362">
            <v>1</v>
          </cell>
          <cell r="U362">
            <v>1</v>
          </cell>
          <cell r="V362">
            <v>1</v>
          </cell>
          <cell r="W362">
            <v>1</v>
          </cell>
          <cell r="X362">
            <v>1</v>
          </cell>
          <cell r="Y362">
            <v>1</v>
          </cell>
          <cell r="Z362">
            <v>1</v>
          </cell>
          <cell r="AA362">
            <v>1</v>
          </cell>
          <cell r="AC362">
            <v>-2.63</v>
          </cell>
          <cell r="AD362">
            <v>-0.18</v>
          </cell>
          <cell r="AE362">
            <v>-0.27</v>
          </cell>
          <cell r="AF362">
            <v>0</v>
          </cell>
          <cell r="AG362">
            <v>0</v>
          </cell>
          <cell r="AH362">
            <v>-3.08</v>
          </cell>
          <cell r="AI362" t="str">
            <v>CNY</v>
          </cell>
          <cell r="AJ362" t="str">
            <v>LP</v>
          </cell>
          <cell r="AK362" t="str">
            <v>重庆百能达普什 </v>
          </cell>
          <cell r="AL362" t="str">
            <v>GK18A </v>
          </cell>
          <cell r="BB362">
            <v>-435787</v>
          </cell>
          <cell r="BC362">
            <v>-435787</v>
          </cell>
          <cell r="BI362">
            <v>0</v>
          </cell>
          <cell r="BJ362">
            <v>0</v>
          </cell>
        </row>
        <row r="363">
          <cell r="C363" t="str">
            <v>B044</v>
          </cell>
          <cell r="D363" t="str">
            <v>B044</v>
          </cell>
          <cell r="E363" t="str">
            <v>Stamping_outsource stamping &amp; welding assy-chunk 12</v>
          </cell>
          <cell r="F363" t="str">
            <v>雨刮支架</v>
          </cell>
          <cell r="G363" t="str">
            <v>D</v>
          </cell>
          <cell r="H363" t="str">
            <v>BIW</v>
          </cell>
          <cell r="I363" t="str">
            <v>PF</v>
          </cell>
          <cell r="J363" t="str">
            <v>JD8B</v>
          </cell>
          <cell r="K363" t="str">
            <v>F17497</v>
          </cell>
          <cell r="L363" t="str">
            <v>AA</v>
          </cell>
          <cell r="M363" t="str">
            <v>JD8B-F17497-AA</v>
          </cell>
          <cell r="O363" t="str">
            <v>NA</v>
          </cell>
          <cell r="P363" t="str">
            <v>陈刚</v>
          </cell>
          <cell r="Q363" t="str">
            <v>丁敏</v>
          </cell>
          <cell r="S363">
            <v>1</v>
          </cell>
          <cell r="T363">
            <v>1</v>
          </cell>
          <cell r="U363">
            <v>1</v>
          </cell>
          <cell r="V363">
            <v>1</v>
          </cell>
          <cell r="W363">
            <v>1</v>
          </cell>
          <cell r="X363">
            <v>1</v>
          </cell>
          <cell r="Y363">
            <v>1</v>
          </cell>
          <cell r="Z363">
            <v>1</v>
          </cell>
          <cell r="AA363">
            <v>1</v>
          </cell>
          <cell r="AC363">
            <v>-1.59</v>
          </cell>
          <cell r="AD363">
            <v>-0.18</v>
          </cell>
          <cell r="AE363">
            <v>-0.28000000000000003</v>
          </cell>
          <cell r="AF363">
            <v>0</v>
          </cell>
          <cell r="AG363">
            <v>0</v>
          </cell>
          <cell r="AH363">
            <v>-2.0499999999999998</v>
          </cell>
          <cell r="AI363" t="str">
            <v>CNY</v>
          </cell>
          <cell r="AJ363" t="str">
            <v>LP</v>
          </cell>
          <cell r="AK363" t="str">
            <v>重庆百能达普什 </v>
          </cell>
          <cell r="AL363" t="str">
            <v>GK18A </v>
          </cell>
          <cell r="BB363">
            <v>-411873</v>
          </cell>
          <cell r="BC363">
            <v>-411873</v>
          </cell>
          <cell r="BE363">
            <v>0</v>
          </cell>
          <cell r="BF363">
            <v>0</v>
          </cell>
          <cell r="BG363">
            <v>0</v>
          </cell>
          <cell r="BI363">
            <v>0</v>
          </cell>
          <cell r="BJ363">
            <v>0</v>
          </cell>
        </row>
        <row r="364">
          <cell r="C364" t="str">
            <v>IT01-2</v>
          </cell>
          <cell r="D364" t="str">
            <v>IT01-2</v>
          </cell>
          <cell r="E364" t="str">
            <v>Seat Belts-Rear</v>
          </cell>
          <cell r="F364" t="str">
            <v>后安全带</v>
          </cell>
          <cell r="G364" t="str">
            <v>B</v>
          </cell>
          <cell r="H364" t="str">
            <v>PMT2</v>
          </cell>
          <cell r="I364" t="str">
            <v>TH</v>
          </cell>
          <cell r="J364" t="str">
            <v>JD8B</v>
          </cell>
          <cell r="K364" t="str">
            <v>611B64</v>
          </cell>
          <cell r="L364" t="str">
            <v>AAW</v>
          </cell>
          <cell r="M364" t="str">
            <v>JD8B-611B64-AAW</v>
          </cell>
          <cell r="O364" t="str">
            <v>NA</v>
          </cell>
          <cell r="P364" t="str">
            <v>张鸿春</v>
          </cell>
          <cell r="Q364" t="str">
            <v>张兴华</v>
          </cell>
          <cell r="S364">
            <v>1</v>
          </cell>
          <cell r="T364">
            <v>1</v>
          </cell>
          <cell r="U364">
            <v>1</v>
          </cell>
          <cell r="V364">
            <v>1</v>
          </cell>
          <cell r="W364">
            <v>1</v>
          </cell>
          <cell r="X364">
            <v>1</v>
          </cell>
          <cell r="Y364">
            <v>1</v>
          </cell>
          <cell r="Z364">
            <v>1</v>
          </cell>
          <cell r="AA364">
            <v>1</v>
          </cell>
          <cell r="AC364">
            <v>-56.45</v>
          </cell>
          <cell r="AD364">
            <v>-0.55000000000000004</v>
          </cell>
          <cell r="AE364">
            <v>-0.35</v>
          </cell>
          <cell r="AF364">
            <v>-0.18</v>
          </cell>
          <cell r="AG364">
            <v>-0.2</v>
          </cell>
          <cell r="AH364">
            <v>-57.730000000000004</v>
          </cell>
          <cell r="AI364" t="str">
            <v>CNY</v>
          </cell>
          <cell r="AJ364" t="str">
            <v>LP</v>
          </cell>
          <cell r="AK364" t="str">
            <v>上海延锋百利得 </v>
          </cell>
          <cell r="AL364" t="str">
            <v>EP4TA </v>
          </cell>
          <cell r="BB364">
            <v>0</v>
          </cell>
          <cell r="BC364">
            <v>0</v>
          </cell>
          <cell r="BE364">
            <v>-113680</v>
          </cell>
          <cell r="BF364">
            <v>574899</v>
          </cell>
          <cell r="BG364">
            <v>0</v>
          </cell>
          <cell r="BI364">
            <v>-282250</v>
          </cell>
          <cell r="BJ364">
            <v>1600000</v>
          </cell>
        </row>
        <row r="365">
          <cell r="C365" t="str">
            <v>IT01-2</v>
          </cell>
          <cell r="D365" t="str">
            <v>-</v>
          </cell>
          <cell r="E365" t="str">
            <v>Seat Belts-Rear</v>
          </cell>
          <cell r="F365" t="str">
            <v>后安全带</v>
          </cell>
          <cell r="G365" t="str">
            <v>B</v>
          </cell>
          <cell r="H365" t="str">
            <v>PMT2</v>
          </cell>
          <cell r="I365" t="str">
            <v>TH</v>
          </cell>
          <cell r="J365" t="str">
            <v>JD8B</v>
          </cell>
          <cell r="K365" t="str">
            <v>611B68</v>
          </cell>
          <cell r="L365" t="str">
            <v>ABW</v>
          </cell>
          <cell r="M365" t="str">
            <v>JD8B-611B68-ABW</v>
          </cell>
          <cell r="O365" t="str">
            <v>NA</v>
          </cell>
          <cell r="P365" t="str">
            <v>张鸿春</v>
          </cell>
          <cell r="Q365" t="str">
            <v>张兴华</v>
          </cell>
          <cell r="S365">
            <v>0</v>
          </cell>
          <cell r="T365">
            <v>0</v>
          </cell>
          <cell r="U365">
            <v>0</v>
          </cell>
          <cell r="V365">
            <v>1</v>
          </cell>
          <cell r="W365">
            <v>0</v>
          </cell>
          <cell r="X365">
            <v>0</v>
          </cell>
          <cell r="Y365">
            <v>1</v>
          </cell>
          <cell r="Z365">
            <v>1</v>
          </cell>
          <cell r="AA365">
            <v>0.33</v>
          </cell>
          <cell r="AC365">
            <v>-91.83</v>
          </cell>
          <cell r="AD365">
            <v>-0.45</v>
          </cell>
          <cell r="AE365">
            <v>-0.55000000000000004</v>
          </cell>
          <cell r="AF365">
            <v>-0.16</v>
          </cell>
          <cell r="AG365">
            <v>-1.49</v>
          </cell>
          <cell r="AH365">
            <v>-94.47999999999999</v>
          </cell>
          <cell r="AI365" t="str">
            <v>CNY</v>
          </cell>
          <cell r="AJ365" t="str">
            <v>LP</v>
          </cell>
          <cell r="AK365" t="str">
            <v>上海延锋百利得 </v>
          </cell>
          <cell r="AL365" t="str">
            <v>EP4TA </v>
          </cell>
          <cell r="BB365">
            <v>-300000</v>
          </cell>
          <cell r="BC365">
            <v>-300000</v>
          </cell>
          <cell r="BE365">
            <v>-385000</v>
          </cell>
          <cell r="BF365">
            <v>258705</v>
          </cell>
          <cell r="BG365">
            <v>0</v>
          </cell>
          <cell r="BI365">
            <v>-519660</v>
          </cell>
          <cell r="BJ365">
            <v>3200000</v>
          </cell>
        </row>
        <row r="366">
          <cell r="C366" t="str">
            <v>IT01-2</v>
          </cell>
          <cell r="D366" t="str">
            <v>-</v>
          </cell>
          <cell r="E366" t="str">
            <v>Seat Belts-Rear</v>
          </cell>
          <cell r="F366" t="str">
            <v>后安全带</v>
          </cell>
          <cell r="G366" t="str">
            <v>B</v>
          </cell>
          <cell r="H366" t="str">
            <v>PMT2</v>
          </cell>
          <cell r="I366" t="str">
            <v>TH</v>
          </cell>
          <cell r="J366" t="str">
            <v>JD8B</v>
          </cell>
          <cell r="K366" t="str">
            <v>611B69</v>
          </cell>
          <cell r="L366" t="str">
            <v>ABW</v>
          </cell>
          <cell r="M366" t="str">
            <v>JD8B-611B69-ABW</v>
          </cell>
          <cell r="O366" t="str">
            <v>NA</v>
          </cell>
          <cell r="P366" t="str">
            <v>张鸿春</v>
          </cell>
          <cell r="Q366" t="str">
            <v>张兴华</v>
          </cell>
          <cell r="S366">
            <v>0</v>
          </cell>
          <cell r="T366">
            <v>0</v>
          </cell>
          <cell r="U366">
            <v>0</v>
          </cell>
          <cell r="V366">
            <v>1</v>
          </cell>
          <cell r="W366">
            <v>0</v>
          </cell>
          <cell r="X366">
            <v>0</v>
          </cell>
          <cell r="Y366">
            <v>1</v>
          </cell>
          <cell r="Z366">
            <v>1</v>
          </cell>
          <cell r="AA366">
            <v>0.33</v>
          </cell>
          <cell r="AC366">
            <v>-91.83</v>
          </cell>
          <cell r="AD366">
            <v>-0.45</v>
          </cell>
          <cell r="AE366">
            <v>-0.55000000000000004</v>
          </cell>
          <cell r="AF366">
            <v>-0.16</v>
          </cell>
          <cell r="AG366">
            <v>-1.49</v>
          </cell>
          <cell r="AH366">
            <v>-94.47999999999999</v>
          </cell>
          <cell r="AI366" t="str">
            <v>CNY</v>
          </cell>
          <cell r="AJ366" t="str">
            <v>LP</v>
          </cell>
          <cell r="AK366" t="str">
            <v>上海延锋百利得 </v>
          </cell>
          <cell r="AL366" t="str">
            <v>EP4TA </v>
          </cell>
          <cell r="BB366">
            <v>-300000</v>
          </cell>
          <cell r="BC366">
            <v>-300000</v>
          </cell>
          <cell r="BE366">
            <v>-385000</v>
          </cell>
          <cell r="BF366">
            <v>258705</v>
          </cell>
          <cell r="BG366">
            <v>0</v>
          </cell>
          <cell r="BI366">
            <v>-519660</v>
          </cell>
          <cell r="BJ366">
            <v>3200000</v>
          </cell>
        </row>
        <row r="367">
          <cell r="C367" t="str">
            <v>IT01-2</v>
          </cell>
          <cell r="D367" t="str">
            <v>IT01-2</v>
          </cell>
          <cell r="E367" t="str">
            <v>Seat Belts-Rear</v>
          </cell>
          <cell r="F367" t="str">
            <v>后安全带</v>
          </cell>
          <cell r="G367" t="str">
            <v>B</v>
          </cell>
          <cell r="H367" t="str">
            <v>PMT2</v>
          </cell>
          <cell r="I367" t="str">
            <v>TH</v>
          </cell>
          <cell r="J367" t="str">
            <v>JD8B</v>
          </cell>
          <cell r="K367" t="str">
            <v>613K21</v>
          </cell>
          <cell r="L367" t="str">
            <v>AAW</v>
          </cell>
          <cell r="M367" t="str">
            <v>JD8B-613K21-AAW</v>
          </cell>
          <cell r="O367" t="str">
            <v>NA</v>
          </cell>
          <cell r="P367" t="str">
            <v>张鸿春</v>
          </cell>
          <cell r="Q367" t="str">
            <v>张兴华</v>
          </cell>
          <cell r="S367">
            <v>1</v>
          </cell>
          <cell r="T367">
            <v>1</v>
          </cell>
          <cell r="U367">
            <v>1</v>
          </cell>
          <cell r="V367">
            <v>1</v>
          </cell>
          <cell r="W367">
            <v>1</v>
          </cell>
          <cell r="X367">
            <v>1</v>
          </cell>
          <cell r="Y367">
            <v>1</v>
          </cell>
          <cell r="Z367">
            <v>1</v>
          </cell>
          <cell r="AA367">
            <v>1</v>
          </cell>
          <cell r="AC367">
            <v>-31.97</v>
          </cell>
          <cell r="AD367">
            <v>-0.59</v>
          </cell>
          <cell r="AE367">
            <v>-0.3</v>
          </cell>
          <cell r="AF367">
            <v>-0.18</v>
          </cell>
          <cell r="AG367">
            <v>-0.2</v>
          </cell>
          <cell r="AH367">
            <v>-33.24</v>
          </cell>
          <cell r="AI367" t="str">
            <v>CNY</v>
          </cell>
          <cell r="AJ367" t="str">
            <v>LP</v>
          </cell>
          <cell r="AK367" t="str">
            <v>上海延锋百利得 </v>
          </cell>
          <cell r="AL367" t="str">
            <v>EP4TA </v>
          </cell>
          <cell r="BB367">
            <v>0</v>
          </cell>
          <cell r="BC367">
            <v>0</v>
          </cell>
          <cell r="BE367">
            <v>-113680</v>
          </cell>
          <cell r="BF367">
            <v>574899</v>
          </cell>
          <cell r="BG367">
            <v>0</v>
          </cell>
          <cell r="BI367">
            <v>-288375</v>
          </cell>
          <cell r="BJ367">
            <v>1600000</v>
          </cell>
        </row>
        <row r="368">
          <cell r="C368" t="str">
            <v>E014</v>
          </cell>
          <cell r="D368" t="str">
            <v>E014</v>
          </cell>
          <cell r="E368" t="str">
            <v>AC Lines</v>
          </cell>
          <cell r="F368" t="str">
            <v>空调管</v>
          </cell>
          <cell r="G368" t="str">
            <v>D</v>
          </cell>
          <cell r="H368" t="str">
            <v>PMT2</v>
          </cell>
          <cell r="I368" t="str">
            <v>PF</v>
          </cell>
          <cell r="J368" t="str">
            <v>JD8B</v>
          </cell>
          <cell r="K368" t="str">
            <v>19A834</v>
          </cell>
          <cell r="L368" t="str">
            <v>AA</v>
          </cell>
          <cell r="M368" t="str">
            <v>JD8B-19A834-AA</v>
          </cell>
          <cell r="O368" t="str">
            <v>NA</v>
          </cell>
          <cell r="P368" t="str">
            <v>李 平</v>
          </cell>
          <cell r="Q368" t="str">
            <v>于奋飞</v>
          </cell>
          <cell r="S368">
            <v>1</v>
          </cell>
          <cell r="T368">
            <v>1</v>
          </cell>
          <cell r="U368">
            <v>1</v>
          </cell>
          <cell r="V368">
            <v>1</v>
          </cell>
          <cell r="W368">
            <v>1</v>
          </cell>
          <cell r="X368">
            <v>1</v>
          </cell>
          <cell r="Y368">
            <v>1</v>
          </cell>
          <cell r="Z368">
            <v>1</v>
          </cell>
          <cell r="AA368">
            <v>1</v>
          </cell>
          <cell r="AC368">
            <v>-96.64</v>
          </cell>
          <cell r="AD368">
            <v>-1.1299999999999999</v>
          </cell>
          <cell r="AE368">
            <v>-2.23</v>
          </cell>
          <cell r="AF368">
            <v>0</v>
          </cell>
          <cell r="AG368">
            <v>0</v>
          </cell>
          <cell r="AH368">
            <v>-100</v>
          </cell>
          <cell r="AI368" t="str">
            <v>CNY</v>
          </cell>
          <cell r="AJ368" t="str">
            <v>LP</v>
          </cell>
          <cell r="AK368" t="str">
            <v>重庆南方英特空调 </v>
          </cell>
          <cell r="AL368" t="str">
            <v>CQSGA </v>
          </cell>
          <cell r="BB368">
            <v>-200000</v>
          </cell>
          <cell r="BC368">
            <v>-200000</v>
          </cell>
          <cell r="BE368">
            <v>0</v>
          </cell>
          <cell r="BF368">
            <v>0</v>
          </cell>
          <cell r="BG368">
            <v>0</v>
          </cell>
          <cell r="BI368">
            <v>0</v>
          </cell>
          <cell r="BJ368">
            <v>0</v>
          </cell>
        </row>
        <row r="369">
          <cell r="C369" t="str">
            <v>E014</v>
          </cell>
          <cell r="D369" t="str">
            <v>E014</v>
          </cell>
          <cell r="E369" t="str">
            <v>AC Lines</v>
          </cell>
          <cell r="F369" t="str">
            <v>空调管</v>
          </cell>
          <cell r="G369" t="str">
            <v>D</v>
          </cell>
          <cell r="H369" t="str">
            <v>PMT2</v>
          </cell>
          <cell r="I369" t="str">
            <v>PF</v>
          </cell>
          <cell r="J369" t="str">
            <v>JD8B</v>
          </cell>
          <cell r="K369" t="str">
            <v>19N601 </v>
          </cell>
          <cell r="L369" t="str">
            <v>AA</v>
          </cell>
          <cell r="M369" t="str">
            <v>JD8B-19N601 -AA</v>
          </cell>
          <cell r="O369" t="str">
            <v>NA</v>
          </cell>
          <cell r="P369" t="str">
            <v>李 平</v>
          </cell>
          <cell r="Q369" t="str">
            <v>于奋飞</v>
          </cell>
          <cell r="S369">
            <v>1</v>
          </cell>
          <cell r="T369">
            <v>1</v>
          </cell>
          <cell r="U369">
            <v>1</v>
          </cell>
          <cell r="V369">
            <v>1</v>
          </cell>
          <cell r="W369">
            <v>0</v>
          </cell>
          <cell r="X369">
            <v>0</v>
          </cell>
          <cell r="Y369">
            <v>1</v>
          </cell>
          <cell r="Z369">
            <v>0</v>
          </cell>
          <cell r="AA369">
            <v>0.72000000000000008</v>
          </cell>
          <cell r="AC369">
            <v>-76.62</v>
          </cell>
          <cell r="AD369">
            <v>-0.79</v>
          </cell>
          <cell r="AE369">
            <v>-0.96</v>
          </cell>
          <cell r="AF369">
            <v>0</v>
          </cell>
          <cell r="AG369">
            <v>0</v>
          </cell>
          <cell r="AH369">
            <v>-78.37</v>
          </cell>
          <cell r="AI369" t="str">
            <v>CNY</v>
          </cell>
          <cell r="AJ369" t="str">
            <v>LP</v>
          </cell>
          <cell r="AK369" t="str">
            <v>重庆南方英特空调 </v>
          </cell>
          <cell r="AL369" t="str">
            <v>CQSGA </v>
          </cell>
          <cell r="BB369">
            <v>-40000</v>
          </cell>
          <cell r="BC369">
            <v>-40000</v>
          </cell>
          <cell r="BE369">
            <v>0</v>
          </cell>
          <cell r="BF369">
            <v>0</v>
          </cell>
          <cell r="BG369">
            <v>0</v>
          </cell>
          <cell r="BI369">
            <v>0</v>
          </cell>
          <cell r="BJ369">
            <v>0</v>
          </cell>
        </row>
        <row r="370">
          <cell r="C370" t="str">
            <v>E014</v>
          </cell>
          <cell r="D370" t="str">
            <v>-</v>
          </cell>
          <cell r="E370" t="str">
            <v>AC Lines</v>
          </cell>
          <cell r="F370" t="str">
            <v>空调管</v>
          </cell>
          <cell r="G370" t="str">
            <v>D</v>
          </cell>
          <cell r="H370" t="str">
            <v>PMT2</v>
          </cell>
          <cell r="I370" t="str">
            <v>PF</v>
          </cell>
          <cell r="J370" t="str">
            <v>JD8B</v>
          </cell>
          <cell r="K370" t="str">
            <v>19N601 </v>
          </cell>
          <cell r="L370" t="str">
            <v>BA</v>
          </cell>
          <cell r="M370" t="str">
            <v>JD8B-19N601 -BA</v>
          </cell>
          <cell r="O370" t="str">
            <v>NA</v>
          </cell>
          <cell r="P370" t="str">
            <v>李 平</v>
          </cell>
          <cell r="Q370" t="str">
            <v>于奋飞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1</v>
          </cell>
          <cell r="X370">
            <v>1</v>
          </cell>
          <cell r="Y370">
            <v>0</v>
          </cell>
          <cell r="Z370">
            <v>1</v>
          </cell>
          <cell r="AA370">
            <v>0.28000000000000003</v>
          </cell>
          <cell r="AC370">
            <v>-81.38</v>
          </cell>
          <cell r="AD370">
            <v>-0.79</v>
          </cell>
          <cell r="AE370">
            <v>-0.96</v>
          </cell>
          <cell r="AF370">
            <v>0</v>
          </cell>
          <cell r="AG370">
            <v>0</v>
          </cell>
          <cell r="AH370">
            <v>-83.13</v>
          </cell>
          <cell r="AI370" t="str">
            <v>CNY</v>
          </cell>
          <cell r="AJ370" t="str">
            <v>LP</v>
          </cell>
          <cell r="AK370" t="str">
            <v>重庆南方英特空调 </v>
          </cell>
          <cell r="AL370" t="str">
            <v>CQSGA </v>
          </cell>
          <cell r="BB370">
            <v>-50000</v>
          </cell>
          <cell r="BC370">
            <v>-50000</v>
          </cell>
          <cell r="BE370">
            <v>0</v>
          </cell>
          <cell r="BF370">
            <v>0</v>
          </cell>
          <cell r="BG370">
            <v>0</v>
          </cell>
          <cell r="BI370">
            <v>0</v>
          </cell>
          <cell r="BJ370">
            <v>0</v>
          </cell>
        </row>
        <row r="371">
          <cell r="C371" t="str">
            <v>E014</v>
          </cell>
          <cell r="D371" t="str">
            <v>E014</v>
          </cell>
          <cell r="E371" t="str">
            <v>AC Lines</v>
          </cell>
          <cell r="F371" t="str">
            <v>空调管</v>
          </cell>
          <cell r="G371" t="str">
            <v>D</v>
          </cell>
          <cell r="H371" t="str">
            <v>PMT2</v>
          </cell>
          <cell r="I371" t="str">
            <v>PF</v>
          </cell>
          <cell r="J371" t="str">
            <v>JD8B</v>
          </cell>
          <cell r="K371" t="str">
            <v>19N602 </v>
          </cell>
          <cell r="L371" t="str">
            <v>AA</v>
          </cell>
          <cell r="M371" t="str">
            <v>JD8B-19N602 -AA</v>
          </cell>
          <cell r="O371" t="str">
            <v>NA</v>
          </cell>
          <cell r="P371" t="str">
            <v>李 平</v>
          </cell>
          <cell r="Q371" t="str">
            <v>于奋飞</v>
          </cell>
          <cell r="S371">
            <v>1</v>
          </cell>
          <cell r="T371">
            <v>1</v>
          </cell>
          <cell r="U371">
            <v>1</v>
          </cell>
          <cell r="V371">
            <v>1</v>
          </cell>
          <cell r="W371">
            <v>0</v>
          </cell>
          <cell r="X371">
            <v>0</v>
          </cell>
          <cell r="Y371">
            <v>1</v>
          </cell>
          <cell r="Z371">
            <v>0</v>
          </cell>
          <cell r="AA371">
            <v>0.72000000000000008</v>
          </cell>
          <cell r="AC371">
            <v>-50.8</v>
          </cell>
          <cell r="AD371">
            <v>-0.79</v>
          </cell>
          <cell r="AE371">
            <v>-0.96</v>
          </cell>
          <cell r="AF371">
            <v>0</v>
          </cell>
          <cell r="AG371">
            <v>0</v>
          </cell>
          <cell r="AH371">
            <v>-52.55</v>
          </cell>
          <cell r="AI371" t="str">
            <v>CNY</v>
          </cell>
          <cell r="AJ371" t="str">
            <v>LP</v>
          </cell>
          <cell r="AK371" t="str">
            <v>重庆南方英特空调 </v>
          </cell>
          <cell r="AL371" t="str">
            <v>CQSGA </v>
          </cell>
          <cell r="BB371">
            <v>-60000</v>
          </cell>
          <cell r="BC371">
            <v>-60000</v>
          </cell>
          <cell r="BE371">
            <v>0</v>
          </cell>
          <cell r="BF371">
            <v>0</v>
          </cell>
          <cell r="BG371">
            <v>0</v>
          </cell>
          <cell r="BI371">
            <v>0</v>
          </cell>
          <cell r="BJ371">
            <v>0</v>
          </cell>
        </row>
        <row r="372">
          <cell r="C372" t="str">
            <v>E014</v>
          </cell>
          <cell r="D372" t="str">
            <v>-</v>
          </cell>
          <cell r="E372" t="str">
            <v>AC Lines</v>
          </cell>
          <cell r="F372" t="str">
            <v>空调管</v>
          </cell>
          <cell r="G372" t="str">
            <v>D</v>
          </cell>
          <cell r="H372" t="str">
            <v>PMT2</v>
          </cell>
          <cell r="I372" t="str">
            <v>PF</v>
          </cell>
          <cell r="J372" t="str">
            <v>JD8B</v>
          </cell>
          <cell r="K372" t="str">
            <v>19N602 </v>
          </cell>
          <cell r="L372" t="str">
            <v>BA</v>
          </cell>
          <cell r="M372" t="str">
            <v>JD8B-19N602 -BA</v>
          </cell>
          <cell r="O372" t="str">
            <v>NA</v>
          </cell>
          <cell r="P372" t="str">
            <v>李 平</v>
          </cell>
          <cell r="Q372" t="str">
            <v>于奋飞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1</v>
          </cell>
          <cell r="X372">
            <v>1</v>
          </cell>
          <cell r="Y372">
            <v>0</v>
          </cell>
          <cell r="Z372">
            <v>1</v>
          </cell>
          <cell r="AA372">
            <v>0.28000000000000003</v>
          </cell>
          <cell r="AC372">
            <v>-51.11</v>
          </cell>
          <cell r="AD372">
            <v>-0.79</v>
          </cell>
          <cell r="AE372">
            <v>-0.96</v>
          </cell>
          <cell r="AF372">
            <v>0</v>
          </cell>
          <cell r="AG372">
            <v>0</v>
          </cell>
          <cell r="AH372">
            <v>-52.86</v>
          </cell>
          <cell r="AI372" t="str">
            <v>CNY</v>
          </cell>
          <cell r="AJ372" t="str">
            <v>LP</v>
          </cell>
          <cell r="AK372" t="str">
            <v>重庆南方英特空调 </v>
          </cell>
          <cell r="AL372" t="str">
            <v>CQSGA </v>
          </cell>
          <cell r="BB372">
            <v>-60000</v>
          </cell>
          <cell r="BC372">
            <v>-60000</v>
          </cell>
          <cell r="BE372">
            <v>0</v>
          </cell>
          <cell r="BF372">
            <v>0</v>
          </cell>
          <cell r="BG372">
            <v>0</v>
          </cell>
          <cell r="BI372">
            <v>0</v>
          </cell>
          <cell r="BJ372">
            <v>0</v>
          </cell>
        </row>
        <row r="373">
          <cell r="C373" t="str">
            <v>E014</v>
          </cell>
          <cell r="D373" t="str">
            <v>-</v>
          </cell>
          <cell r="E373" t="str">
            <v>AC Lines</v>
          </cell>
          <cell r="F373" t="str">
            <v>空调管</v>
          </cell>
          <cell r="G373" t="str">
            <v>D</v>
          </cell>
          <cell r="H373" t="str">
            <v>PMT2</v>
          </cell>
          <cell r="I373" t="str">
            <v>PF</v>
          </cell>
          <cell r="J373" t="str">
            <v>JD8B</v>
          </cell>
          <cell r="K373" t="str">
            <v>19N651 </v>
          </cell>
          <cell r="L373" t="str">
            <v>AA</v>
          </cell>
          <cell r="M373" t="str">
            <v>JD8B-19N651 -AA</v>
          </cell>
          <cell r="O373" t="str">
            <v>NA</v>
          </cell>
          <cell r="P373" t="str">
            <v>李 平</v>
          </cell>
          <cell r="Q373" t="str">
            <v>于奋飞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1</v>
          </cell>
          <cell r="X373">
            <v>1</v>
          </cell>
          <cell r="Y373">
            <v>0</v>
          </cell>
          <cell r="Z373">
            <v>1</v>
          </cell>
          <cell r="AA373">
            <v>0.28000000000000003</v>
          </cell>
          <cell r="AC373">
            <v>-25.86</v>
          </cell>
          <cell r="AD373">
            <v>-0.79</v>
          </cell>
          <cell r="AE373">
            <v>-0.96</v>
          </cell>
          <cell r="AF373">
            <v>0</v>
          </cell>
          <cell r="AG373">
            <v>0</v>
          </cell>
          <cell r="AH373">
            <v>-27.61</v>
          </cell>
          <cell r="AI373" t="str">
            <v>CNY</v>
          </cell>
          <cell r="AJ373" t="str">
            <v>LP</v>
          </cell>
          <cell r="AK373" t="str">
            <v>重庆南方英特空调 </v>
          </cell>
          <cell r="AL373" t="str">
            <v>CQSGA </v>
          </cell>
          <cell r="BB373">
            <v>-40000</v>
          </cell>
          <cell r="BC373">
            <v>-40000</v>
          </cell>
          <cell r="BE373">
            <v>0</v>
          </cell>
          <cell r="BF373">
            <v>0</v>
          </cell>
          <cell r="BG373">
            <v>0</v>
          </cell>
          <cell r="BI373">
            <v>0</v>
          </cell>
          <cell r="BJ373">
            <v>0</v>
          </cell>
        </row>
        <row r="374">
          <cell r="C374" t="str">
            <v>B046</v>
          </cell>
          <cell r="D374" t="str">
            <v>B046</v>
          </cell>
          <cell r="E374" t="str">
            <v>Stamping_Outsource small stamping+METAL BRACKET</v>
          </cell>
          <cell r="F374" t="str">
            <v>翼子板加强件内构件</v>
          </cell>
          <cell r="G374" t="str">
            <v>D</v>
          </cell>
          <cell r="H374" t="str">
            <v>BIW</v>
          </cell>
          <cell r="I374" t="str">
            <v>TH</v>
          </cell>
          <cell r="J374" t="str">
            <v>JD8B</v>
          </cell>
          <cell r="K374" t="str">
            <v>F16E060</v>
          </cell>
          <cell r="L374" t="str">
            <v>AA</v>
          </cell>
          <cell r="M374" t="str">
            <v>JD8B-F16E060-AA</v>
          </cell>
          <cell r="O374" t="str">
            <v>NA</v>
          </cell>
          <cell r="S374">
            <v>1</v>
          </cell>
          <cell r="T374">
            <v>1</v>
          </cell>
          <cell r="U374">
            <v>1</v>
          </cell>
          <cell r="V374">
            <v>1</v>
          </cell>
          <cell r="W374">
            <v>1</v>
          </cell>
          <cell r="X374">
            <v>1</v>
          </cell>
          <cell r="Y374">
            <v>1</v>
          </cell>
          <cell r="Z374">
            <v>1</v>
          </cell>
          <cell r="AA374">
            <v>1</v>
          </cell>
          <cell r="AC374">
            <v>-6.86</v>
          </cell>
          <cell r="AD374">
            <v>-0.1</v>
          </cell>
          <cell r="AE374">
            <v>-0.09</v>
          </cell>
          <cell r="AF374">
            <v>0</v>
          </cell>
          <cell r="AG374">
            <v>0</v>
          </cell>
          <cell r="AH374">
            <v>-7.05</v>
          </cell>
          <cell r="AI374" t="str">
            <v>CNY</v>
          </cell>
          <cell r="AJ374" t="str">
            <v>LP</v>
          </cell>
          <cell r="AK374" t="str">
            <v>重庆港湘龙 </v>
          </cell>
          <cell r="AL374" t="str">
            <v>GGU8A </v>
          </cell>
          <cell r="BB374">
            <v>-253927</v>
          </cell>
          <cell r="BC374">
            <v>-253927</v>
          </cell>
          <cell r="BE374">
            <v>0</v>
          </cell>
          <cell r="BF374">
            <v>0</v>
          </cell>
          <cell r="BG374">
            <v>0</v>
          </cell>
        </row>
        <row r="375">
          <cell r="C375" t="str">
            <v>B046</v>
          </cell>
          <cell r="D375" t="str">
            <v>B046</v>
          </cell>
          <cell r="E375" t="str">
            <v>Stamping_Outsource small stamping+METAL BRACKET</v>
          </cell>
          <cell r="F375" t="str">
            <v>翼子板加强件内构件（左）</v>
          </cell>
          <cell r="G375" t="str">
            <v>D</v>
          </cell>
          <cell r="H375" t="str">
            <v>BIW</v>
          </cell>
          <cell r="I375" t="str">
            <v>TH</v>
          </cell>
          <cell r="J375" t="str">
            <v>JD8B</v>
          </cell>
          <cell r="K375" t="str">
            <v>F16E061</v>
          </cell>
          <cell r="L375" t="str">
            <v>AA</v>
          </cell>
          <cell r="M375" t="str">
            <v>JD8B-F16E061-AA</v>
          </cell>
          <cell r="O375" t="str">
            <v>NA</v>
          </cell>
          <cell r="S375">
            <v>1</v>
          </cell>
          <cell r="T375">
            <v>1</v>
          </cell>
          <cell r="U375">
            <v>1</v>
          </cell>
          <cell r="V375">
            <v>1</v>
          </cell>
          <cell r="W375">
            <v>1</v>
          </cell>
          <cell r="X375">
            <v>1</v>
          </cell>
          <cell r="Y375">
            <v>1</v>
          </cell>
          <cell r="Z375">
            <v>1</v>
          </cell>
          <cell r="AA375">
            <v>1</v>
          </cell>
          <cell r="AC375">
            <v>-6.86</v>
          </cell>
          <cell r="AD375">
            <v>-0.1</v>
          </cell>
          <cell r="AE375">
            <v>-0.09</v>
          </cell>
          <cell r="AF375">
            <v>0</v>
          </cell>
          <cell r="AG375">
            <v>0</v>
          </cell>
          <cell r="AH375">
            <v>-7.05</v>
          </cell>
          <cell r="AI375" t="str">
            <v>CNY</v>
          </cell>
          <cell r="AJ375" t="str">
            <v>LP</v>
          </cell>
          <cell r="AK375" t="str">
            <v>重庆港湘龙 </v>
          </cell>
          <cell r="AL375" t="str">
            <v>GGU8A </v>
          </cell>
          <cell r="BB375">
            <v>-253927</v>
          </cell>
          <cell r="BC375">
            <v>-253927</v>
          </cell>
          <cell r="BE375">
            <v>0</v>
          </cell>
          <cell r="BF375">
            <v>0</v>
          </cell>
          <cell r="BG375">
            <v>0</v>
          </cell>
        </row>
        <row r="376">
          <cell r="C376" t="str">
            <v>ET53</v>
          </cell>
          <cell r="D376" t="str">
            <v>-</v>
          </cell>
          <cell r="E376" t="str">
            <v>Wheel protective film</v>
          </cell>
          <cell r="F376" t="str">
            <v>车轮保护膜</v>
          </cell>
          <cell r="G376" t="str">
            <v>J</v>
          </cell>
          <cell r="H376" t="str">
            <v>PMT3</v>
          </cell>
          <cell r="I376" t="str">
            <v>PF</v>
          </cell>
          <cell r="J376" t="str">
            <v>BV61</v>
          </cell>
          <cell r="K376" t="str">
            <v>1A201</v>
          </cell>
          <cell r="L376" t="str">
            <v>C1A</v>
          </cell>
          <cell r="M376" t="str">
            <v>BV61-1A201-C1A</v>
          </cell>
          <cell r="O376" t="str">
            <v>NA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4</v>
          </cell>
          <cell r="Z376">
            <v>4</v>
          </cell>
          <cell r="AA376">
            <v>0.4</v>
          </cell>
          <cell r="AC376">
            <v>-3.26</v>
          </cell>
          <cell r="AD376">
            <v>-0.06</v>
          </cell>
          <cell r="AE376">
            <v>-0.03</v>
          </cell>
          <cell r="AF376">
            <v>0</v>
          </cell>
          <cell r="AG376">
            <v>0</v>
          </cell>
          <cell r="AH376">
            <v>-3.3499999999999996</v>
          </cell>
          <cell r="AI376" t="str">
            <v>CNY</v>
          </cell>
          <cell r="AJ376" t="str">
            <v>LP</v>
          </cell>
          <cell r="AK376" t="str">
            <v>重庆福德 </v>
          </cell>
          <cell r="AL376" t="str">
            <v>GMT6A </v>
          </cell>
          <cell r="BB376">
            <v>0</v>
          </cell>
          <cell r="BC376">
            <v>0</v>
          </cell>
          <cell r="BE376">
            <v>0</v>
          </cell>
          <cell r="BF376">
            <v>0</v>
          </cell>
          <cell r="BG376">
            <v>0</v>
          </cell>
          <cell r="BI376">
            <v>0</v>
          </cell>
          <cell r="BJ376">
            <v>0</v>
          </cell>
        </row>
        <row r="377">
          <cell r="C377" t="str">
            <v>ET53</v>
          </cell>
          <cell r="D377" t="str">
            <v>-</v>
          </cell>
          <cell r="E377" t="str">
            <v>Wheel protective film</v>
          </cell>
          <cell r="F377" t="str">
            <v>车轮保护膜</v>
          </cell>
          <cell r="G377" t="str">
            <v>J</v>
          </cell>
          <cell r="H377" t="str">
            <v>PMT3</v>
          </cell>
          <cell r="I377" t="str">
            <v>PF</v>
          </cell>
          <cell r="J377" t="str">
            <v>ED8C</v>
          </cell>
          <cell r="K377" t="str">
            <v>1A201</v>
          </cell>
          <cell r="L377" t="str">
            <v>AA</v>
          </cell>
          <cell r="M377" t="str">
            <v>ED8C-1A201-AA</v>
          </cell>
          <cell r="O377" t="str">
            <v>NA</v>
          </cell>
          <cell r="S377">
            <v>4</v>
          </cell>
          <cell r="T377">
            <v>4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1.2000000000000002</v>
          </cell>
          <cell r="AC377">
            <v>-3.64</v>
          </cell>
          <cell r="AD377">
            <v>-0.06</v>
          </cell>
          <cell r="AE377">
            <v>-0.03</v>
          </cell>
          <cell r="AF377">
            <v>0</v>
          </cell>
          <cell r="AG377">
            <v>0</v>
          </cell>
          <cell r="AH377">
            <v>-3.73</v>
          </cell>
          <cell r="AI377" t="str">
            <v>CNY</v>
          </cell>
          <cell r="AJ377" t="str">
            <v>LP</v>
          </cell>
          <cell r="AK377" t="str">
            <v>重庆福德 </v>
          </cell>
          <cell r="AL377" t="str">
            <v>GMT6A </v>
          </cell>
          <cell r="BB377">
            <v>0</v>
          </cell>
          <cell r="BC377">
            <v>0</v>
          </cell>
          <cell r="BE377">
            <v>0</v>
          </cell>
          <cell r="BF377">
            <v>0</v>
          </cell>
          <cell r="BG377">
            <v>0</v>
          </cell>
          <cell r="BI377">
            <v>0</v>
          </cell>
          <cell r="BJ377">
            <v>0</v>
          </cell>
        </row>
        <row r="378">
          <cell r="C378" t="str">
            <v>ET53</v>
          </cell>
          <cell r="D378" t="str">
            <v>ET53</v>
          </cell>
          <cell r="E378" t="str">
            <v>Wheel protective film</v>
          </cell>
          <cell r="F378" t="str">
            <v>车轮保护膜</v>
          </cell>
          <cell r="G378" t="str">
            <v>J</v>
          </cell>
          <cell r="H378" t="str">
            <v>PMT3</v>
          </cell>
          <cell r="I378" t="str">
            <v>PF</v>
          </cell>
          <cell r="J378" t="str">
            <v>ED8C</v>
          </cell>
          <cell r="K378" t="str">
            <v>1A201</v>
          </cell>
          <cell r="L378" t="str">
            <v>BA</v>
          </cell>
          <cell r="M378" t="str">
            <v>ED8C-1A201-BA</v>
          </cell>
          <cell r="O378" t="str">
            <v>NA</v>
          </cell>
          <cell r="S378">
            <v>0</v>
          </cell>
          <cell r="T378">
            <v>0</v>
          </cell>
          <cell r="U378">
            <v>4</v>
          </cell>
          <cell r="V378">
            <v>4</v>
          </cell>
          <cell r="W378">
            <v>4</v>
          </cell>
          <cell r="X378">
            <v>4</v>
          </cell>
          <cell r="Y378">
            <v>0</v>
          </cell>
          <cell r="Z378">
            <v>0</v>
          </cell>
          <cell r="AA378">
            <v>2.4</v>
          </cell>
          <cell r="AC378">
            <v>-3.64</v>
          </cell>
          <cell r="AD378">
            <v>-0.06</v>
          </cell>
          <cell r="AE378">
            <v>-0.03</v>
          </cell>
          <cell r="AF378">
            <v>0</v>
          </cell>
          <cell r="AG378">
            <v>0</v>
          </cell>
          <cell r="AH378">
            <v>-3.73</v>
          </cell>
          <cell r="AI378" t="str">
            <v>CNY</v>
          </cell>
          <cell r="AJ378" t="str">
            <v>LP</v>
          </cell>
          <cell r="AK378" t="str">
            <v>重庆福德 </v>
          </cell>
          <cell r="AL378" t="str">
            <v>GMT6A </v>
          </cell>
          <cell r="BB378">
            <v>0</v>
          </cell>
          <cell r="BC378">
            <v>0</v>
          </cell>
          <cell r="BE378">
            <v>0</v>
          </cell>
          <cell r="BF378">
            <v>0</v>
          </cell>
          <cell r="BG378">
            <v>0</v>
          </cell>
          <cell r="BI378">
            <v>0</v>
          </cell>
          <cell r="BJ378">
            <v>0</v>
          </cell>
        </row>
        <row r="379">
          <cell r="C379" t="str">
            <v>B044</v>
          </cell>
          <cell r="D379" t="str">
            <v>B044</v>
          </cell>
          <cell r="E379" t="str">
            <v>Stamping_outsource stamping &amp; welding assy-chunk 12</v>
          </cell>
          <cell r="F379" t="str">
            <v>前罩板总成</v>
          </cell>
          <cell r="G379" t="str">
            <v>D</v>
          </cell>
          <cell r="H379" t="str">
            <v>BIW</v>
          </cell>
          <cell r="I379" t="str">
            <v>TH</v>
          </cell>
          <cell r="J379" t="str">
            <v>JD8B</v>
          </cell>
          <cell r="K379" t="str">
            <v>F02010</v>
          </cell>
          <cell r="L379" t="str">
            <v>AA</v>
          </cell>
          <cell r="M379" t="str">
            <v>JD8B-F02010-AA</v>
          </cell>
          <cell r="O379" t="str">
            <v>NA</v>
          </cell>
          <cell r="S379">
            <v>1</v>
          </cell>
          <cell r="T379">
            <v>1</v>
          </cell>
          <cell r="U379">
            <v>1</v>
          </cell>
          <cell r="V379">
            <v>1</v>
          </cell>
          <cell r="W379">
            <v>1</v>
          </cell>
          <cell r="X379">
            <v>1</v>
          </cell>
          <cell r="Y379">
            <v>1</v>
          </cell>
          <cell r="Z379">
            <v>1</v>
          </cell>
          <cell r="AA379">
            <v>1</v>
          </cell>
          <cell r="AC379">
            <v>-30.4</v>
          </cell>
          <cell r="AD379">
            <v>-0.69</v>
          </cell>
          <cell r="AE379">
            <v>-0.86</v>
          </cell>
          <cell r="AF379">
            <v>0</v>
          </cell>
          <cell r="AG379">
            <v>0</v>
          </cell>
          <cell r="AH379">
            <v>-31.95</v>
          </cell>
          <cell r="AI379" t="str">
            <v>CNY</v>
          </cell>
          <cell r="AJ379" t="str">
            <v>LP</v>
          </cell>
          <cell r="AK379" t="str">
            <v>重庆百能达普什 </v>
          </cell>
          <cell r="AL379" t="str">
            <v>GK18A </v>
          </cell>
          <cell r="BB379">
            <v>-97254</v>
          </cell>
          <cell r="BC379">
            <v>-97254</v>
          </cell>
          <cell r="BE379">
            <v>0</v>
          </cell>
          <cell r="BF379">
            <v>0</v>
          </cell>
          <cell r="BG379">
            <v>0</v>
          </cell>
          <cell r="BI379">
            <v>0</v>
          </cell>
          <cell r="BJ379">
            <v>0</v>
          </cell>
        </row>
        <row r="380">
          <cell r="C380" t="str">
            <v>B047</v>
          </cell>
          <cell r="D380" t="str">
            <v>-</v>
          </cell>
          <cell r="E380" t="str">
            <v>EDS Bracket</v>
          </cell>
          <cell r="F380" t="str">
            <v>线束支架</v>
          </cell>
          <cell r="G380" t="str">
            <v>D</v>
          </cell>
          <cell r="H380" t="str">
            <v>PMT5</v>
          </cell>
          <cell r="I380" t="str">
            <v>TH</v>
          </cell>
          <cell r="J380" t="str">
            <v>JD8T</v>
          </cell>
          <cell r="K380" t="str">
            <v>14A301</v>
          </cell>
          <cell r="L380" t="str">
            <v>AA</v>
          </cell>
          <cell r="M380" t="str">
            <v>JD8T-14A301-AA</v>
          </cell>
          <cell r="O380" t="str">
            <v>NA</v>
          </cell>
          <cell r="S380">
            <v>0</v>
          </cell>
          <cell r="T380">
            <v>1</v>
          </cell>
          <cell r="U380">
            <v>0</v>
          </cell>
          <cell r="V380">
            <v>1</v>
          </cell>
          <cell r="W380">
            <v>0</v>
          </cell>
          <cell r="X380">
            <v>1</v>
          </cell>
          <cell r="Y380">
            <v>1</v>
          </cell>
          <cell r="Z380">
            <v>1</v>
          </cell>
          <cell r="AA380">
            <v>0.63000000000000012</v>
          </cell>
          <cell r="AC380">
            <v>-7.0900000000000007</v>
          </cell>
          <cell r="AD380">
            <v>-0.36</v>
          </cell>
          <cell r="AE380">
            <v>-0.11</v>
          </cell>
          <cell r="AF380">
            <v>0</v>
          </cell>
          <cell r="AG380">
            <v>0</v>
          </cell>
          <cell r="AH380">
            <v>-7.5600000000000014</v>
          </cell>
          <cell r="AI380" t="str">
            <v>CNY</v>
          </cell>
          <cell r="AJ380" t="str">
            <v>LP</v>
          </cell>
          <cell r="AK380" t="str">
            <v>重庆港湘龙 </v>
          </cell>
          <cell r="AL380" t="str">
            <v>GGU8A </v>
          </cell>
          <cell r="BB380">
            <v>-659060</v>
          </cell>
          <cell r="BC380">
            <v>-659060</v>
          </cell>
          <cell r="BE380">
            <v>0</v>
          </cell>
          <cell r="BF380">
            <v>0</v>
          </cell>
          <cell r="BG380">
            <v>0</v>
          </cell>
        </row>
        <row r="381">
          <cell r="C381" t="str">
            <v>PT56</v>
          </cell>
          <cell r="D381" t="str">
            <v>-</v>
          </cell>
          <cell r="E381" t="str">
            <v>Trans Vent</v>
          </cell>
          <cell r="F381" t="str">
            <v>变速器通风管</v>
          </cell>
          <cell r="G381" t="str">
            <v>B</v>
          </cell>
          <cell r="H381" t="str">
            <v>PMT4</v>
          </cell>
          <cell r="I381" t="str">
            <v>PF</v>
          </cell>
          <cell r="J381" t="str">
            <v>JD8P</v>
          </cell>
          <cell r="K381" t="str">
            <v>7034</v>
          </cell>
          <cell r="L381" t="str">
            <v>BA</v>
          </cell>
          <cell r="M381" t="str">
            <v>JD8P-7034-BA</v>
          </cell>
          <cell r="O381" t="str">
            <v>NA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1</v>
          </cell>
          <cell r="Y381">
            <v>0</v>
          </cell>
          <cell r="Z381">
            <v>1</v>
          </cell>
          <cell r="AA381">
            <v>0.19</v>
          </cell>
          <cell r="AC381">
            <v>-11</v>
          </cell>
          <cell r="AD381">
            <v>-0.2</v>
          </cell>
          <cell r="AE381">
            <v>-0.15</v>
          </cell>
          <cell r="AF381">
            <v>0</v>
          </cell>
          <cell r="AG381">
            <v>0</v>
          </cell>
          <cell r="AH381">
            <v>-11.35</v>
          </cell>
          <cell r="AI381" t="str">
            <v>CNY</v>
          </cell>
          <cell r="AJ381" t="str">
            <v>LP</v>
          </cell>
          <cell r="AK381" t="str">
            <v>上海帕萨思 </v>
          </cell>
          <cell r="AL381" t="str">
            <v>GNNYA </v>
          </cell>
          <cell r="BB381">
            <v>-105000</v>
          </cell>
          <cell r="BC381">
            <v>-105000</v>
          </cell>
          <cell r="BE381">
            <v>0</v>
          </cell>
          <cell r="BF381">
            <v>0</v>
          </cell>
          <cell r="BG381">
            <v>0</v>
          </cell>
          <cell r="BI381">
            <v>0</v>
          </cell>
          <cell r="BJ381">
            <v>0</v>
          </cell>
        </row>
        <row r="382">
          <cell r="C382" t="str">
            <v>PT56</v>
          </cell>
          <cell r="D382" t="str">
            <v>-</v>
          </cell>
          <cell r="E382" t="str">
            <v>Trans Vent</v>
          </cell>
          <cell r="F382" t="str">
            <v>变速器通风管</v>
          </cell>
          <cell r="G382" t="str">
            <v>B</v>
          </cell>
          <cell r="H382" t="str">
            <v>PMT4</v>
          </cell>
          <cell r="I382" t="str">
            <v>PF</v>
          </cell>
          <cell r="J382" t="str">
            <v>JD8P</v>
          </cell>
          <cell r="K382" t="str">
            <v>7034</v>
          </cell>
          <cell r="L382" t="str">
            <v>AA</v>
          </cell>
          <cell r="M382" t="str">
            <v>JD8P-7034-AA</v>
          </cell>
          <cell r="O382" t="str">
            <v>NA</v>
          </cell>
          <cell r="S382">
            <v>0</v>
          </cell>
          <cell r="T382">
            <v>1</v>
          </cell>
          <cell r="U382">
            <v>0</v>
          </cell>
          <cell r="V382">
            <v>1</v>
          </cell>
          <cell r="W382">
            <v>0</v>
          </cell>
          <cell r="X382">
            <v>0</v>
          </cell>
          <cell r="Y382">
            <v>1</v>
          </cell>
          <cell r="Z382">
            <v>0</v>
          </cell>
          <cell r="AA382">
            <v>0.44</v>
          </cell>
          <cell r="AC382">
            <v>-10.93</v>
          </cell>
          <cell r="AD382">
            <v>-0.2</v>
          </cell>
          <cell r="AE382">
            <v>-0.15</v>
          </cell>
          <cell r="AF382">
            <v>0</v>
          </cell>
          <cell r="AG382">
            <v>0</v>
          </cell>
          <cell r="AH382">
            <v>-11.28</v>
          </cell>
          <cell r="AI382" t="str">
            <v>CNY</v>
          </cell>
          <cell r="AJ382" t="str">
            <v>LP</v>
          </cell>
          <cell r="AK382" t="str">
            <v>上海帕萨思 </v>
          </cell>
          <cell r="AL382" t="str">
            <v>GNNYA </v>
          </cell>
          <cell r="BB382">
            <v>-130000</v>
          </cell>
          <cell r="BC382">
            <v>-130000</v>
          </cell>
          <cell r="BE382">
            <v>0</v>
          </cell>
          <cell r="BF382">
            <v>0</v>
          </cell>
          <cell r="BG382">
            <v>0</v>
          </cell>
          <cell r="BI382">
            <v>0</v>
          </cell>
          <cell r="BJ382">
            <v>0</v>
          </cell>
        </row>
        <row r="383">
          <cell r="C383" t="str">
            <v>ET20-2</v>
          </cell>
          <cell r="D383" t="str">
            <v>-</v>
          </cell>
          <cell r="E383" t="str">
            <v>TITANIUM badge</v>
          </cell>
          <cell r="F383" t="str">
            <v>TITANIUM 字标</v>
          </cell>
          <cell r="G383" t="str">
            <v>na</v>
          </cell>
          <cell r="H383" t="str">
            <v>PMT1</v>
          </cell>
          <cell r="I383" t="str">
            <v>TH</v>
          </cell>
          <cell r="J383" t="str">
            <v>GR2B</v>
          </cell>
          <cell r="K383">
            <v>16702</v>
          </cell>
          <cell r="L383" t="str">
            <v>BB</v>
          </cell>
          <cell r="M383" t="str">
            <v>GR2B-16702-BB</v>
          </cell>
          <cell r="O383" t="str">
            <v>NA</v>
          </cell>
          <cell r="P383" t="str">
            <v>刘哲谦</v>
          </cell>
          <cell r="Q383" t="str">
            <v>杜文博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1</v>
          </cell>
          <cell r="Z383">
            <v>1</v>
          </cell>
          <cell r="AA383">
            <v>0.1</v>
          </cell>
          <cell r="AC383">
            <v>-3.98</v>
          </cell>
          <cell r="AD383">
            <v>-0.17</v>
          </cell>
          <cell r="AE383">
            <v>-0.18</v>
          </cell>
          <cell r="AH383">
            <v>-4.33</v>
          </cell>
          <cell r="AI383" t="str">
            <v>CNY</v>
          </cell>
          <cell r="AJ383" t="str">
            <v>LP</v>
          </cell>
          <cell r="AK383" t="str">
            <v>深圳市东方骏实业有限公司</v>
          </cell>
          <cell r="AL383" t="str">
            <v>GM02A</v>
          </cell>
          <cell r="BB383">
            <v>0</v>
          </cell>
          <cell r="BC383">
            <v>0</v>
          </cell>
          <cell r="BE383">
            <v>0</v>
          </cell>
          <cell r="BF383">
            <v>0</v>
          </cell>
          <cell r="BG383">
            <v>0</v>
          </cell>
          <cell r="BI383">
            <v>0</v>
          </cell>
          <cell r="BJ383">
            <v>0</v>
          </cell>
        </row>
        <row r="384">
          <cell r="C384" t="str">
            <v>IT17</v>
          </cell>
          <cell r="D384" t="str">
            <v>IT17</v>
          </cell>
          <cell r="E384" t="str">
            <v>Carpet</v>
          </cell>
          <cell r="F384" t="str">
            <v>主地毯</v>
          </cell>
          <cell r="G384" t="str">
            <v>D</v>
          </cell>
          <cell r="H384" t="str">
            <v>PMT2</v>
          </cell>
          <cell r="I384" t="str">
            <v>TH</v>
          </cell>
          <cell r="J384" t="str">
            <v>JD8B</v>
          </cell>
          <cell r="K384" t="str">
            <v>F11454</v>
          </cell>
          <cell r="L384" t="str">
            <v>AAW</v>
          </cell>
          <cell r="M384" t="str">
            <v>JD8B-F11454-AAW</v>
          </cell>
          <cell r="O384" t="str">
            <v>NA</v>
          </cell>
          <cell r="S384">
            <v>1</v>
          </cell>
          <cell r="T384">
            <v>1</v>
          </cell>
          <cell r="U384">
            <v>1</v>
          </cell>
          <cell r="V384">
            <v>1</v>
          </cell>
          <cell r="W384">
            <v>1</v>
          </cell>
          <cell r="X384">
            <v>1</v>
          </cell>
          <cell r="Y384">
            <v>1</v>
          </cell>
          <cell r="Z384">
            <v>1</v>
          </cell>
          <cell r="AA384">
            <v>1</v>
          </cell>
          <cell r="AC384">
            <v>-173.96</v>
          </cell>
          <cell r="AD384">
            <v>-3.6</v>
          </cell>
          <cell r="AE384">
            <v>-3.49</v>
          </cell>
          <cell r="AF384">
            <v>0</v>
          </cell>
          <cell r="AG384">
            <v>0</v>
          </cell>
          <cell r="AH384">
            <v>-181.05</v>
          </cell>
          <cell r="AI384" t="str">
            <v>CNY</v>
          </cell>
          <cell r="AJ384" t="str">
            <v>LP</v>
          </cell>
          <cell r="AK384" t="str">
            <v>重庆佩尔哲 </v>
          </cell>
          <cell r="AL384" t="str">
            <v>EMLJA </v>
          </cell>
          <cell r="BB384">
            <v>-350000</v>
          </cell>
          <cell r="BC384">
            <v>-350000</v>
          </cell>
          <cell r="BE384">
            <v>0</v>
          </cell>
          <cell r="BF384">
            <v>0</v>
          </cell>
          <cell r="BG384">
            <v>0</v>
          </cell>
          <cell r="BI384">
            <v>0</v>
          </cell>
          <cell r="BJ384">
            <v>0</v>
          </cell>
        </row>
        <row r="385">
          <cell r="C385" t="str">
            <v>IT22</v>
          </cell>
          <cell r="D385" t="str">
            <v>IT22</v>
          </cell>
          <cell r="E385" t="str">
            <v xml:space="preserve">Cargo Trim </v>
          </cell>
          <cell r="F385" t="str">
            <v>尾门内饰板</v>
          </cell>
          <cell r="G385" t="str">
            <v>D</v>
          </cell>
          <cell r="H385" t="str">
            <v>PMT2</v>
          </cell>
          <cell r="I385" t="str">
            <v>TH</v>
          </cell>
          <cell r="J385" t="str">
            <v>JD8B</v>
          </cell>
          <cell r="K385" t="str">
            <v>F407A64</v>
          </cell>
          <cell r="L385" t="str">
            <v>ABW</v>
          </cell>
          <cell r="M385" t="str">
            <v>JD8B-F407A64-ABW</v>
          </cell>
          <cell r="O385" t="str">
            <v>NA</v>
          </cell>
          <cell r="S385">
            <v>1</v>
          </cell>
          <cell r="T385">
            <v>1</v>
          </cell>
          <cell r="U385">
            <v>1</v>
          </cell>
          <cell r="V385">
            <v>1</v>
          </cell>
          <cell r="W385">
            <v>1</v>
          </cell>
          <cell r="X385">
            <v>1</v>
          </cell>
          <cell r="Y385">
            <v>1</v>
          </cell>
          <cell r="Z385">
            <v>1</v>
          </cell>
          <cell r="AA385">
            <v>1</v>
          </cell>
          <cell r="AC385">
            <v>-19.829999999999998</v>
          </cell>
          <cell r="AD385">
            <v>-0.68</v>
          </cell>
          <cell r="AE385">
            <v>-0.5</v>
          </cell>
          <cell r="AF385">
            <v>0</v>
          </cell>
          <cell r="AG385">
            <v>0</v>
          </cell>
          <cell r="AH385">
            <v>-21.009999999999998</v>
          </cell>
          <cell r="AI385" t="str">
            <v>CNY</v>
          </cell>
          <cell r="AJ385" t="str">
            <v>LP</v>
          </cell>
          <cell r="AK385" t="str">
            <v>宁波拓普 </v>
          </cell>
          <cell r="AL385" t="str">
            <v>DLVBB </v>
          </cell>
          <cell r="BB385">
            <v>-150000</v>
          </cell>
          <cell r="BC385">
            <v>-150000</v>
          </cell>
          <cell r="BE385">
            <v>0</v>
          </cell>
          <cell r="BF385">
            <v>0</v>
          </cell>
          <cell r="BG385">
            <v>0</v>
          </cell>
          <cell r="BI385">
            <v>0</v>
          </cell>
          <cell r="BJ385">
            <v>0</v>
          </cell>
        </row>
        <row r="386">
          <cell r="C386" t="str">
            <v>IT23</v>
          </cell>
          <cell r="D386" t="str">
            <v>IT23</v>
          </cell>
          <cell r="E386" t="str">
            <v>Package Tray</v>
          </cell>
          <cell r="F386" t="str">
            <v>后置物板</v>
          </cell>
          <cell r="G386" t="str">
            <v>D</v>
          </cell>
          <cell r="H386" t="str">
            <v>PMT2</v>
          </cell>
          <cell r="I386" t="str">
            <v>TH</v>
          </cell>
          <cell r="J386" t="str">
            <v>JD8B</v>
          </cell>
          <cell r="K386" t="str">
            <v>F46668</v>
          </cell>
          <cell r="L386" t="str">
            <v>AAW</v>
          </cell>
          <cell r="M386" t="str">
            <v>JD8B-F46668-AAW</v>
          </cell>
          <cell r="O386" t="str">
            <v>NA</v>
          </cell>
          <cell r="S386">
            <v>1</v>
          </cell>
          <cell r="T386">
            <v>1</v>
          </cell>
          <cell r="U386">
            <v>1</v>
          </cell>
          <cell r="V386">
            <v>1</v>
          </cell>
          <cell r="W386">
            <v>1</v>
          </cell>
          <cell r="X386">
            <v>1</v>
          </cell>
          <cell r="Y386">
            <v>1</v>
          </cell>
          <cell r="Z386">
            <v>1</v>
          </cell>
          <cell r="AA386">
            <v>1</v>
          </cell>
          <cell r="AC386">
            <v>-83.46</v>
          </cell>
          <cell r="AD386">
            <v>-2.08</v>
          </cell>
          <cell r="AE386">
            <v>-1</v>
          </cell>
          <cell r="AF386">
            <v>0</v>
          </cell>
          <cell r="AG386">
            <v>0</v>
          </cell>
          <cell r="AH386">
            <v>-86.539999999999992</v>
          </cell>
          <cell r="AI386" t="str">
            <v>CNY</v>
          </cell>
          <cell r="AJ386" t="str">
            <v>LP</v>
          </cell>
          <cell r="AK386" t="str">
            <v>宁波拓普 </v>
          </cell>
          <cell r="AL386" t="str">
            <v>DLVBB </v>
          </cell>
          <cell r="BB386">
            <v>-60000</v>
          </cell>
          <cell r="BC386">
            <v>-60000</v>
          </cell>
          <cell r="BE386">
            <v>0</v>
          </cell>
          <cell r="BF386">
            <v>0</v>
          </cell>
          <cell r="BG386">
            <v>0</v>
          </cell>
          <cell r="BI386">
            <v>0</v>
          </cell>
          <cell r="BJ386">
            <v>0</v>
          </cell>
        </row>
        <row r="387">
          <cell r="C387" t="str">
            <v>B021</v>
          </cell>
          <cell r="D387" t="str">
            <v>B021</v>
          </cell>
          <cell r="E387" t="str">
            <v>Lock Sets</v>
          </cell>
          <cell r="F387" t="str">
            <v>锁芯</v>
          </cell>
          <cell r="G387" t="str">
            <v>B</v>
          </cell>
          <cell r="H387" t="str">
            <v>PMT1</v>
          </cell>
          <cell r="I387" t="str">
            <v>TH</v>
          </cell>
          <cell r="J387" t="str">
            <v>JD8B</v>
          </cell>
          <cell r="K387" t="str">
            <v>F22050</v>
          </cell>
          <cell r="L387" t="str">
            <v>AB</v>
          </cell>
          <cell r="M387" t="str">
            <v>JD8B-F22050-AB</v>
          </cell>
          <cell r="O387" t="str">
            <v>NA</v>
          </cell>
          <cell r="P387" t="str">
            <v>翟万里</v>
          </cell>
          <cell r="Q387" t="str">
            <v>金正斌</v>
          </cell>
          <cell r="S387">
            <v>1</v>
          </cell>
          <cell r="T387">
            <v>1</v>
          </cell>
          <cell r="U387">
            <v>1</v>
          </cell>
          <cell r="V387">
            <v>1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0.67</v>
          </cell>
          <cell r="AC387">
            <v>-72.73</v>
          </cell>
          <cell r="AD387">
            <v>-2.92</v>
          </cell>
          <cell r="AE387">
            <v>-0.88</v>
          </cell>
          <cell r="AF387">
            <v>-1.46</v>
          </cell>
          <cell r="AG387">
            <v>-0.35</v>
          </cell>
          <cell r="AH387">
            <v>-78.339999999999989</v>
          </cell>
          <cell r="AI387" t="str">
            <v>CNY</v>
          </cell>
          <cell r="AJ387" t="str">
            <v>LP</v>
          </cell>
          <cell r="AK387" t="str">
            <v xml:space="preserve">烟台霍富 
</v>
          </cell>
          <cell r="AL387" t="str">
            <v>EBQTA </v>
          </cell>
          <cell r="BE387" t="str">
            <v>incl. in JD8B-F22-5--BC</v>
          </cell>
          <cell r="BG387">
            <v>0</v>
          </cell>
          <cell r="BI387" t="str">
            <v>incl. in JD8B-F22-5--BC</v>
          </cell>
        </row>
        <row r="388">
          <cell r="C388" t="str">
            <v>B021</v>
          </cell>
          <cell r="D388" t="str">
            <v>-</v>
          </cell>
          <cell r="E388" t="str">
            <v>Lock Sets</v>
          </cell>
          <cell r="F388" t="str">
            <v>锁芯</v>
          </cell>
          <cell r="G388" t="str">
            <v>B</v>
          </cell>
          <cell r="H388" t="str">
            <v>PMT1</v>
          </cell>
          <cell r="I388" t="str">
            <v>TH</v>
          </cell>
          <cell r="J388" t="str">
            <v>JD8B</v>
          </cell>
          <cell r="K388" t="str">
            <v>F22050</v>
          </cell>
          <cell r="L388" t="str">
            <v>BC</v>
          </cell>
          <cell r="M388" t="str">
            <v>JD8B-F22050-BC</v>
          </cell>
          <cell r="O388" t="str">
            <v>NA</v>
          </cell>
          <cell r="P388" t="str">
            <v>翟万里</v>
          </cell>
          <cell r="Q388" t="str">
            <v>金正斌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1</v>
          </cell>
          <cell r="Z388">
            <v>1</v>
          </cell>
          <cell r="AA388">
            <v>0.1</v>
          </cell>
          <cell r="AC388">
            <v>-86.09</v>
          </cell>
          <cell r="AD388">
            <v>-2.92</v>
          </cell>
          <cell r="AE388">
            <v>-0.88</v>
          </cell>
          <cell r="AF388">
            <v>-1.46</v>
          </cell>
          <cell r="AG388">
            <v>-0.35</v>
          </cell>
          <cell r="AH388">
            <v>-91.699999999999989</v>
          </cell>
          <cell r="AI388" t="str">
            <v>CNY</v>
          </cell>
          <cell r="AJ388" t="str">
            <v>LP</v>
          </cell>
          <cell r="AK388" t="str">
            <v xml:space="preserve">烟台霍富 
</v>
          </cell>
          <cell r="AL388" t="str">
            <v>EBQTA </v>
          </cell>
          <cell r="BB388">
            <v>-666800</v>
          </cell>
          <cell r="BC388">
            <v>-666800</v>
          </cell>
          <cell r="BE388">
            <v>-201990</v>
          </cell>
          <cell r="BF388">
            <v>574899</v>
          </cell>
          <cell r="BG388">
            <v>0</v>
          </cell>
          <cell r="BI388">
            <v>-2257491</v>
          </cell>
          <cell r="BJ388">
            <v>-1548192</v>
          </cell>
        </row>
        <row r="389">
          <cell r="C389" t="str">
            <v>B021</v>
          </cell>
          <cell r="D389" t="str">
            <v>-</v>
          </cell>
          <cell r="E389" t="str">
            <v>Lock Sets</v>
          </cell>
          <cell r="F389" t="str">
            <v>锁芯</v>
          </cell>
          <cell r="G389" t="str">
            <v>B</v>
          </cell>
          <cell r="H389" t="str">
            <v>PMT1</v>
          </cell>
          <cell r="I389" t="str">
            <v>TH</v>
          </cell>
          <cell r="J389" t="str">
            <v>JD8B</v>
          </cell>
          <cell r="K389" t="str">
            <v>F22050</v>
          </cell>
          <cell r="L389" t="str">
            <v>CC</v>
          </cell>
          <cell r="M389" t="str">
            <v>JD8B-F22050-CC</v>
          </cell>
          <cell r="O389" t="str">
            <v>NA</v>
          </cell>
          <cell r="P389" t="str">
            <v>翟万里</v>
          </cell>
          <cell r="Q389" t="str">
            <v>金正斌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1</v>
          </cell>
          <cell r="X389">
            <v>1</v>
          </cell>
          <cell r="Y389">
            <v>0</v>
          </cell>
          <cell r="Z389">
            <v>0</v>
          </cell>
          <cell r="AA389">
            <v>0.23</v>
          </cell>
          <cell r="AC389">
            <v>-86.09</v>
          </cell>
          <cell r="AD389">
            <v>-2.92</v>
          </cell>
          <cell r="AE389">
            <v>-0.88</v>
          </cell>
          <cell r="AF389">
            <v>-1.46</v>
          </cell>
          <cell r="AG389">
            <v>-0.35</v>
          </cell>
          <cell r="AH389">
            <v>-91.699999999999989</v>
          </cell>
          <cell r="AI389" t="str">
            <v>CNY</v>
          </cell>
          <cell r="AJ389" t="str">
            <v>LP</v>
          </cell>
          <cell r="AK389" t="str">
            <v xml:space="preserve">烟台霍富 
</v>
          </cell>
          <cell r="AL389" t="str">
            <v>EBQTA </v>
          </cell>
          <cell r="BE389" t="str">
            <v>incl. in JD8B-F22-5--BC</v>
          </cell>
          <cell r="BG389">
            <v>0</v>
          </cell>
          <cell r="BI389" t="str">
            <v>incl. in JD8B-F22-5--BC</v>
          </cell>
        </row>
        <row r="390">
          <cell r="C390" t="str">
            <v>ET9</v>
          </cell>
          <cell r="D390" t="str">
            <v>ET9</v>
          </cell>
          <cell r="E390" t="str">
            <v>Cowl Grille</v>
          </cell>
          <cell r="F390" t="str">
            <v>通风格栅</v>
          </cell>
          <cell r="G390" t="str">
            <v>D</v>
          </cell>
          <cell r="H390" t="str">
            <v>PMT1</v>
          </cell>
          <cell r="I390" t="str">
            <v>TH</v>
          </cell>
          <cell r="J390" t="str">
            <v>JD8B</v>
          </cell>
          <cell r="K390" t="str">
            <v>F02216</v>
          </cell>
          <cell r="L390" t="str">
            <v>AE</v>
          </cell>
          <cell r="M390" t="str">
            <v>JD8B-F02216-AE</v>
          </cell>
          <cell r="O390" t="str">
            <v>NA</v>
          </cell>
          <cell r="P390" t="str">
            <v>龚硕</v>
          </cell>
          <cell r="Q390" t="str">
            <v>杜文博</v>
          </cell>
          <cell r="S390">
            <v>1</v>
          </cell>
          <cell r="T390">
            <v>1</v>
          </cell>
          <cell r="U390">
            <v>1</v>
          </cell>
          <cell r="V390">
            <v>1</v>
          </cell>
          <cell r="W390">
            <v>1</v>
          </cell>
          <cell r="X390">
            <v>1</v>
          </cell>
          <cell r="Y390">
            <v>1</v>
          </cell>
          <cell r="Z390">
            <v>1</v>
          </cell>
          <cell r="AA390">
            <v>1</v>
          </cell>
          <cell r="AC390">
            <v>-59.72</v>
          </cell>
          <cell r="AD390">
            <v>-0.61</v>
          </cell>
          <cell r="AE390">
            <v>-1.32</v>
          </cell>
          <cell r="AF390">
            <v>0</v>
          </cell>
          <cell r="AG390">
            <v>0</v>
          </cell>
          <cell r="AH390">
            <v>-61.65</v>
          </cell>
          <cell r="AI390" t="str">
            <v>CNY</v>
          </cell>
          <cell r="AJ390" t="str">
            <v>LP</v>
          </cell>
          <cell r="AK390" t="str">
            <v>重庆光能荣能 </v>
          </cell>
          <cell r="AL390" t="str">
            <v>DH0HA </v>
          </cell>
          <cell r="BB390">
            <v>-4104676</v>
          </cell>
          <cell r="BC390">
            <v>-4104676</v>
          </cell>
          <cell r="BE390">
            <v>0</v>
          </cell>
          <cell r="BF390">
            <v>0</v>
          </cell>
          <cell r="BG390">
            <v>0</v>
          </cell>
          <cell r="BI390">
            <v>0</v>
          </cell>
          <cell r="BJ390">
            <v>0</v>
          </cell>
        </row>
        <row r="391">
          <cell r="C391" t="str">
            <v>ET17-2</v>
          </cell>
          <cell r="D391" t="str">
            <v>ET17-2</v>
          </cell>
          <cell r="E391" t="str">
            <v>Wheel arch liners (front)</v>
          </cell>
          <cell r="F391" t="str">
            <v>前轮毂包</v>
          </cell>
          <cell r="G391" t="str">
            <v>D</v>
          </cell>
          <cell r="H391" t="str">
            <v>PMT1</v>
          </cell>
          <cell r="I391" t="str">
            <v>TH</v>
          </cell>
          <cell r="J391" t="str">
            <v>JD8B</v>
          </cell>
          <cell r="K391" t="str">
            <v>F16114</v>
          </cell>
          <cell r="L391" t="str">
            <v>AD</v>
          </cell>
          <cell r="M391" t="str">
            <v>JD8B-F16114-AD</v>
          </cell>
          <cell r="O391" t="str">
            <v>NA</v>
          </cell>
          <cell r="S391">
            <v>1</v>
          </cell>
          <cell r="T391">
            <v>1</v>
          </cell>
          <cell r="U391">
            <v>1</v>
          </cell>
          <cell r="V391">
            <v>1</v>
          </cell>
          <cell r="W391">
            <v>1</v>
          </cell>
          <cell r="X391">
            <v>1</v>
          </cell>
          <cell r="Y391">
            <v>1</v>
          </cell>
          <cell r="Z391">
            <v>1</v>
          </cell>
          <cell r="AA391">
            <v>1</v>
          </cell>
          <cell r="AC391">
            <v>-43.89</v>
          </cell>
          <cell r="AD391">
            <v>-0.3</v>
          </cell>
          <cell r="AE391">
            <v>-0.6</v>
          </cell>
          <cell r="AF391">
            <v>0</v>
          </cell>
          <cell r="AG391">
            <v>0</v>
          </cell>
          <cell r="AH391">
            <v>-44.79</v>
          </cell>
          <cell r="AI391" t="str">
            <v>CNY</v>
          </cell>
          <cell r="AJ391" t="str">
            <v>LP</v>
          </cell>
          <cell r="AK391" t="str">
            <v>重庆光能荣能 </v>
          </cell>
          <cell r="AL391" t="str">
            <v>DH0HA </v>
          </cell>
          <cell r="BB391">
            <v>-905000</v>
          </cell>
          <cell r="BC391">
            <v>-905000</v>
          </cell>
          <cell r="BE391">
            <v>0</v>
          </cell>
          <cell r="BF391">
            <v>0</v>
          </cell>
          <cell r="BG391">
            <v>0</v>
          </cell>
          <cell r="BI391">
            <v>0</v>
          </cell>
          <cell r="BJ391">
            <v>0</v>
          </cell>
        </row>
        <row r="392">
          <cell r="C392" t="str">
            <v>ET17-2</v>
          </cell>
          <cell r="D392" t="str">
            <v>ET17-2</v>
          </cell>
          <cell r="E392" t="str">
            <v>Wheel arch liners (front)</v>
          </cell>
          <cell r="F392" t="str">
            <v>前轮毂包</v>
          </cell>
          <cell r="G392" t="str">
            <v>D</v>
          </cell>
          <cell r="H392" t="str">
            <v>PMT1</v>
          </cell>
          <cell r="I392" t="str">
            <v>TH</v>
          </cell>
          <cell r="J392" t="str">
            <v>JD8B</v>
          </cell>
          <cell r="K392" t="str">
            <v>F16115</v>
          </cell>
          <cell r="L392" t="str">
            <v>AC</v>
          </cell>
          <cell r="M392" t="str">
            <v>JD8B-F16115-AC</v>
          </cell>
          <cell r="O392" t="str">
            <v>NA</v>
          </cell>
          <cell r="S392">
            <v>1</v>
          </cell>
          <cell r="T392">
            <v>1</v>
          </cell>
          <cell r="U392">
            <v>1</v>
          </cell>
          <cell r="V392">
            <v>1</v>
          </cell>
          <cell r="W392">
            <v>1</v>
          </cell>
          <cell r="X392">
            <v>1</v>
          </cell>
          <cell r="Y392">
            <v>1</v>
          </cell>
          <cell r="Z392">
            <v>1</v>
          </cell>
          <cell r="AA392">
            <v>1</v>
          </cell>
          <cell r="AC392">
            <v>-33.56</v>
          </cell>
          <cell r="AD392">
            <v>-0.3</v>
          </cell>
          <cell r="AE392">
            <v>-0.6</v>
          </cell>
          <cell r="AF392">
            <v>0</v>
          </cell>
          <cell r="AG392">
            <v>0</v>
          </cell>
          <cell r="AH392">
            <v>-34.46</v>
          </cell>
          <cell r="AI392" t="str">
            <v>CNY</v>
          </cell>
          <cell r="AJ392" t="str">
            <v>LP</v>
          </cell>
          <cell r="AK392" t="str">
            <v>重庆光能荣能 </v>
          </cell>
          <cell r="AL392" t="str">
            <v>DH0HA </v>
          </cell>
          <cell r="BB392">
            <v>-880000</v>
          </cell>
          <cell r="BC392">
            <v>-880000</v>
          </cell>
          <cell r="BE392">
            <v>0</v>
          </cell>
          <cell r="BF392">
            <v>0</v>
          </cell>
          <cell r="BG392">
            <v>0</v>
          </cell>
          <cell r="BI392">
            <v>0</v>
          </cell>
          <cell r="BJ392">
            <v>0</v>
          </cell>
        </row>
        <row r="393">
          <cell r="C393" t="str">
            <v>B041</v>
          </cell>
          <cell r="D393" t="str">
            <v>-</v>
          </cell>
          <cell r="E393" t="str">
            <v>Out sourcing stamping</v>
          </cell>
          <cell r="F393" t="str">
            <v>发动机安装支架（左）</v>
          </cell>
          <cell r="G393" t="str">
            <v>D</v>
          </cell>
          <cell r="H393" t="str">
            <v>BIW</v>
          </cell>
          <cell r="I393" t="str">
            <v>PF</v>
          </cell>
          <cell r="J393" t="str">
            <v>JD8B</v>
          </cell>
          <cell r="K393" t="str">
            <v>6A095 </v>
          </cell>
          <cell r="L393" t="str">
            <v>AA</v>
          </cell>
          <cell r="M393" t="str">
            <v>JD8B-6A095 -AA</v>
          </cell>
          <cell r="O393" t="str">
            <v>NA</v>
          </cell>
          <cell r="S393">
            <v>0</v>
          </cell>
          <cell r="T393">
            <v>1</v>
          </cell>
          <cell r="U393">
            <v>0</v>
          </cell>
          <cell r="V393">
            <v>1</v>
          </cell>
          <cell r="W393">
            <v>0</v>
          </cell>
          <cell r="X393">
            <v>1</v>
          </cell>
          <cell r="Y393">
            <v>1</v>
          </cell>
          <cell r="Z393">
            <v>1</v>
          </cell>
          <cell r="AA393">
            <v>0.63000000000000012</v>
          </cell>
          <cell r="AC393">
            <v>-6.39</v>
          </cell>
          <cell r="AD393">
            <v>-0.08</v>
          </cell>
          <cell r="AE393">
            <v>-0.05</v>
          </cell>
          <cell r="AF393">
            <v>0</v>
          </cell>
          <cell r="AG393">
            <v>0</v>
          </cell>
          <cell r="AH393">
            <v>-6.52</v>
          </cell>
          <cell r="AI393" t="str">
            <v>CNY</v>
          </cell>
          <cell r="AJ393" t="str">
            <v>LP</v>
          </cell>
          <cell r="AK393" t="str">
            <v>重庆联伟 </v>
          </cell>
          <cell r="AL393" t="str">
            <v>EHDAA </v>
          </cell>
          <cell r="BB393">
            <v>-486658</v>
          </cell>
          <cell r="BC393">
            <v>-486658</v>
          </cell>
          <cell r="BE393">
            <v>0</v>
          </cell>
          <cell r="BF393">
            <v>0</v>
          </cell>
          <cell r="BG393">
            <v>0</v>
          </cell>
          <cell r="BI393">
            <v>0</v>
          </cell>
          <cell r="BJ393">
            <v>0</v>
          </cell>
        </row>
        <row r="394">
          <cell r="C394" t="str">
            <v>B041</v>
          </cell>
          <cell r="E394" t="str">
            <v>Out sourcing stamping</v>
          </cell>
          <cell r="F394" t="str">
            <v>发动机安装支架装配（左）</v>
          </cell>
          <cell r="G394" t="str">
            <v>D</v>
          </cell>
          <cell r="H394" t="str">
            <v>BIW</v>
          </cell>
          <cell r="I394" t="str">
            <v>PF</v>
          </cell>
          <cell r="J394" t="str">
            <v>JD8B</v>
          </cell>
          <cell r="K394" t="str">
            <v>R6E042 </v>
          </cell>
          <cell r="L394" t="str">
            <v>AA</v>
          </cell>
          <cell r="M394" t="str">
            <v>JD8B-R6E042 -AA</v>
          </cell>
          <cell r="O394" t="str">
            <v>NA</v>
          </cell>
          <cell r="S394">
            <v>0</v>
          </cell>
          <cell r="T394">
            <v>1</v>
          </cell>
          <cell r="U394">
            <v>0</v>
          </cell>
          <cell r="V394">
            <v>1</v>
          </cell>
          <cell r="W394">
            <v>0</v>
          </cell>
          <cell r="X394">
            <v>1</v>
          </cell>
          <cell r="Y394">
            <v>1</v>
          </cell>
          <cell r="Z394">
            <v>1</v>
          </cell>
          <cell r="AA394">
            <v>0.63000000000000012</v>
          </cell>
          <cell r="AC394">
            <v>-7.07</v>
          </cell>
          <cell r="AD394">
            <v>-0.08</v>
          </cell>
          <cell r="AE394">
            <v>-0.05</v>
          </cell>
          <cell r="AF394">
            <v>0</v>
          </cell>
          <cell r="AG394">
            <v>0</v>
          </cell>
          <cell r="AH394">
            <v>-7.2</v>
          </cell>
          <cell r="AI394" t="str">
            <v>CNY</v>
          </cell>
          <cell r="AJ394" t="str">
            <v>LP</v>
          </cell>
          <cell r="AK394" t="str">
            <v>重庆联伟 </v>
          </cell>
          <cell r="AL394" t="str">
            <v>EHDAA </v>
          </cell>
          <cell r="BB394">
            <v>-476658</v>
          </cell>
          <cell r="BC394">
            <v>-476658</v>
          </cell>
          <cell r="BE394">
            <v>0</v>
          </cell>
          <cell r="BF394">
            <v>0</v>
          </cell>
          <cell r="BG394">
            <v>0</v>
          </cell>
          <cell r="BI394">
            <v>0</v>
          </cell>
          <cell r="BJ394">
            <v>0</v>
          </cell>
        </row>
        <row r="395">
          <cell r="C395" t="str">
            <v>PT02</v>
          </cell>
          <cell r="E395" t="str">
            <v xml:space="preserve">Shifter Assembly - Automatic Transmission (AT) </v>
          </cell>
          <cell r="F395" t="str">
            <v>自动动换档器</v>
          </cell>
          <cell r="G395" t="str">
            <v>B</v>
          </cell>
          <cell r="H395" t="str">
            <v>PMT4</v>
          </cell>
          <cell r="I395" t="str">
            <v>PF</v>
          </cell>
          <cell r="J395" t="str">
            <v>JD8P</v>
          </cell>
          <cell r="K395" t="str">
            <v>7K004</v>
          </cell>
          <cell r="L395" t="str">
            <v>BAW</v>
          </cell>
          <cell r="M395" t="str">
            <v>JD8P-7K004-BAW</v>
          </cell>
          <cell r="O395" t="str">
            <v>NA</v>
          </cell>
          <cell r="S395">
            <v>0</v>
          </cell>
          <cell r="T395">
            <v>1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0.16</v>
          </cell>
          <cell r="AC395">
            <v>-214.49</v>
          </cell>
          <cell r="AD395">
            <v>-7.18</v>
          </cell>
          <cell r="AE395">
            <v>-12.88</v>
          </cell>
          <cell r="AF395">
            <v>0</v>
          </cell>
          <cell r="AG395">
            <v>0</v>
          </cell>
          <cell r="AH395">
            <v>-234.55</v>
          </cell>
          <cell r="AI395" t="str">
            <v>CNY</v>
          </cell>
          <cell r="AJ395" t="str">
            <v>LP</v>
          </cell>
          <cell r="AK395" t="str">
            <v>佛山东海理化 </v>
          </cell>
          <cell r="AL395" t="str">
            <v>FN02A </v>
          </cell>
          <cell r="BB395">
            <v>-39440</v>
          </cell>
          <cell r="BC395">
            <v>-39440</v>
          </cell>
          <cell r="BE395">
            <v>0</v>
          </cell>
          <cell r="BF395">
            <v>0</v>
          </cell>
          <cell r="BG395">
            <v>0</v>
          </cell>
          <cell r="BI395">
            <v>0</v>
          </cell>
          <cell r="BJ395">
            <v>0</v>
          </cell>
        </row>
        <row r="396">
          <cell r="C396" t="str">
            <v>PT02</v>
          </cell>
          <cell r="E396" t="str">
            <v xml:space="preserve">Shifter Assembly - Automatic Transmission (AT) </v>
          </cell>
          <cell r="F396" t="str">
            <v>自动动换档器</v>
          </cell>
          <cell r="G396" t="str">
            <v>B</v>
          </cell>
          <cell r="H396" t="str">
            <v>PMT4</v>
          </cell>
          <cell r="I396" t="str">
            <v>PF</v>
          </cell>
          <cell r="J396" t="str">
            <v>JD8P</v>
          </cell>
          <cell r="K396" t="str">
            <v>7K004</v>
          </cell>
          <cell r="L396" t="str">
            <v>CAW</v>
          </cell>
          <cell r="M396" t="str">
            <v>JD8P-7K004-CAW</v>
          </cell>
          <cell r="O396" t="str">
            <v>NA</v>
          </cell>
          <cell r="S396">
            <v>0</v>
          </cell>
          <cell r="T396">
            <v>0</v>
          </cell>
          <cell r="U396">
            <v>0</v>
          </cell>
          <cell r="V396">
            <v>1</v>
          </cell>
          <cell r="W396">
            <v>0</v>
          </cell>
          <cell r="X396">
            <v>1</v>
          </cell>
          <cell r="Y396">
            <v>0</v>
          </cell>
          <cell r="Z396">
            <v>0</v>
          </cell>
          <cell r="AA396">
            <v>0.37</v>
          </cell>
          <cell r="AC396">
            <v>-256.5</v>
          </cell>
          <cell r="AD396">
            <v>-7.18</v>
          </cell>
          <cell r="AE396">
            <v>-12.88</v>
          </cell>
          <cell r="AF396">
            <v>-1.1499999999999999</v>
          </cell>
          <cell r="AG396">
            <v>0</v>
          </cell>
          <cell r="AH396">
            <v>-277.70999999999998</v>
          </cell>
          <cell r="AI396" t="str">
            <v>CNY</v>
          </cell>
          <cell r="AJ396" t="str">
            <v>LP</v>
          </cell>
          <cell r="AK396" t="str">
            <v>佛山东海理化 </v>
          </cell>
          <cell r="AL396" t="str">
            <v>FN02A </v>
          </cell>
          <cell r="BB396">
            <v>-76160</v>
          </cell>
          <cell r="BC396">
            <v>-76160</v>
          </cell>
          <cell r="BE396">
            <v>0</v>
          </cell>
          <cell r="BF396">
            <v>0</v>
          </cell>
          <cell r="BG396">
            <v>0</v>
          </cell>
          <cell r="BI396">
            <v>-560000</v>
          </cell>
          <cell r="BJ396">
            <v>486956</v>
          </cell>
        </row>
        <row r="397">
          <cell r="C397" t="str">
            <v>PT02</v>
          </cell>
          <cell r="E397" t="str">
            <v xml:space="preserve">Shifter Assembly - Automatic Transmission (AT) </v>
          </cell>
          <cell r="F397" t="str">
            <v>自动动换档器</v>
          </cell>
          <cell r="G397" t="str">
            <v>B</v>
          </cell>
          <cell r="H397" t="str">
            <v>PMT4</v>
          </cell>
          <cell r="I397" t="str">
            <v>PF</v>
          </cell>
          <cell r="J397" t="str">
            <v>JD8P</v>
          </cell>
          <cell r="K397" t="str">
            <v>7K004</v>
          </cell>
          <cell r="L397" t="str">
            <v>DBW</v>
          </cell>
          <cell r="M397" t="str">
            <v>JD8P-7K004-DBW</v>
          </cell>
          <cell r="O397" t="str">
            <v>NA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1</v>
          </cell>
          <cell r="Z397">
            <v>1</v>
          </cell>
          <cell r="AA397">
            <v>0.1</v>
          </cell>
          <cell r="AC397">
            <v>-261.10000000000002</v>
          </cell>
          <cell r="AD397">
            <v>-7.18</v>
          </cell>
          <cell r="AE397">
            <v>-12.88</v>
          </cell>
          <cell r="AF397">
            <v>-1.1499999999999999</v>
          </cell>
          <cell r="AG397">
            <v>0</v>
          </cell>
          <cell r="AH397">
            <v>-282.31</v>
          </cell>
          <cell r="AI397" t="str">
            <v>CNY</v>
          </cell>
          <cell r="AJ397" t="str">
            <v>LP</v>
          </cell>
          <cell r="AK397" t="str">
            <v>佛山东海理化 </v>
          </cell>
          <cell r="AL397" t="str">
            <v>FN02A </v>
          </cell>
          <cell r="BB397">
            <v>-20400</v>
          </cell>
          <cell r="BC397">
            <v>-20400</v>
          </cell>
          <cell r="BE397">
            <v>0</v>
          </cell>
          <cell r="BF397">
            <v>0</v>
          </cell>
          <cell r="BG397">
            <v>0</v>
          </cell>
          <cell r="BI397" t="str">
            <v>incl. in above</v>
          </cell>
          <cell r="BJ397" t="str">
            <v>incl. in above</v>
          </cell>
        </row>
        <row r="398">
          <cell r="C398" t="str">
            <v>PT83-1</v>
          </cell>
          <cell r="E398" t="str">
            <v>Stretch Belt</v>
          </cell>
          <cell r="F398" t="str">
            <v>弹性皮带</v>
          </cell>
          <cell r="G398" t="str">
            <v>na</v>
          </cell>
          <cell r="H398" t="str">
            <v>PMT4</v>
          </cell>
          <cell r="I398" t="str">
            <v>PF</v>
          </cell>
          <cell r="J398" t="str">
            <v>GN1G </v>
          </cell>
          <cell r="K398" t="str">
            <v>6C301 </v>
          </cell>
          <cell r="L398" t="str">
            <v>AA</v>
          </cell>
          <cell r="M398" t="str">
            <v>GN1G -6C301 -AA</v>
          </cell>
          <cell r="O398" t="str">
            <v>NA</v>
          </cell>
          <cell r="S398">
            <v>1</v>
          </cell>
          <cell r="T398">
            <v>1</v>
          </cell>
          <cell r="U398">
            <v>1</v>
          </cell>
          <cell r="V398">
            <v>1</v>
          </cell>
          <cell r="W398">
            <v>0</v>
          </cell>
          <cell r="X398">
            <v>0</v>
          </cell>
          <cell r="Y398">
            <v>1</v>
          </cell>
          <cell r="Z398">
            <v>0</v>
          </cell>
          <cell r="AA398">
            <v>0.72000000000000008</v>
          </cell>
          <cell r="AC398">
            <v>-25.6</v>
          </cell>
          <cell r="AD398">
            <v>-7.0000000000000007E-2</v>
          </cell>
          <cell r="AE398">
            <v>-0.2</v>
          </cell>
          <cell r="AF398">
            <v>-0.4</v>
          </cell>
          <cell r="AG398">
            <v>0</v>
          </cell>
          <cell r="AH398">
            <v>-26.27</v>
          </cell>
          <cell r="AI398" t="str">
            <v>CNY</v>
          </cell>
          <cell r="AJ398" t="str">
            <v>LP</v>
          </cell>
          <cell r="AK398" t="str">
            <v>苏州哈金森 </v>
          </cell>
          <cell r="AL398" t="str">
            <v>EYN0B </v>
          </cell>
          <cell r="BB398">
            <v>-175000</v>
          </cell>
          <cell r="BC398">
            <v>-175000</v>
          </cell>
          <cell r="BE398">
            <v>-70127</v>
          </cell>
          <cell r="BF398">
            <v>176263</v>
          </cell>
          <cell r="BG398">
            <v>0</v>
          </cell>
          <cell r="BI398">
            <v>0</v>
          </cell>
          <cell r="BJ398">
            <v>0</v>
          </cell>
        </row>
        <row r="399">
          <cell r="C399" t="str">
            <v>ET22</v>
          </cell>
          <cell r="E399" t="str">
            <v>Hood seal</v>
          </cell>
          <cell r="F399" t="str">
            <v>前盖胶条</v>
          </cell>
          <cell r="G399" t="str">
            <v>B</v>
          </cell>
          <cell r="H399" t="str">
            <v>PMT1</v>
          </cell>
          <cell r="I399" t="str">
            <v>TH</v>
          </cell>
          <cell r="J399" t="str">
            <v>JD8B</v>
          </cell>
          <cell r="K399" t="str">
            <v>F02824</v>
          </cell>
          <cell r="L399" t="str">
            <v>AC</v>
          </cell>
          <cell r="M399" t="str">
            <v>JD8B-F02824-AC</v>
          </cell>
          <cell r="O399" t="str">
            <v>NA</v>
          </cell>
          <cell r="P399" t="str">
            <v>谌洁(jchen202)</v>
          </cell>
          <cell r="Q399" t="str">
            <v>金正斌(zjin5)</v>
          </cell>
          <cell r="S399">
            <v>1</v>
          </cell>
          <cell r="T399">
            <v>1</v>
          </cell>
          <cell r="U399">
            <v>1</v>
          </cell>
          <cell r="V399">
            <v>1</v>
          </cell>
          <cell r="W399">
            <v>1</v>
          </cell>
          <cell r="X399">
            <v>1</v>
          </cell>
          <cell r="Y399">
            <v>1</v>
          </cell>
          <cell r="Z399">
            <v>1</v>
          </cell>
          <cell r="AA399">
            <v>1</v>
          </cell>
          <cell r="AC399">
            <v>-5.73</v>
          </cell>
          <cell r="AD399">
            <v>-0.25</v>
          </cell>
          <cell r="AE399">
            <v>-0.24</v>
          </cell>
          <cell r="AF399">
            <v>-0.02</v>
          </cell>
          <cell r="AG399">
            <v>0</v>
          </cell>
          <cell r="AH399">
            <v>-6.24</v>
          </cell>
          <cell r="AI399" t="str">
            <v>CNY</v>
          </cell>
          <cell r="AJ399" t="str">
            <v>LP</v>
          </cell>
          <cell r="AK399" t="str">
            <v>福州福光 </v>
          </cell>
          <cell r="AL399" t="str">
            <v>DKERA </v>
          </cell>
          <cell r="BB399">
            <v>-65000</v>
          </cell>
          <cell r="BC399">
            <v>-65000</v>
          </cell>
          <cell r="BE399">
            <v>0</v>
          </cell>
          <cell r="BF399">
            <v>0</v>
          </cell>
          <cell r="BG399">
            <v>0</v>
          </cell>
          <cell r="BI399">
            <v>-30290</v>
          </cell>
          <cell r="BJ399">
            <v>-1694763</v>
          </cell>
        </row>
        <row r="400">
          <cell r="C400" t="str">
            <v>B041</v>
          </cell>
          <cell r="E400" t="str">
            <v>Stamping_outsource stamping</v>
          </cell>
          <cell r="F400" t="str">
            <v>车顶后横梁</v>
          </cell>
          <cell r="G400" t="str">
            <v>D</v>
          </cell>
          <cell r="H400" t="str">
            <v>BIW</v>
          </cell>
          <cell r="I400" t="str">
            <v>TH</v>
          </cell>
          <cell r="J400" t="str">
            <v>ED8B</v>
          </cell>
          <cell r="K400" t="str">
            <v>F422B64 </v>
          </cell>
          <cell r="L400" t="str">
            <v>AF</v>
          </cell>
          <cell r="M400" t="str">
            <v>ED8B-F422B64 -AF</v>
          </cell>
          <cell r="O400" t="str">
            <v>NA</v>
          </cell>
          <cell r="P400" t="str">
            <v>陈刚</v>
          </cell>
          <cell r="Q400" t="str">
            <v>刘兆宇</v>
          </cell>
          <cell r="S400">
            <v>1</v>
          </cell>
          <cell r="T400">
            <v>1</v>
          </cell>
          <cell r="U400">
            <v>1</v>
          </cell>
          <cell r="V400">
            <v>1</v>
          </cell>
          <cell r="W400">
            <v>1</v>
          </cell>
          <cell r="X400">
            <v>1</v>
          </cell>
          <cell r="Y400">
            <v>1</v>
          </cell>
          <cell r="Z400">
            <v>1</v>
          </cell>
          <cell r="AA400">
            <v>1</v>
          </cell>
          <cell r="AC400">
            <v>-40.707999999999998</v>
          </cell>
          <cell r="AD400">
            <v>-0.37</v>
          </cell>
          <cell r="AE400">
            <v>-0.46</v>
          </cell>
          <cell r="AF400">
            <v>0</v>
          </cell>
          <cell r="AG400">
            <v>0</v>
          </cell>
          <cell r="AH400">
            <v>-41.537999999999997</v>
          </cell>
          <cell r="AI400" t="str">
            <v>CNY</v>
          </cell>
          <cell r="AJ400" t="str">
            <v>LP</v>
          </cell>
          <cell r="AK400" t="str">
            <v>重庆百能达普什 </v>
          </cell>
          <cell r="AL400" t="str">
            <v>GK18A </v>
          </cell>
          <cell r="BB400">
            <v>0</v>
          </cell>
          <cell r="BC400">
            <v>0</v>
          </cell>
          <cell r="BE400">
            <v>0</v>
          </cell>
          <cell r="BF400">
            <v>0</v>
          </cell>
          <cell r="BI400">
            <v>0</v>
          </cell>
          <cell r="BJ400">
            <v>0</v>
          </cell>
        </row>
        <row r="401">
          <cell r="C401" t="str">
            <v>IT17</v>
          </cell>
          <cell r="E401" t="str">
            <v>Console</v>
          </cell>
          <cell r="F401" t="str">
            <v>副仪表板</v>
          </cell>
          <cell r="G401" t="str">
            <v>B</v>
          </cell>
          <cell r="H401" t="str">
            <v>PMT2</v>
          </cell>
          <cell r="I401" t="str">
            <v>TH</v>
          </cell>
          <cell r="J401" t="str">
            <v>JD8B</v>
          </cell>
          <cell r="K401" t="str">
            <v>F044H83</v>
          </cell>
          <cell r="L401" t="str">
            <v>AAW</v>
          </cell>
          <cell r="M401" t="str">
            <v>JD8B-F044H83-AAW</v>
          </cell>
          <cell r="O401" t="str">
            <v>NA</v>
          </cell>
          <cell r="P401" t="str">
            <v>朱文斌(wzhu25)</v>
          </cell>
          <cell r="Q401" t="str">
            <v>李卫(wli77)</v>
          </cell>
          <cell r="S401">
            <v>1</v>
          </cell>
          <cell r="T401">
            <v>1</v>
          </cell>
          <cell r="U401">
            <v>1</v>
          </cell>
          <cell r="V401">
            <v>1</v>
          </cell>
          <cell r="W401">
            <v>1</v>
          </cell>
          <cell r="X401">
            <v>1</v>
          </cell>
          <cell r="AA401">
            <v>0.9</v>
          </cell>
          <cell r="AC401">
            <v>-15.480212765957445</v>
          </cell>
          <cell r="AE401">
            <v>-0.02</v>
          </cell>
          <cell r="AH401">
            <v>-15.500212765957444</v>
          </cell>
          <cell r="AI401" t="str">
            <v>CNY</v>
          </cell>
          <cell r="AJ401" t="str">
            <v>LP</v>
          </cell>
          <cell r="AK401" t="str">
            <v>重庆延峰</v>
          </cell>
          <cell r="AL401" t="str">
            <v>DBNJA</v>
          </cell>
          <cell r="BB401">
            <v>-200000</v>
          </cell>
          <cell r="BC401">
            <v>-200000</v>
          </cell>
          <cell r="BE401">
            <v>0</v>
          </cell>
          <cell r="BF401">
            <v>0</v>
          </cell>
        </row>
        <row r="402">
          <cell r="C402" t="str">
            <v>IT17</v>
          </cell>
          <cell r="E402" t="str">
            <v>Console</v>
          </cell>
          <cell r="F402" t="str">
            <v>副仪表板</v>
          </cell>
          <cell r="G402" t="str">
            <v>B</v>
          </cell>
          <cell r="H402" t="str">
            <v>PMT2</v>
          </cell>
          <cell r="I402" t="str">
            <v>TH</v>
          </cell>
          <cell r="J402" t="str">
            <v>JD8B</v>
          </cell>
          <cell r="K402" t="str">
            <v>F044H83</v>
          </cell>
          <cell r="L402" t="str">
            <v>BBW</v>
          </cell>
          <cell r="M402" t="str">
            <v>JD8B-F044H83-BBW</v>
          </cell>
          <cell r="O402" t="str">
            <v>NA</v>
          </cell>
          <cell r="P402" t="str">
            <v>朱文斌(wzhu26)</v>
          </cell>
          <cell r="Q402" t="str">
            <v>李卫(wli78)</v>
          </cell>
          <cell r="Y402">
            <v>1</v>
          </cell>
          <cell r="Z402">
            <v>1</v>
          </cell>
          <cell r="AA402">
            <v>0.1</v>
          </cell>
          <cell r="AC402">
            <v>-34.150212765957406</v>
          </cell>
          <cell r="AE402">
            <v>-0.02</v>
          </cell>
          <cell r="AH402">
            <v>-34.170212765957409</v>
          </cell>
          <cell r="AI402" t="str">
            <v>CNY</v>
          </cell>
          <cell r="AJ402" t="str">
            <v>LP</v>
          </cell>
          <cell r="AK402" t="str">
            <v>重庆延峰</v>
          </cell>
          <cell r="AL402" t="str">
            <v>DBNJA</v>
          </cell>
          <cell r="BB402">
            <v>-435000</v>
          </cell>
          <cell r="BC402">
            <v>-435000</v>
          </cell>
          <cell r="BE402">
            <v>0</v>
          </cell>
          <cell r="BF402">
            <v>0</v>
          </cell>
        </row>
        <row r="403">
          <cell r="C403" t="str">
            <v>IT17</v>
          </cell>
          <cell r="E403" t="str">
            <v>Console</v>
          </cell>
          <cell r="F403" t="str">
            <v>副仪表板</v>
          </cell>
          <cell r="G403" t="str">
            <v>B</v>
          </cell>
          <cell r="H403" t="str">
            <v>PMT2</v>
          </cell>
          <cell r="I403" t="str">
            <v>TH</v>
          </cell>
          <cell r="J403" t="str">
            <v>JD8B</v>
          </cell>
          <cell r="K403" t="str">
            <v>F045A06</v>
          </cell>
          <cell r="L403" t="str">
            <v>AHW</v>
          </cell>
          <cell r="M403" t="str">
            <v>JD8B-F045A06-AHW</v>
          </cell>
          <cell r="O403" t="str">
            <v>NA</v>
          </cell>
          <cell r="P403" t="str">
            <v>朱文斌(wzhu27)</v>
          </cell>
          <cell r="Q403" t="str">
            <v>李卫(wli79)</v>
          </cell>
          <cell r="U403">
            <v>1</v>
          </cell>
          <cell r="V403">
            <v>1</v>
          </cell>
          <cell r="AA403">
            <v>0.37</v>
          </cell>
          <cell r="AC403">
            <v>-239.76</v>
          </cell>
          <cell r="AD403">
            <v>0</v>
          </cell>
          <cell r="AE403">
            <v>-0.93</v>
          </cell>
          <cell r="AH403">
            <v>-240.69</v>
          </cell>
          <cell r="AI403" t="str">
            <v>CNY</v>
          </cell>
          <cell r="AK403" t="str">
            <v>延锋汽车饰件系统重庆有限公司</v>
          </cell>
          <cell r="AL403" t="str">
            <v>DBNJA</v>
          </cell>
          <cell r="BB403">
            <v>-6242390</v>
          </cell>
          <cell r="BC403">
            <v>-6242390</v>
          </cell>
          <cell r="BE403">
            <v>0</v>
          </cell>
          <cell r="BF403">
            <v>0</v>
          </cell>
        </row>
        <row r="404">
          <cell r="C404" t="str">
            <v>IT17</v>
          </cell>
          <cell r="E404" t="str">
            <v>Console</v>
          </cell>
          <cell r="F404" t="str">
            <v>副仪表板</v>
          </cell>
          <cell r="G404" t="str">
            <v>B</v>
          </cell>
          <cell r="H404" t="str">
            <v>PMT2</v>
          </cell>
          <cell r="I404" t="str">
            <v>TH</v>
          </cell>
          <cell r="J404" t="str">
            <v>JD8B</v>
          </cell>
          <cell r="K404" t="str">
            <v>F045A06</v>
          </cell>
          <cell r="L404" t="str">
            <v>BHW</v>
          </cell>
          <cell r="M404" t="str">
            <v>JD8B-F045A06-BHW</v>
          </cell>
          <cell r="O404" t="str">
            <v>NA</v>
          </cell>
          <cell r="P404" t="str">
            <v>朱文斌(wzhu28)</v>
          </cell>
          <cell r="Q404" t="str">
            <v>李卫(wli80)</v>
          </cell>
          <cell r="Y404">
            <v>1</v>
          </cell>
          <cell r="Z404">
            <v>1</v>
          </cell>
          <cell r="AA404">
            <v>0.1</v>
          </cell>
          <cell r="AC404">
            <v>-242.20999999999998</v>
          </cell>
          <cell r="AD404">
            <v>0</v>
          </cell>
          <cell r="AE404">
            <v>-0.93</v>
          </cell>
          <cell r="AH404">
            <v>-243.14</v>
          </cell>
          <cell r="AI404" t="str">
            <v>CNY</v>
          </cell>
          <cell r="AK404" t="str">
            <v>延锋汽车饰件系统重庆有限公司</v>
          </cell>
          <cell r="AL404" t="str">
            <v>DBNJA</v>
          </cell>
          <cell r="BB404">
            <v>0</v>
          </cell>
          <cell r="BC404">
            <v>0</v>
          </cell>
          <cell r="BE404">
            <v>0</v>
          </cell>
          <cell r="BF404">
            <v>0</v>
          </cell>
        </row>
        <row r="405">
          <cell r="C405" t="str">
            <v>IT17</v>
          </cell>
          <cell r="E405" t="str">
            <v>Console</v>
          </cell>
          <cell r="F405" t="str">
            <v>副仪表板</v>
          </cell>
          <cell r="G405" t="str">
            <v>B</v>
          </cell>
          <cell r="H405" t="str">
            <v>PMT2</v>
          </cell>
          <cell r="I405" t="str">
            <v>TH</v>
          </cell>
          <cell r="J405" t="str">
            <v>JD8B</v>
          </cell>
          <cell r="K405" t="str">
            <v>F045A06</v>
          </cell>
          <cell r="L405" t="str">
            <v>CFW</v>
          </cell>
          <cell r="M405" t="str">
            <v>JD8B-F045A06-CFW</v>
          </cell>
          <cell r="O405" t="str">
            <v>NA</v>
          </cell>
          <cell r="P405" t="str">
            <v>朱文斌(wzhu29)</v>
          </cell>
          <cell r="Q405" t="str">
            <v>李卫(wli81)</v>
          </cell>
          <cell r="S405">
            <v>1</v>
          </cell>
          <cell r="T405">
            <v>1</v>
          </cell>
          <cell r="AA405">
            <v>0.30000000000000004</v>
          </cell>
          <cell r="AC405">
            <v>-191.65</v>
          </cell>
          <cell r="AD405">
            <v>0</v>
          </cell>
          <cell r="AE405">
            <v>-0.93</v>
          </cell>
          <cell r="AH405">
            <v>-192.58</v>
          </cell>
          <cell r="AI405" t="str">
            <v>CNY</v>
          </cell>
          <cell r="AK405" t="str">
            <v>延锋汽车饰件系统重庆有限公司</v>
          </cell>
          <cell r="AL405" t="str">
            <v>DBNJA</v>
          </cell>
          <cell r="BB405">
            <v>0</v>
          </cell>
          <cell r="BC405">
            <v>0</v>
          </cell>
          <cell r="BE405">
            <v>0</v>
          </cell>
          <cell r="BF405">
            <v>0</v>
          </cell>
        </row>
        <row r="406">
          <cell r="C406" t="str">
            <v>IT17</v>
          </cell>
          <cell r="E406" t="str">
            <v>Console</v>
          </cell>
          <cell r="F406" t="str">
            <v>副仪表板</v>
          </cell>
          <cell r="G406" t="str">
            <v>B</v>
          </cell>
          <cell r="H406" t="str">
            <v>PMT2</v>
          </cell>
          <cell r="I406" t="str">
            <v>TH</v>
          </cell>
          <cell r="J406" t="str">
            <v>JD8B</v>
          </cell>
          <cell r="K406" t="str">
            <v>F045A06</v>
          </cell>
          <cell r="L406" t="str">
            <v>DHW</v>
          </cell>
          <cell r="M406" t="str">
            <v>JD8B-F045A06-DHW</v>
          </cell>
          <cell r="O406" t="str">
            <v>NA</v>
          </cell>
          <cell r="P406" t="str">
            <v>朱文斌(wzhu30)</v>
          </cell>
          <cell r="Q406" t="str">
            <v>李卫(wli82)</v>
          </cell>
          <cell r="W406">
            <v>1</v>
          </cell>
          <cell r="X406">
            <v>1</v>
          </cell>
          <cell r="Z406">
            <v>1</v>
          </cell>
          <cell r="AA406">
            <v>0.28000000000000003</v>
          </cell>
          <cell r="AC406">
            <v>-239.76</v>
          </cell>
          <cell r="AD406">
            <v>0</v>
          </cell>
          <cell r="AE406">
            <v>-0.93</v>
          </cell>
          <cell r="AH406">
            <v>-240.69</v>
          </cell>
          <cell r="AI406" t="str">
            <v>CNY</v>
          </cell>
          <cell r="AK406" t="str">
            <v>延锋汽车饰件系统重庆有限公司</v>
          </cell>
          <cell r="AL406" t="str">
            <v>DBNJA</v>
          </cell>
          <cell r="BE406">
            <v>0</v>
          </cell>
          <cell r="BF406">
            <v>0</v>
          </cell>
        </row>
        <row r="407">
          <cell r="C407" t="str">
            <v>IT17</v>
          </cell>
          <cell r="E407" t="str">
            <v>Console</v>
          </cell>
          <cell r="F407" t="str">
            <v>副仪表板</v>
          </cell>
          <cell r="G407" t="str">
            <v>B</v>
          </cell>
          <cell r="H407" t="str">
            <v>PMT2</v>
          </cell>
          <cell r="I407" t="str">
            <v>TH</v>
          </cell>
          <cell r="J407" t="str">
            <v>JD8B</v>
          </cell>
          <cell r="K407" t="str">
            <v>F046C00</v>
          </cell>
          <cell r="L407" t="str">
            <v>ACW</v>
          </cell>
          <cell r="M407" t="str">
            <v>JD8B-F046C00-ACW</v>
          </cell>
          <cell r="O407" t="str">
            <v>NA</v>
          </cell>
          <cell r="P407" t="str">
            <v>朱文斌(wzhu31)</v>
          </cell>
          <cell r="Q407" t="str">
            <v>李卫(wli83)</v>
          </cell>
          <cell r="S407">
            <v>1</v>
          </cell>
          <cell r="T407">
            <v>1</v>
          </cell>
          <cell r="AA407">
            <v>0.30000000000000004</v>
          </cell>
          <cell r="AC407">
            <v>-63.132723404255316</v>
          </cell>
          <cell r="AE407">
            <v>-0.4</v>
          </cell>
          <cell r="AH407">
            <v>-63.532723404255314</v>
          </cell>
          <cell r="AI407" t="str">
            <v>CNY</v>
          </cell>
          <cell r="AJ407" t="str">
            <v>LP</v>
          </cell>
          <cell r="AK407" t="str">
            <v>重庆延峰</v>
          </cell>
          <cell r="AL407" t="str">
            <v>DBNJA</v>
          </cell>
          <cell r="BB407">
            <v>-1797300</v>
          </cell>
          <cell r="BC407">
            <v>-1797300</v>
          </cell>
          <cell r="BE407">
            <v>0</v>
          </cell>
          <cell r="BF407">
            <v>0</v>
          </cell>
        </row>
        <row r="408">
          <cell r="C408" t="str">
            <v>IT17</v>
          </cell>
          <cell r="E408" t="str">
            <v>Console</v>
          </cell>
          <cell r="F408" t="str">
            <v>副仪表板</v>
          </cell>
          <cell r="G408" t="str">
            <v>B</v>
          </cell>
          <cell r="H408" t="str">
            <v>PMT2</v>
          </cell>
          <cell r="I408" t="str">
            <v>TH</v>
          </cell>
          <cell r="J408" t="str">
            <v>JD8B</v>
          </cell>
          <cell r="K408" t="str">
            <v>F046C00</v>
          </cell>
          <cell r="L408" t="str">
            <v>BCW</v>
          </cell>
          <cell r="M408" t="str">
            <v>JD8B-F046C00-BCW</v>
          </cell>
          <cell r="O408" t="str">
            <v>NA</v>
          </cell>
          <cell r="P408" t="str">
            <v>朱文斌(wzhu32)</v>
          </cell>
          <cell r="Q408" t="str">
            <v>李卫(wli84)</v>
          </cell>
          <cell r="U408">
            <v>1</v>
          </cell>
          <cell r="V408">
            <v>1</v>
          </cell>
          <cell r="W408">
            <v>1</v>
          </cell>
          <cell r="X408">
            <v>1</v>
          </cell>
          <cell r="AA408">
            <v>0.6</v>
          </cell>
          <cell r="AC408">
            <v>-62.722723404255312</v>
          </cell>
          <cell r="AE408">
            <v>-0.4</v>
          </cell>
          <cell r="AH408">
            <v>-63.122723404255311</v>
          </cell>
          <cell r="AI408" t="str">
            <v>CNY</v>
          </cell>
          <cell r="AJ408" t="str">
            <v>LP</v>
          </cell>
          <cell r="AK408" t="str">
            <v>重庆延峰</v>
          </cell>
          <cell r="AL408" t="str">
            <v>DBNJA</v>
          </cell>
          <cell r="BB408">
            <v>0</v>
          </cell>
          <cell r="BC408">
            <v>0</v>
          </cell>
          <cell r="BE408">
            <v>0</v>
          </cell>
          <cell r="BF408">
            <v>0</v>
          </cell>
        </row>
        <row r="409">
          <cell r="C409" t="str">
            <v>IT17</v>
          </cell>
          <cell r="E409" t="str">
            <v>Console</v>
          </cell>
          <cell r="F409" t="str">
            <v>副仪表板</v>
          </cell>
          <cell r="G409" t="str">
            <v>B</v>
          </cell>
          <cell r="H409" t="str">
            <v>PMT2</v>
          </cell>
          <cell r="I409" t="str">
            <v>TH</v>
          </cell>
          <cell r="J409" t="str">
            <v>JD8B</v>
          </cell>
          <cell r="K409" t="str">
            <v>F046C00</v>
          </cell>
          <cell r="L409" t="str">
            <v>CCW</v>
          </cell>
          <cell r="M409" t="str">
            <v>JD8B-F046C00-CCW</v>
          </cell>
          <cell r="O409" t="str">
            <v>NA</v>
          </cell>
          <cell r="P409" t="str">
            <v>朱文斌(wzhu33)</v>
          </cell>
          <cell r="Q409" t="str">
            <v>李卫(wli85)</v>
          </cell>
          <cell r="Y409">
            <v>1</v>
          </cell>
          <cell r="Z409">
            <v>1</v>
          </cell>
          <cell r="AA409">
            <v>0.1</v>
          </cell>
          <cell r="AC409">
            <v>-76.622723404255311</v>
          </cell>
          <cell r="AE409">
            <v>-0.4</v>
          </cell>
          <cell r="AH409">
            <v>-77.022723404255316</v>
          </cell>
          <cell r="AI409" t="str">
            <v>CNY</v>
          </cell>
          <cell r="AJ409" t="str">
            <v>LP</v>
          </cell>
          <cell r="AK409" t="str">
            <v>重庆延峰</v>
          </cell>
          <cell r="AL409" t="str">
            <v>DBNJA</v>
          </cell>
          <cell r="BB409">
            <v>0</v>
          </cell>
          <cell r="BC409">
            <v>0</v>
          </cell>
          <cell r="BE409">
            <v>0</v>
          </cell>
          <cell r="BF409">
            <v>0</v>
          </cell>
        </row>
        <row r="410">
          <cell r="C410" t="str">
            <v>Blk-99</v>
          </cell>
          <cell r="E410" t="str">
            <v>Trans oil</v>
          </cell>
          <cell r="F410" t="str">
            <v>变速器油</v>
          </cell>
          <cell r="G410" t="str">
            <v>B</v>
          </cell>
          <cell r="H410" t="str">
            <v>PMT4</v>
          </cell>
          <cell r="I410" t="str">
            <v>TH</v>
          </cell>
          <cell r="J410" t="str">
            <v>WSS </v>
          </cell>
          <cell r="K410" t="str">
            <v>M2C200</v>
          </cell>
          <cell r="L410" t="str">
            <v>D2</v>
          </cell>
          <cell r="M410" t="str">
            <v>WSS -M2C200-D2</v>
          </cell>
          <cell r="O410" t="str">
            <v>NA</v>
          </cell>
          <cell r="P410" t="str">
            <v>朱文斌(wzhu34)</v>
          </cell>
          <cell r="Q410" t="str">
            <v>李卫(wli86)</v>
          </cell>
          <cell r="S410">
            <v>1</v>
          </cell>
          <cell r="T410">
            <v>0</v>
          </cell>
          <cell r="U410">
            <v>1</v>
          </cell>
          <cell r="V410">
            <v>0</v>
          </cell>
          <cell r="W410">
            <v>1</v>
          </cell>
          <cell r="X410">
            <v>0</v>
          </cell>
          <cell r="Y410">
            <v>0</v>
          </cell>
          <cell r="Z410">
            <v>0</v>
          </cell>
          <cell r="AA410">
            <v>0.37</v>
          </cell>
          <cell r="AC410">
            <v>-36.5</v>
          </cell>
          <cell r="AD410">
            <v>0</v>
          </cell>
          <cell r="AE410">
            <v>-0.5</v>
          </cell>
          <cell r="AF410">
            <v>0</v>
          </cell>
          <cell r="AG410">
            <v>0</v>
          </cell>
          <cell r="AH410">
            <v>-37</v>
          </cell>
          <cell r="AI410" t="str">
            <v>CNY</v>
          </cell>
          <cell r="AJ410" t="str">
            <v>LP</v>
          </cell>
          <cell r="AK410" t="str">
            <v>重庆世鹏 </v>
          </cell>
          <cell r="AL410" t="str">
            <v>NA</v>
          </cell>
          <cell r="BB410">
            <v>0</v>
          </cell>
          <cell r="BC410">
            <v>0</v>
          </cell>
          <cell r="BE410">
            <v>0</v>
          </cell>
          <cell r="BF410">
            <v>0</v>
          </cell>
          <cell r="BG410">
            <v>0</v>
          </cell>
          <cell r="BI410">
            <v>0</v>
          </cell>
          <cell r="BJ410">
            <v>0</v>
          </cell>
        </row>
        <row r="411">
          <cell r="C411" t="str">
            <v>IT02-1</v>
          </cell>
          <cell r="E411" t="str">
            <v>Seat Belts-Front</v>
          </cell>
          <cell r="F411" t="str">
            <v>前安全带</v>
          </cell>
          <cell r="G411" t="str">
            <v>B</v>
          </cell>
          <cell r="H411" t="str">
            <v>PMT2</v>
          </cell>
          <cell r="I411" t="str">
            <v>TH</v>
          </cell>
          <cell r="J411" t="str">
            <v>ED8B</v>
          </cell>
          <cell r="K411" t="str">
            <v>61208</v>
          </cell>
          <cell r="L411" t="str">
            <v>ACW</v>
          </cell>
          <cell r="M411" t="str">
            <v>ED8B-61208-ACW</v>
          </cell>
          <cell r="O411" t="str">
            <v>NA</v>
          </cell>
          <cell r="P411" t="str">
            <v>张鸿春</v>
          </cell>
          <cell r="Q411" t="str">
            <v>张兴华</v>
          </cell>
          <cell r="S411">
            <v>1</v>
          </cell>
          <cell r="T411">
            <v>1</v>
          </cell>
          <cell r="U411">
            <v>1</v>
          </cell>
          <cell r="V411">
            <v>1</v>
          </cell>
          <cell r="W411">
            <v>1</v>
          </cell>
          <cell r="X411">
            <v>1</v>
          </cell>
          <cell r="Y411">
            <v>1</v>
          </cell>
          <cell r="Z411">
            <v>1</v>
          </cell>
          <cell r="AA411">
            <v>1</v>
          </cell>
          <cell r="AC411">
            <v>-32.32</v>
          </cell>
          <cell r="AD411">
            <v>-0.15</v>
          </cell>
          <cell r="AE411" t="str">
            <v>Milkrun</v>
          </cell>
          <cell r="AF411">
            <v>0</v>
          </cell>
          <cell r="AG411">
            <v>-0.23</v>
          </cell>
          <cell r="AH411">
            <v>-32.699999999999996</v>
          </cell>
          <cell r="AI411" t="str">
            <v>CNY</v>
          </cell>
          <cell r="AJ411" t="str">
            <v>LP</v>
          </cell>
          <cell r="AK411" t="str">
            <v>南京奥托立夫 </v>
          </cell>
          <cell r="AL411" t="str">
            <v>V2CGA </v>
          </cell>
          <cell r="BB411">
            <v>0</v>
          </cell>
          <cell r="BC411">
            <v>0</v>
          </cell>
          <cell r="BE411" t="str">
            <v>share with 61294</v>
          </cell>
        </row>
        <row r="412">
          <cell r="C412" t="str">
            <v>IT02-1</v>
          </cell>
          <cell r="E412" t="str">
            <v>Seat Belts-Front</v>
          </cell>
          <cell r="F412" t="str">
            <v>前安全带</v>
          </cell>
          <cell r="G412" t="str">
            <v>B</v>
          </cell>
          <cell r="H412" t="str">
            <v>PMT2</v>
          </cell>
          <cell r="I412" t="str">
            <v>TH</v>
          </cell>
          <cell r="J412" t="str">
            <v>ED8B</v>
          </cell>
          <cell r="K412" t="str">
            <v>61209</v>
          </cell>
          <cell r="L412" t="str">
            <v>ACW</v>
          </cell>
          <cell r="M412" t="str">
            <v>ED8B-61209-ACW</v>
          </cell>
          <cell r="O412" t="str">
            <v>NA</v>
          </cell>
          <cell r="P412" t="str">
            <v>张鸿春</v>
          </cell>
          <cell r="Q412" t="str">
            <v>张兴华</v>
          </cell>
          <cell r="S412">
            <v>1</v>
          </cell>
          <cell r="T412">
            <v>1</v>
          </cell>
          <cell r="U412">
            <v>1</v>
          </cell>
          <cell r="V412">
            <v>1</v>
          </cell>
          <cell r="W412">
            <v>1</v>
          </cell>
          <cell r="X412">
            <v>1</v>
          </cell>
          <cell r="Y412">
            <v>1</v>
          </cell>
          <cell r="Z412">
            <v>1</v>
          </cell>
          <cell r="AA412">
            <v>1</v>
          </cell>
          <cell r="AC412">
            <v>-34.369999999999997</v>
          </cell>
          <cell r="AD412">
            <v>-0.15</v>
          </cell>
          <cell r="AE412" t="str">
            <v>Milkrun</v>
          </cell>
          <cell r="AF412">
            <v>0</v>
          </cell>
          <cell r="AG412">
            <v>-0.23</v>
          </cell>
          <cell r="AH412">
            <v>-34.749999999999993</v>
          </cell>
          <cell r="AI412" t="str">
            <v>CNY</v>
          </cell>
          <cell r="AJ412" t="str">
            <v>LP</v>
          </cell>
          <cell r="AK412" t="str">
            <v>南京奥托立夫 </v>
          </cell>
          <cell r="AL412" t="str">
            <v>V2CGA </v>
          </cell>
          <cell r="BB412">
            <v>0</v>
          </cell>
          <cell r="BC412">
            <v>0</v>
          </cell>
          <cell r="BE412" t="str">
            <v>share with 61294</v>
          </cell>
        </row>
        <row r="413">
          <cell r="C413" t="str">
            <v>IT02-1</v>
          </cell>
          <cell r="E413" t="str">
            <v>Seat Belts-Front</v>
          </cell>
          <cell r="F413" t="str">
            <v>前安全带</v>
          </cell>
          <cell r="G413" t="str">
            <v>B</v>
          </cell>
          <cell r="H413" t="str">
            <v>PMT2</v>
          </cell>
          <cell r="I413" t="str">
            <v>TH</v>
          </cell>
          <cell r="J413" t="str">
            <v>ED8B</v>
          </cell>
          <cell r="K413" t="str">
            <v>61294</v>
          </cell>
          <cell r="L413" t="str">
            <v>ACW</v>
          </cell>
          <cell r="M413" t="str">
            <v>ED8B-61294-ACW</v>
          </cell>
          <cell r="O413" t="str">
            <v>NA</v>
          </cell>
          <cell r="P413" t="str">
            <v>张鸿春</v>
          </cell>
          <cell r="Q413" t="str">
            <v>张兴华</v>
          </cell>
          <cell r="S413">
            <v>1</v>
          </cell>
          <cell r="T413">
            <v>1</v>
          </cell>
          <cell r="U413">
            <v>1</v>
          </cell>
          <cell r="V413">
            <v>1</v>
          </cell>
          <cell r="W413">
            <v>1</v>
          </cell>
          <cell r="X413">
            <v>1</v>
          </cell>
          <cell r="Y413">
            <v>1</v>
          </cell>
          <cell r="Z413">
            <v>1</v>
          </cell>
          <cell r="AA413">
            <v>1</v>
          </cell>
          <cell r="AC413">
            <v>-103.2</v>
          </cell>
          <cell r="AD413">
            <v>-1.01</v>
          </cell>
          <cell r="AE413" t="str">
            <v>Milkrun</v>
          </cell>
          <cell r="AF413">
            <v>-0.56000000000000005</v>
          </cell>
          <cell r="AG413">
            <v>-0.23</v>
          </cell>
          <cell r="AH413">
            <v>-105.00000000000001</v>
          </cell>
          <cell r="AI413" t="str">
            <v>CNY</v>
          </cell>
          <cell r="AJ413" t="str">
            <v>LP</v>
          </cell>
          <cell r="AK413" t="str">
            <v>南京奥托立夫 </v>
          </cell>
          <cell r="AL413" t="str">
            <v>V2CGA </v>
          </cell>
          <cell r="BB413">
            <v>0</v>
          </cell>
          <cell r="BC413">
            <v>0</v>
          </cell>
          <cell r="BE413">
            <v>-529998</v>
          </cell>
          <cell r="BF413">
            <v>2299556</v>
          </cell>
          <cell r="BI413">
            <v>-1793718</v>
          </cell>
          <cell r="BJ413">
            <v>3193156</v>
          </cell>
        </row>
        <row r="414">
          <cell r="C414" t="str">
            <v>IT02-1</v>
          </cell>
          <cell r="E414" t="str">
            <v>Seat Belts-Front</v>
          </cell>
          <cell r="F414" t="str">
            <v>前安全带</v>
          </cell>
          <cell r="G414" t="str">
            <v>B</v>
          </cell>
          <cell r="H414" t="str">
            <v>PMT2</v>
          </cell>
          <cell r="I414" t="str">
            <v>TH</v>
          </cell>
          <cell r="J414" t="str">
            <v>ED8B</v>
          </cell>
          <cell r="K414" t="str">
            <v>61295</v>
          </cell>
          <cell r="L414" t="str">
            <v>ACW</v>
          </cell>
          <cell r="M414" t="str">
            <v>ED8B-61295-ACW</v>
          </cell>
          <cell r="O414" t="str">
            <v>NA</v>
          </cell>
          <cell r="P414" t="str">
            <v>张鸿春</v>
          </cell>
          <cell r="Q414" t="str">
            <v>张兴华</v>
          </cell>
          <cell r="S414">
            <v>1</v>
          </cell>
          <cell r="T414">
            <v>1</v>
          </cell>
          <cell r="U414">
            <v>1</v>
          </cell>
          <cell r="V414">
            <v>1</v>
          </cell>
          <cell r="W414">
            <v>1</v>
          </cell>
          <cell r="X414">
            <v>1</v>
          </cell>
          <cell r="Y414">
            <v>1</v>
          </cell>
          <cell r="Z414">
            <v>1</v>
          </cell>
          <cell r="AA414">
            <v>1</v>
          </cell>
          <cell r="AC414">
            <v>-103.2</v>
          </cell>
          <cell r="AD414">
            <v>-1.01</v>
          </cell>
          <cell r="AE414" t="str">
            <v>Milkrun</v>
          </cell>
          <cell r="AF414">
            <v>-0.56000000000000005</v>
          </cell>
          <cell r="AG414">
            <v>-0.23</v>
          </cell>
          <cell r="AH414">
            <v>-105.00000000000001</v>
          </cell>
          <cell r="AI414" t="str">
            <v>CNY</v>
          </cell>
          <cell r="AJ414" t="str">
            <v>LP</v>
          </cell>
          <cell r="AK414" t="str">
            <v>南京奥托立夫 </v>
          </cell>
          <cell r="AL414" t="str">
            <v>V2CGA </v>
          </cell>
          <cell r="BB414">
            <v>0</v>
          </cell>
          <cell r="BC414">
            <v>0</v>
          </cell>
          <cell r="BE414" t="str">
            <v>share with 61294</v>
          </cell>
          <cell r="BI414" t="str">
            <v>incl.in above</v>
          </cell>
        </row>
        <row r="415">
          <cell r="C415" t="str">
            <v>B044</v>
          </cell>
          <cell r="E415" t="str">
            <v>Fastener</v>
          </cell>
          <cell r="G415" t="str">
            <v>na</v>
          </cell>
          <cell r="H415" t="str">
            <v>BIW</v>
          </cell>
          <cell r="I415" t="str">
            <v>TH</v>
          </cell>
          <cell r="K415" t="str">
            <v>W708839 </v>
          </cell>
          <cell r="L415" t="str">
            <v>S403 </v>
          </cell>
          <cell r="M415" t="str">
            <v>-W708839 -S403 </v>
          </cell>
          <cell r="O415" t="str">
            <v>NA</v>
          </cell>
          <cell r="P415" t="str">
            <v>张春晖</v>
          </cell>
          <cell r="Q415" t="str">
            <v>江桢</v>
          </cell>
          <cell r="S415">
            <v>1</v>
          </cell>
          <cell r="T415">
            <v>1</v>
          </cell>
          <cell r="U415">
            <v>1</v>
          </cell>
          <cell r="V415">
            <v>1</v>
          </cell>
          <cell r="W415">
            <v>1</v>
          </cell>
          <cell r="X415">
            <v>1</v>
          </cell>
          <cell r="Y415">
            <v>1</v>
          </cell>
          <cell r="Z415">
            <v>1</v>
          </cell>
          <cell r="AA415">
            <v>1</v>
          </cell>
          <cell r="AC415">
            <v>-0.124</v>
          </cell>
          <cell r="AD415">
            <v>-2E-3</v>
          </cell>
          <cell r="AE415">
            <v>-4.0000000000000001E-3</v>
          </cell>
          <cell r="AF415">
            <v>0</v>
          </cell>
          <cell r="AG415">
            <v>0</v>
          </cell>
          <cell r="AH415">
            <v>-0.13</v>
          </cell>
          <cell r="AI415" t="str">
            <v>CNY</v>
          </cell>
          <cell r="AJ415" t="str">
            <v>LP</v>
          </cell>
          <cell r="AK415" t="str">
            <v>上海奥达科 </v>
          </cell>
          <cell r="AL415" t="str">
            <v>V2CGA </v>
          </cell>
          <cell r="BB415">
            <v>0</v>
          </cell>
          <cell r="BC415">
            <v>0</v>
          </cell>
          <cell r="BE415">
            <v>0</v>
          </cell>
          <cell r="BF415">
            <v>0</v>
          </cell>
          <cell r="BG415">
            <v>0</v>
          </cell>
          <cell r="BI415">
            <v>0</v>
          </cell>
          <cell r="BJ415">
            <v>0</v>
          </cell>
        </row>
        <row r="416">
          <cell r="C416" t="str">
            <v>IT91</v>
          </cell>
          <cell r="E416" t="str">
            <v>Instrument Panel, IP Finish Panels</v>
          </cell>
          <cell r="G416" t="str">
            <v>B</v>
          </cell>
          <cell r="H416" t="str">
            <v>PMT2</v>
          </cell>
          <cell r="I416" t="str">
            <v>TH</v>
          </cell>
          <cell r="J416" t="str">
            <v>MJD8B </v>
          </cell>
          <cell r="K416" t="str">
            <v>LBBA</v>
          </cell>
          <cell r="L416" t="str">
            <v>AGW</v>
          </cell>
          <cell r="M416" t="str">
            <v>MJD8B -LBBA-AGW</v>
          </cell>
          <cell r="O416" t="str">
            <v>NA</v>
          </cell>
          <cell r="P416" t="str">
            <v>林庆(qlin12)</v>
          </cell>
          <cell r="Q416" t="str">
            <v>李卫</v>
          </cell>
          <cell r="S416">
            <v>1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0.14000000000000001</v>
          </cell>
          <cell r="AC416">
            <v>-750.76</v>
          </cell>
          <cell r="AE416">
            <v>-8.44</v>
          </cell>
          <cell r="AF416">
            <v>-2.12</v>
          </cell>
          <cell r="AH416">
            <v>-761.32</v>
          </cell>
          <cell r="AI416" t="str">
            <v>CNY</v>
          </cell>
          <cell r="AJ416" t="str">
            <v>LP</v>
          </cell>
          <cell r="AK416" t="str">
            <v>重庆延锋 </v>
          </cell>
          <cell r="AL416" t="str">
            <v>DBNJA </v>
          </cell>
          <cell r="BB416">
            <v>-7413400</v>
          </cell>
          <cell r="BC416">
            <v>-7413400</v>
          </cell>
          <cell r="BE416">
            <v>0</v>
          </cell>
          <cell r="BF416">
            <v>0</v>
          </cell>
          <cell r="BI416">
            <v>0</v>
          </cell>
          <cell r="BJ416">
            <v>0</v>
          </cell>
        </row>
        <row r="417">
          <cell r="C417" t="str">
            <v>IT91</v>
          </cell>
          <cell r="E417" t="str">
            <v>Instrument Panel, IP Finish Panels</v>
          </cell>
          <cell r="G417" t="str">
            <v>B</v>
          </cell>
          <cell r="H417" t="str">
            <v>PMT2</v>
          </cell>
          <cell r="I417" t="str">
            <v>TH</v>
          </cell>
          <cell r="J417" t="str">
            <v>MJD8B </v>
          </cell>
          <cell r="K417" t="str">
            <v>LBBA</v>
          </cell>
          <cell r="L417" t="str">
            <v>BGW</v>
          </cell>
          <cell r="M417" t="str">
            <v>MJD8B -LBBA-BGW</v>
          </cell>
          <cell r="O417" t="str">
            <v>NA</v>
          </cell>
          <cell r="P417" t="str">
            <v>林庆(qlin13)</v>
          </cell>
          <cell r="Q417" t="str">
            <v>李卫</v>
          </cell>
          <cell r="S417">
            <v>0</v>
          </cell>
          <cell r="T417">
            <v>1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0.16</v>
          </cell>
          <cell r="AC417">
            <v>-750.76</v>
          </cell>
          <cell r="AE417">
            <v>-8.44</v>
          </cell>
          <cell r="AF417">
            <v>-2.12</v>
          </cell>
          <cell r="AH417">
            <v>-761.32</v>
          </cell>
          <cell r="AI417" t="str">
            <v>CNY</v>
          </cell>
          <cell r="AJ417" t="str">
            <v>LP</v>
          </cell>
          <cell r="AK417" t="str">
            <v>重庆延锋 </v>
          </cell>
          <cell r="AL417" t="str">
            <v>DBNJA </v>
          </cell>
          <cell r="BE417">
            <v>0</v>
          </cell>
          <cell r="BF417">
            <v>0</v>
          </cell>
          <cell r="BI417">
            <v>0</v>
          </cell>
          <cell r="BJ417">
            <v>0</v>
          </cell>
        </row>
        <row r="418">
          <cell r="C418" t="str">
            <v>IT91</v>
          </cell>
          <cell r="E418" t="str">
            <v>Instrument Panel, IP Finish Panels</v>
          </cell>
          <cell r="G418" t="str">
            <v>B</v>
          </cell>
          <cell r="H418" t="str">
            <v>PMT2</v>
          </cell>
          <cell r="I418" t="str">
            <v>TH</v>
          </cell>
          <cell r="J418" t="str">
            <v>MJD8B </v>
          </cell>
          <cell r="K418" t="str">
            <v>LBBA</v>
          </cell>
          <cell r="L418" t="str">
            <v>CGW</v>
          </cell>
          <cell r="M418" t="str">
            <v>MJD8B -LBBA-CGW</v>
          </cell>
          <cell r="O418" t="str">
            <v>NA</v>
          </cell>
          <cell r="P418" t="str">
            <v>林庆(qlin14)</v>
          </cell>
          <cell r="Q418" t="str">
            <v>李卫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-735.22</v>
          </cell>
          <cell r="AE418">
            <v>-8.44</v>
          </cell>
          <cell r="AF418">
            <v>-2.12</v>
          </cell>
          <cell r="AH418">
            <v>-745.78000000000009</v>
          </cell>
          <cell r="AI418" t="str">
            <v>CNY</v>
          </cell>
          <cell r="AJ418" t="str">
            <v>LP</v>
          </cell>
          <cell r="AK418" t="str">
            <v>重庆延锋 </v>
          </cell>
          <cell r="AL418" t="str">
            <v>DBNJA </v>
          </cell>
          <cell r="BE418">
            <v>0</v>
          </cell>
          <cell r="BF418">
            <v>0</v>
          </cell>
          <cell r="BI418">
            <v>0</v>
          </cell>
          <cell r="BJ418">
            <v>0</v>
          </cell>
        </row>
        <row r="419">
          <cell r="C419" t="str">
            <v>IT91</v>
          </cell>
          <cell r="E419" t="str">
            <v>Instrument Panel, IP Finish Panels</v>
          </cell>
          <cell r="G419" t="str">
            <v>B</v>
          </cell>
          <cell r="H419" t="str">
            <v>PMT2</v>
          </cell>
          <cell r="I419" t="str">
            <v>TH</v>
          </cell>
          <cell r="J419" t="str">
            <v>MJD8B </v>
          </cell>
          <cell r="K419" t="str">
            <v>LBBA</v>
          </cell>
          <cell r="L419" t="str">
            <v>DGW</v>
          </cell>
          <cell r="M419" t="str">
            <v>MJD8B -LBBA-DGW</v>
          </cell>
          <cell r="O419" t="str">
            <v>NA</v>
          </cell>
          <cell r="P419" t="str">
            <v>林庆(qlin15)</v>
          </cell>
          <cell r="Q419" t="str">
            <v>李卫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-735.22</v>
          </cell>
          <cell r="AE419">
            <v>-8.44</v>
          </cell>
          <cell r="AF419">
            <v>-2.12</v>
          </cell>
          <cell r="AH419">
            <v>-745.78000000000009</v>
          </cell>
          <cell r="AI419" t="str">
            <v>CNY</v>
          </cell>
          <cell r="AJ419" t="str">
            <v>LP</v>
          </cell>
          <cell r="AK419" t="str">
            <v>重庆延锋 </v>
          </cell>
          <cell r="AL419" t="str">
            <v>DBNJA </v>
          </cell>
          <cell r="BE419">
            <v>0</v>
          </cell>
          <cell r="BF419">
            <v>0</v>
          </cell>
          <cell r="BI419">
            <v>0</v>
          </cell>
          <cell r="BJ419">
            <v>0</v>
          </cell>
        </row>
        <row r="420">
          <cell r="C420" t="str">
            <v>IT91</v>
          </cell>
          <cell r="E420" t="str">
            <v>Instrument Panel, IP Finish Panels</v>
          </cell>
          <cell r="G420" t="str">
            <v>B</v>
          </cell>
          <cell r="H420" t="str">
            <v>PMT2</v>
          </cell>
          <cell r="I420" t="str">
            <v>TH</v>
          </cell>
          <cell r="J420" t="str">
            <v>MJD8B </v>
          </cell>
          <cell r="K420" t="str">
            <v>LBBA</v>
          </cell>
          <cell r="L420" t="str">
            <v>EGW</v>
          </cell>
          <cell r="M420" t="str">
            <v>MJD8B -LBBA-EGW</v>
          </cell>
          <cell r="O420" t="str">
            <v>NA</v>
          </cell>
          <cell r="P420" t="str">
            <v>林庆(qlin16)</v>
          </cell>
          <cell r="Q420" t="str">
            <v>李卫</v>
          </cell>
          <cell r="S420">
            <v>0</v>
          </cell>
          <cell r="T420">
            <v>0</v>
          </cell>
          <cell r="U420">
            <v>1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0.14000000000000001</v>
          </cell>
          <cell r="AC420">
            <v>-1040.83</v>
          </cell>
          <cell r="AE420">
            <v>-8.4600000000000009</v>
          </cell>
          <cell r="AF420">
            <v>-2.12</v>
          </cell>
          <cell r="AH420">
            <v>-1051.4099999999999</v>
          </cell>
          <cell r="AI420" t="str">
            <v>CNY</v>
          </cell>
          <cell r="AJ420" t="str">
            <v>LP</v>
          </cell>
          <cell r="AK420" t="str">
            <v>重庆延锋 </v>
          </cell>
          <cell r="AL420" t="str">
            <v>DBNJA </v>
          </cell>
          <cell r="BE420">
            <v>0</v>
          </cell>
          <cell r="BF420">
            <v>0</v>
          </cell>
          <cell r="BI420">
            <v>0</v>
          </cell>
          <cell r="BJ420">
            <v>0</v>
          </cell>
        </row>
        <row r="421">
          <cell r="C421" t="str">
            <v>IT91</v>
          </cell>
          <cell r="E421" t="str">
            <v>Instrument Panel, IP Finish Panels</v>
          </cell>
          <cell r="G421" t="str">
            <v>B</v>
          </cell>
          <cell r="H421" t="str">
            <v>PMT2</v>
          </cell>
          <cell r="I421" t="str">
            <v>TH</v>
          </cell>
          <cell r="J421" t="str">
            <v>MJD8B </v>
          </cell>
          <cell r="K421" t="str">
            <v>LBBA</v>
          </cell>
          <cell r="L421" t="str">
            <v>FGW</v>
          </cell>
          <cell r="M421" t="str">
            <v>MJD8B -LBBA-FGW</v>
          </cell>
          <cell r="O421" t="str">
            <v>NA</v>
          </cell>
          <cell r="P421" t="str">
            <v>林庆(qlin17)</v>
          </cell>
          <cell r="Q421" t="str">
            <v>李卫</v>
          </cell>
          <cell r="S421">
            <v>0</v>
          </cell>
          <cell r="T421">
            <v>0</v>
          </cell>
          <cell r="U421">
            <v>0</v>
          </cell>
          <cell r="V421">
            <v>1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0.23</v>
          </cell>
          <cell r="AC421">
            <v>-1040.83</v>
          </cell>
          <cell r="AE421">
            <v>-8.4600000000000009</v>
          </cell>
          <cell r="AF421">
            <v>-2.12</v>
          </cell>
          <cell r="AH421">
            <v>-1051.4099999999999</v>
          </cell>
          <cell r="AI421" t="str">
            <v>CNY</v>
          </cell>
          <cell r="AJ421" t="str">
            <v>LP</v>
          </cell>
          <cell r="AK421" t="str">
            <v>重庆延锋 </v>
          </cell>
          <cell r="AL421" t="str">
            <v>DBNJA </v>
          </cell>
          <cell r="BE421">
            <v>0</v>
          </cell>
          <cell r="BF421">
            <v>0</v>
          </cell>
          <cell r="BI421">
            <v>0</v>
          </cell>
          <cell r="BJ421">
            <v>0</v>
          </cell>
        </row>
        <row r="422">
          <cell r="C422" t="str">
            <v>IT91</v>
          </cell>
          <cell r="E422" t="str">
            <v>Instrument Panel, IP Finish Panels</v>
          </cell>
          <cell r="G422" t="str">
            <v>B</v>
          </cell>
          <cell r="H422" t="str">
            <v>PMT2</v>
          </cell>
          <cell r="I422" t="str">
            <v>TH</v>
          </cell>
          <cell r="J422" t="str">
            <v>MJD8B </v>
          </cell>
          <cell r="K422" t="str">
            <v>LBBA</v>
          </cell>
          <cell r="L422" t="str">
            <v>GGW</v>
          </cell>
          <cell r="M422" t="str">
            <v>MJD8B -LBBA-GGW</v>
          </cell>
          <cell r="O422" t="str">
            <v>NA</v>
          </cell>
          <cell r="P422" t="str">
            <v>林庆(qlin18)</v>
          </cell>
          <cell r="Q422" t="str">
            <v>李卫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-1025.29</v>
          </cell>
          <cell r="AE422">
            <v>-8.4600000000000009</v>
          </cell>
          <cell r="AF422">
            <v>-2.12</v>
          </cell>
          <cell r="AH422">
            <v>-1035.8699999999999</v>
          </cell>
          <cell r="AI422" t="str">
            <v>CNY</v>
          </cell>
          <cell r="AJ422" t="str">
            <v>LP</v>
          </cell>
          <cell r="AK422" t="str">
            <v>重庆延锋 </v>
          </cell>
          <cell r="AL422" t="str">
            <v>DBNJA </v>
          </cell>
          <cell r="BE422">
            <v>0</v>
          </cell>
          <cell r="BF422">
            <v>0</v>
          </cell>
          <cell r="BI422">
            <v>0</v>
          </cell>
          <cell r="BJ422">
            <v>0</v>
          </cell>
        </row>
        <row r="423">
          <cell r="C423" t="str">
            <v>IT91</v>
          </cell>
          <cell r="E423" t="str">
            <v>Instrument Panel, IP Finish Panels</v>
          </cell>
          <cell r="G423" t="str">
            <v>B</v>
          </cell>
          <cell r="H423" t="str">
            <v>PMT2</v>
          </cell>
          <cell r="I423" t="str">
            <v>TH</v>
          </cell>
          <cell r="J423" t="str">
            <v>MJD8B </v>
          </cell>
          <cell r="K423" t="str">
            <v>LBBA</v>
          </cell>
          <cell r="L423" t="str">
            <v>HGW</v>
          </cell>
          <cell r="M423" t="str">
            <v>MJD8B -LBBA-HGW</v>
          </cell>
          <cell r="O423" t="str">
            <v>NA</v>
          </cell>
          <cell r="P423" t="str">
            <v>林庆(qlin19)</v>
          </cell>
          <cell r="Q423" t="str">
            <v>李卫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-1025.29</v>
          </cell>
          <cell r="AE423">
            <v>-8.4600000000000009</v>
          </cell>
          <cell r="AF423">
            <v>-2.12</v>
          </cell>
          <cell r="AH423">
            <v>-1035.8699999999999</v>
          </cell>
          <cell r="AI423" t="str">
            <v>CNY</v>
          </cell>
          <cell r="AJ423" t="str">
            <v>LP</v>
          </cell>
          <cell r="AK423" t="str">
            <v>重庆延锋 </v>
          </cell>
          <cell r="AL423" t="str">
            <v>DBNJA </v>
          </cell>
          <cell r="BE423">
            <v>0</v>
          </cell>
          <cell r="BF423">
            <v>0</v>
          </cell>
          <cell r="BI423">
            <v>0</v>
          </cell>
          <cell r="BJ423">
            <v>0</v>
          </cell>
        </row>
        <row r="424">
          <cell r="C424" t="str">
            <v>IT91</v>
          </cell>
          <cell r="E424" t="str">
            <v>Instrument Panel, IP Finish Panels</v>
          </cell>
          <cell r="G424" t="str">
            <v>B</v>
          </cell>
          <cell r="H424" t="str">
            <v>PMT2</v>
          </cell>
          <cell r="I424" t="str">
            <v>TH</v>
          </cell>
          <cell r="J424" t="str">
            <v>MJD8B </v>
          </cell>
          <cell r="K424" t="str">
            <v>LBBA</v>
          </cell>
          <cell r="L424" t="str">
            <v>JGW</v>
          </cell>
          <cell r="M424" t="str">
            <v>MJD8B -LBBA-JGW</v>
          </cell>
          <cell r="O424" t="str">
            <v>NA</v>
          </cell>
          <cell r="P424" t="str">
            <v>林庆(qlin20)</v>
          </cell>
          <cell r="Q424" t="str">
            <v>李卫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1</v>
          </cell>
          <cell r="X424">
            <v>0</v>
          </cell>
          <cell r="Y424">
            <v>0</v>
          </cell>
          <cell r="Z424">
            <v>0</v>
          </cell>
          <cell r="AA424">
            <v>0.09</v>
          </cell>
          <cell r="AC424">
            <v>-943.43</v>
          </cell>
          <cell r="AE424">
            <v>-8.4600000000000009</v>
          </cell>
          <cell r="AF424">
            <v>-2.12</v>
          </cell>
          <cell r="AH424">
            <v>-954.01</v>
          </cell>
          <cell r="AI424" t="str">
            <v>CNY</v>
          </cell>
          <cell r="AJ424" t="str">
            <v>LP</v>
          </cell>
          <cell r="AK424" t="str">
            <v>重庆延锋 </v>
          </cell>
          <cell r="AL424" t="str">
            <v>DBNJA </v>
          </cell>
          <cell r="BE424">
            <v>0</v>
          </cell>
          <cell r="BF424">
            <v>0</v>
          </cell>
          <cell r="BI424">
            <v>0</v>
          </cell>
          <cell r="BJ424">
            <v>0</v>
          </cell>
        </row>
        <row r="425">
          <cell r="C425" t="str">
            <v>IT91</v>
          </cell>
          <cell r="E425" t="str">
            <v>Instrument Panel, IP Finish Panels</v>
          </cell>
          <cell r="G425" t="str">
            <v>B</v>
          </cell>
          <cell r="H425" t="str">
            <v>PMT2</v>
          </cell>
          <cell r="I425" t="str">
            <v>TH</v>
          </cell>
          <cell r="J425" t="str">
            <v>MJD8B </v>
          </cell>
          <cell r="K425" t="str">
            <v>LBBA</v>
          </cell>
          <cell r="L425" t="str">
            <v>KGW</v>
          </cell>
          <cell r="M425" t="str">
            <v>MJD8B -LBBA-KGW</v>
          </cell>
          <cell r="O425" t="str">
            <v>NA</v>
          </cell>
          <cell r="P425" t="str">
            <v>林庆(qlin21)</v>
          </cell>
          <cell r="Q425" t="str">
            <v>李卫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1</v>
          </cell>
          <cell r="Y425">
            <v>0</v>
          </cell>
          <cell r="Z425">
            <v>0</v>
          </cell>
          <cell r="AA425">
            <v>0.14000000000000001</v>
          </cell>
          <cell r="AC425">
            <v>-943.43</v>
          </cell>
          <cell r="AE425">
            <v>-8.4600000000000009</v>
          </cell>
          <cell r="AF425">
            <v>-2.12</v>
          </cell>
          <cell r="AH425">
            <v>-954.01</v>
          </cell>
          <cell r="AI425" t="str">
            <v>CNY</v>
          </cell>
          <cell r="AJ425" t="str">
            <v>LP</v>
          </cell>
          <cell r="AK425" t="str">
            <v>重庆延锋 </v>
          </cell>
          <cell r="AL425" t="str">
            <v>DBNJA </v>
          </cell>
          <cell r="BE425">
            <v>0</v>
          </cell>
          <cell r="BF425">
            <v>0</v>
          </cell>
          <cell r="BI425">
            <v>0</v>
          </cell>
          <cell r="BJ425">
            <v>0</v>
          </cell>
        </row>
        <row r="426">
          <cell r="C426" t="str">
            <v>IT91</v>
          </cell>
          <cell r="E426" t="str">
            <v>Instrument Panel, IP Finish Panels</v>
          </cell>
          <cell r="G426" t="str">
            <v>B</v>
          </cell>
          <cell r="H426" t="str">
            <v>PMT2</v>
          </cell>
          <cell r="I426" t="str">
            <v>TH</v>
          </cell>
          <cell r="J426" t="str">
            <v>MJD8B </v>
          </cell>
          <cell r="K426" t="str">
            <v>LBBA</v>
          </cell>
          <cell r="L426" t="str">
            <v>LGW</v>
          </cell>
          <cell r="M426" t="str">
            <v>MJD8B -LBBA-LGW</v>
          </cell>
          <cell r="O426" t="str">
            <v>NA</v>
          </cell>
          <cell r="P426" t="str">
            <v>林庆(qlin22)</v>
          </cell>
          <cell r="Q426" t="str">
            <v>李卫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1</v>
          </cell>
          <cell r="Z426">
            <v>1</v>
          </cell>
          <cell r="AA426">
            <v>0.1</v>
          </cell>
          <cell r="AC426">
            <v>-995.92</v>
          </cell>
          <cell r="AE426">
            <v>-8.4600000000000009</v>
          </cell>
          <cell r="AF426">
            <v>-2.12</v>
          </cell>
          <cell r="AH426">
            <v>-1006.5</v>
          </cell>
          <cell r="AI426" t="str">
            <v>CNY</v>
          </cell>
          <cell r="AJ426" t="str">
            <v>LP</v>
          </cell>
          <cell r="AK426" t="str">
            <v>重庆延锋 </v>
          </cell>
          <cell r="AL426" t="str">
            <v>DBNJA </v>
          </cell>
          <cell r="BB426">
            <v>-376000</v>
          </cell>
          <cell r="BC426">
            <v>-376000</v>
          </cell>
          <cell r="BE426">
            <v>0</v>
          </cell>
          <cell r="BF426">
            <v>0</v>
          </cell>
          <cell r="BI426">
            <v>0</v>
          </cell>
          <cell r="BJ426">
            <v>0</v>
          </cell>
        </row>
        <row r="427">
          <cell r="C427" t="str">
            <v>IT91</v>
          </cell>
          <cell r="E427" t="str">
            <v>Instrument Panel, IP Finish Panels</v>
          </cell>
          <cell r="G427" t="str">
            <v>B</v>
          </cell>
          <cell r="H427" t="str">
            <v>PMT2</v>
          </cell>
          <cell r="I427" t="str">
            <v>TH</v>
          </cell>
          <cell r="J427" t="str">
            <v>MJD8B </v>
          </cell>
          <cell r="K427" t="str">
            <v>LBBA</v>
          </cell>
          <cell r="L427" t="str">
            <v>MGW</v>
          </cell>
          <cell r="M427" t="str">
            <v>MJD8B -LBBA-MGW</v>
          </cell>
          <cell r="N427" t="str">
            <v>DELETE</v>
          </cell>
          <cell r="O427" t="str">
            <v>NA</v>
          </cell>
          <cell r="P427" t="str">
            <v>林庆(qlin23)</v>
          </cell>
          <cell r="Q427" t="str">
            <v>李卫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0</v>
          </cell>
          <cell r="AE427">
            <v>0</v>
          </cell>
          <cell r="AF427">
            <v>0</v>
          </cell>
          <cell r="AH427">
            <v>0</v>
          </cell>
          <cell r="AI427" t="str">
            <v>CNY</v>
          </cell>
          <cell r="AJ427" t="str">
            <v>LP</v>
          </cell>
          <cell r="AK427" t="str">
            <v>重庆延锋 </v>
          </cell>
          <cell r="AL427" t="str">
            <v>DBNJA </v>
          </cell>
          <cell r="BE427">
            <v>0</v>
          </cell>
          <cell r="BF427">
            <v>0</v>
          </cell>
          <cell r="BI427">
            <v>0</v>
          </cell>
          <cell r="BJ427">
            <v>0</v>
          </cell>
        </row>
        <row r="428">
          <cell r="C428" t="str">
            <v>B046</v>
          </cell>
          <cell r="E428" t="str">
            <v>Stamping_Outsource small stamping</v>
          </cell>
          <cell r="G428" t="str">
            <v>D</v>
          </cell>
          <cell r="H428" t="str">
            <v>BIW</v>
          </cell>
          <cell r="I428" t="str">
            <v>PF</v>
          </cell>
          <cell r="J428" t="str">
            <v>JD8B</v>
          </cell>
          <cell r="K428" t="str">
            <v>R6K034 </v>
          </cell>
          <cell r="L428" t="str">
            <v>AA</v>
          </cell>
          <cell r="M428" t="str">
            <v>JD8B-R6K034 -AA</v>
          </cell>
          <cell r="O428" t="str">
            <v>NA</v>
          </cell>
          <cell r="P428" t="str">
            <v>李泽念</v>
          </cell>
          <cell r="Q428" t="str">
            <v>熊景景</v>
          </cell>
          <cell r="S428">
            <v>1</v>
          </cell>
          <cell r="T428">
            <v>1</v>
          </cell>
          <cell r="U428">
            <v>1</v>
          </cell>
          <cell r="V428">
            <v>1</v>
          </cell>
          <cell r="W428">
            <v>1</v>
          </cell>
          <cell r="X428">
            <v>1</v>
          </cell>
          <cell r="Y428">
            <v>1</v>
          </cell>
          <cell r="Z428">
            <v>1</v>
          </cell>
          <cell r="AA428">
            <v>1</v>
          </cell>
          <cell r="AC428">
            <v>-13.6</v>
          </cell>
          <cell r="AD428">
            <v>-0.37</v>
          </cell>
          <cell r="AE428">
            <v>-0.37</v>
          </cell>
          <cell r="AF428">
            <v>0</v>
          </cell>
          <cell r="AG428">
            <v>0</v>
          </cell>
          <cell r="AH428">
            <v>-14.339999999999998</v>
          </cell>
          <cell r="AI428" t="str">
            <v>CNY</v>
          </cell>
          <cell r="AJ428" t="str">
            <v>LP</v>
          </cell>
          <cell r="AK428" t="str">
            <v>重庆至信 </v>
          </cell>
          <cell r="AL428" t="str">
            <v>EC1AC </v>
          </cell>
          <cell r="BB428">
            <v>-515267</v>
          </cell>
          <cell r="BC428">
            <v>-515267</v>
          </cell>
          <cell r="BE428">
            <v>0</v>
          </cell>
          <cell r="BF428">
            <v>0</v>
          </cell>
          <cell r="BG428">
            <v>0</v>
          </cell>
          <cell r="BI428">
            <v>0</v>
          </cell>
          <cell r="BJ428">
            <v>0</v>
          </cell>
        </row>
        <row r="429">
          <cell r="C429" t="str">
            <v>E077</v>
          </cell>
          <cell r="E429" t="str">
            <v>Rear view camera</v>
          </cell>
          <cell r="G429" t="str">
            <v>B</v>
          </cell>
          <cell r="H429" t="str">
            <v>PMT5</v>
          </cell>
          <cell r="I429" t="str">
            <v>TH</v>
          </cell>
          <cell r="J429" t="str">
            <v>JD8T </v>
          </cell>
          <cell r="K429" t="str">
            <v>19G490 </v>
          </cell>
          <cell r="L429" t="str">
            <v>AB</v>
          </cell>
          <cell r="M429" t="str">
            <v>JD8T -19G490 -AB</v>
          </cell>
          <cell r="O429" t="str">
            <v>NA</v>
          </cell>
          <cell r="P429" t="str">
            <v>王勤勤</v>
          </cell>
          <cell r="Q429" t="str">
            <v>于佳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1</v>
          </cell>
          <cell r="X429">
            <v>1</v>
          </cell>
          <cell r="Y429">
            <v>1</v>
          </cell>
          <cell r="Z429">
            <v>1</v>
          </cell>
          <cell r="AA429">
            <v>0.33</v>
          </cell>
          <cell r="AC429">
            <v>-217.63890000000001</v>
          </cell>
          <cell r="AD429">
            <v>-0.25</v>
          </cell>
          <cell r="AE429">
            <v>-1.5</v>
          </cell>
          <cell r="AF429">
            <v>0</v>
          </cell>
          <cell r="AG429">
            <v>-0.75</v>
          </cell>
          <cell r="AH429">
            <v>-220.13890000000001</v>
          </cell>
          <cell r="AI429" t="str">
            <v>CNY</v>
          </cell>
          <cell r="AJ429" t="str">
            <v>LP</v>
          </cell>
          <cell r="AK429" t="str">
            <v>麦格纳电子（张家港） </v>
          </cell>
          <cell r="AL429" t="str">
            <v>GPH2A </v>
          </cell>
          <cell r="BB429">
            <v>0</v>
          </cell>
          <cell r="BC429">
            <v>0</v>
          </cell>
          <cell r="BE429">
            <v>-284073</v>
          </cell>
          <cell r="BF429">
            <v>375459</v>
          </cell>
          <cell r="BG429">
            <v>0</v>
          </cell>
          <cell r="BI429">
            <v>0</v>
          </cell>
          <cell r="BJ429">
            <v>0</v>
          </cell>
        </row>
        <row r="430">
          <cell r="C430" t="str">
            <v>PT25-1</v>
          </cell>
          <cell r="D430" t="str">
            <v>PT25-1</v>
          </cell>
          <cell r="E430" t="str">
            <v>UEGO</v>
          </cell>
          <cell r="G430" t="str">
            <v>B</v>
          </cell>
          <cell r="H430" t="str">
            <v>PMT4</v>
          </cell>
          <cell r="I430" t="str">
            <v>PF</v>
          </cell>
          <cell r="J430" t="str">
            <v>E1GA</v>
          </cell>
          <cell r="K430" t="str">
            <v>9Y460 </v>
          </cell>
          <cell r="L430" t="str">
            <v>GA </v>
          </cell>
          <cell r="M430" t="str">
            <v>E1GA-9Y460 -GA </v>
          </cell>
          <cell r="O430" t="str">
            <v>NA</v>
          </cell>
          <cell r="P430" t="str">
            <v>刘鼎</v>
          </cell>
          <cell r="Q430" t="str">
            <v>谭廷庆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1</v>
          </cell>
          <cell r="X430">
            <v>1</v>
          </cell>
          <cell r="Y430">
            <v>0</v>
          </cell>
          <cell r="Z430">
            <v>0</v>
          </cell>
          <cell r="AA430">
            <v>0.23</v>
          </cell>
          <cell r="AC430">
            <v>-134.69999999999999</v>
          </cell>
          <cell r="AD430">
            <v>0</v>
          </cell>
          <cell r="AE430">
            <v>-1.27</v>
          </cell>
          <cell r="AF430">
            <v>0</v>
          </cell>
          <cell r="AG430">
            <v>0</v>
          </cell>
          <cell r="AH430">
            <v>-135.97</v>
          </cell>
          <cell r="AI430" t="str">
            <v>CNY</v>
          </cell>
          <cell r="AJ430" t="str">
            <v>LP</v>
          </cell>
          <cell r="AK430" t="str">
            <v>联合汽车电子</v>
          </cell>
          <cell r="AL430" t="str">
            <v>CUEQA</v>
          </cell>
          <cell r="BB430">
            <v>0</v>
          </cell>
          <cell r="BC430">
            <v>0</v>
          </cell>
          <cell r="BE430">
            <v>0</v>
          </cell>
          <cell r="BF430">
            <v>0</v>
          </cell>
          <cell r="BG430">
            <v>0</v>
          </cell>
          <cell r="BI430">
            <v>0</v>
          </cell>
          <cell r="BJ430">
            <v>0</v>
          </cell>
        </row>
        <row r="431">
          <cell r="C431" t="str">
            <v>E052</v>
          </cell>
          <cell r="E431" t="str">
            <v xml:space="preserve">Washer Bottle Assy </v>
          </cell>
          <cell r="G431" t="str">
            <v>B</v>
          </cell>
          <cell r="H431" t="str">
            <v>PMT1</v>
          </cell>
          <cell r="I431" t="str">
            <v>TH</v>
          </cell>
          <cell r="J431" t="str">
            <v>JD8B </v>
          </cell>
          <cell r="K431" t="str">
            <v>17K605 </v>
          </cell>
          <cell r="L431" t="str">
            <v>AA </v>
          </cell>
          <cell r="M431" t="str">
            <v>JD8B -17K605 -AA </v>
          </cell>
          <cell r="O431" t="str">
            <v>NA</v>
          </cell>
          <cell r="P431" t="str">
            <v>谌洁</v>
          </cell>
          <cell r="Q431" t="str">
            <v>孔斌</v>
          </cell>
          <cell r="S431">
            <v>1</v>
          </cell>
          <cell r="T431">
            <v>1</v>
          </cell>
          <cell r="U431">
            <v>1</v>
          </cell>
          <cell r="V431">
            <v>1</v>
          </cell>
          <cell r="W431">
            <v>1</v>
          </cell>
          <cell r="X431">
            <v>1</v>
          </cell>
          <cell r="Y431">
            <v>1</v>
          </cell>
          <cell r="Z431">
            <v>1</v>
          </cell>
          <cell r="AA431">
            <v>1</v>
          </cell>
          <cell r="AC431">
            <v>-22.21</v>
          </cell>
          <cell r="AD431">
            <v>-0.2</v>
          </cell>
          <cell r="AE431">
            <v>-0.03</v>
          </cell>
          <cell r="AF431">
            <v>-0.41</v>
          </cell>
          <cell r="AG431">
            <v>0</v>
          </cell>
          <cell r="AH431">
            <v>-22.85</v>
          </cell>
          <cell r="AI431" t="str">
            <v>CNY</v>
          </cell>
          <cell r="AJ431" t="str">
            <v>LP</v>
          </cell>
          <cell r="AK431" t="str">
            <v>重庆法可赛汽车配件有限公司 </v>
          </cell>
          <cell r="AL431" t="str">
            <v>EBYGB </v>
          </cell>
          <cell r="BB431">
            <v>-55000</v>
          </cell>
          <cell r="BC431">
            <v>-55000</v>
          </cell>
          <cell r="BE431">
            <v>0</v>
          </cell>
          <cell r="BF431">
            <v>0</v>
          </cell>
          <cell r="BG431">
            <v>0</v>
          </cell>
          <cell r="BI431">
            <v>-653999.28845926397</v>
          </cell>
          <cell r="BJ431">
            <v>1596578</v>
          </cell>
        </row>
        <row r="432">
          <cell r="C432" t="str">
            <v>IT8</v>
          </cell>
          <cell r="E432" t="str">
            <v>Door Trim - Front/Rear</v>
          </cell>
          <cell r="F432" t="str">
            <v>门饰板</v>
          </cell>
          <cell r="G432" t="str">
            <v>B</v>
          </cell>
          <cell r="H432" t="str">
            <v>PMT2</v>
          </cell>
          <cell r="I432" t="str">
            <v>TH</v>
          </cell>
          <cell r="J432" t="str">
            <v>ED8B</v>
          </cell>
          <cell r="K432" t="str">
            <v>F23942 </v>
          </cell>
          <cell r="L432" t="str">
            <v>BGW</v>
          </cell>
          <cell r="M432" t="str">
            <v>ED8B-F23942 -BGW</v>
          </cell>
          <cell r="O432" t="str">
            <v>NA</v>
          </cell>
          <cell r="P432" t="str">
            <v>范叶嘉</v>
          </cell>
          <cell r="Q432" t="str">
            <v>张光辉</v>
          </cell>
          <cell r="S432">
            <v>0</v>
          </cell>
          <cell r="T432">
            <v>0</v>
          </cell>
          <cell r="U432">
            <v>1</v>
          </cell>
          <cell r="V432">
            <v>1</v>
          </cell>
          <cell r="W432">
            <v>1</v>
          </cell>
          <cell r="X432">
            <v>1</v>
          </cell>
          <cell r="Y432">
            <v>0</v>
          </cell>
          <cell r="Z432">
            <v>0</v>
          </cell>
          <cell r="AA432">
            <v>0.6</v>
          </cell>
          <cell r="AC432">
            <v>-118.54</v>
          </cell>
          <cell r="AD432">
            <v>-0.19</v>
          </cell>
          <cell r="AE432">
            <v>-1.67</v>
          </cell>
          <cell r="AF432">
            <v>0</v>
          </cell>
          <cell r="AG432">
            <v>0</v>
          </cell>
          <cell r="AH432">
            <v>-120.4</v>
          </cell>
          <cell r="AI432" t="str">
            <v>CNY</v>
          </cell>
          <cell r="AJ432" t="str">
            <v>LP</v>
          </cell>
          <cell r="AK432" t="str">
            <v>重庆光能佛吉亚 </v>
          </cell>
          <cell r="AL432" t="str">
            <v>GJ7UA </v>
          </cell>
          <cell r="BB432">
            <v>0</v>
          </cell>
          <cell r="BC432">
            <v>0</v>
          </cell>
          <cell r="BE432">
            <v>0</v>
          </cell>
          <cell r="BF432">
            <v>0</v>
          </cell>
          <cell r="BG432">
            <v>0</v>
          </cell>
          <cell r="BI432">
            <v>0</v>
          </cell>
          <cell r="BJ432">
            <v>0</v>
          </cell>
        </row>
        <row r="433">
          <cell r="C433" t="str">
            <v>IT8</v>
          </cell>
          <cell r="E433" t="str">
            <v>Door Trim - Front/Rear</v>
          </cell>
          <cell r="F433" t="str">
            <v>门饰板</v>
          </cell>
          <cell r="G433" t="str">
            <v>B</v>
          </cell>
          <cell r="H433" t="str">
            <v>PMT2</v>
          </cell>
          <cell r="I433" t="str">
            <v>TH</v>
          </cell>
          <cell r="J433" t="str">
            <v>ED8B</v>
          </cell>
          <cell r="K433" t="str">
            <v>F27406 </v>
          </cell>
          <cell r="L433" t="str">
            <v>BHW</v>
          </cell>
          <cell r="M433" t="str">
            <v>ED8B-F27406 -BHW</v>
          </cell>
          <cell r="O433" t="str">
            <v>NA</v>
          </cell>
          <cell r="P433" t="str">
            <v>范叶嘉</v>
          </cell>
          <cell r="Q433" t="str">
            <v>张光辉</v>
          </cell>
          <cell r="S433">
            <v>0</v>
          </cell>
          <cell r="T433">
            <v>0</v>
          </cell>
          <cell r="U433">
            <v>1</v>
          </cell>
          <cell r="V433">
            <v>1</v>
          </cell>
          <cell r="W433">
            <v>1</v>
          </cell>
          <cell r="X433">
            <v>1</v>
          </cell>
          <cell r="Y433">
            <v>0</v>
          </cell>
          <cell r="Z433">
            <v>0</v>
          </cell>
          <cell r="AA433">
            <v>0.6</v>
          </cell>
          <cell r="AC433">
            <v>-111.93</v>
          </cell>
          <cell r="AD433">
            <v>-0.19</v>
          </cell>
          <cell r="AE433">
            <v>-1.67</v>
          </cell>
          <cell r="AF433">
            <v>0</v>
          </cell>
          <cell r="AG433">
            <v>0</v>
          </cell>
          <cell r="AH433">
            <v>-113.79</v>
          </cell>
          <cell r="AI433" t="str">
            <v>CNY</v>
          </cell>
          <cell r="AJ433" t="str">
            <v>LP</v>
          </cell>
          <cell r="AK433" t="str">
            <v>重庆光能佛吉亚 </v>
          </cell>
          <cell r="AL433" t="str">
            <v>GJ7UA </v>
          </cell>
          <cell r="BB433">
            <v>0</v>
          </cell>
          <cell r="BC433">
            <v>0</v>
          </cell>
          <cell r="BE433">
            <v>0</v>
          </cell>
          <cell r="BF433">
            <v>0</v>
          </cell>
          <cell r="BG433">
            <v>0</v>
          </cell>
          <cell r="BI433">
            <v>0</v>
          </cell>
          <cell r="BJ433">
            <v>0</v>
          </cell>
        </row>
        <row r="434">
          <cell r="C434" t="str">
            <v>IT8</v>
          </cell>
          <cell r="E434" t="str">
            <v>Door Trim - Front/Rear</v>
          </cell>
          <cell r="F434" t="str">
            <v>门饰板</v>
          </cell>
          <cell r="G434" t="str">
            <v>B</v>
          </cell>
          <cell r="H434" t="str">
            <v>PMT2</v>
          </cell>
          <cell r="I434" t="str">
            <v>TH</v>
          </cell>
          <cell r="J434" t="str">
            <v>ED8B</v>
          </cell>
          <cell r="K434" t="str">
            <v>F27407 </v>
          </cell>
          <cell r="L434" t="str">
            <v>BHW</v>
          </cell>
          <cell r="M434" t="str">
            <v>ED8B-F27407 -BHW</v>
          </cell>
          <cell r="O434" t="str">
            <v>NA</v>
          </cell>
          <cell r="P434" t="str">
            <v>范叶嘉</v>
          </cell>
          <cell r="Q434" t="str">
            <v>张光辉</v>
          </cell>
          <cell r="S434">
            <v>0</v>
          </cell>
          <cell r="T434">
            <v>0</v>
          </cell>
          <cell r="U434">
            <v>1</v>
          </cell>
          <cell r="V434">
            <v>1</v>
          </cell>
          <cell r="W434">
            <v>1</v>
          </cell>
          <cell r="X434">
            <v>1</v>
          </cell>
          <cell r="Y434">
            <v>0</v>
          </cell>
          <cell r="Z434">
            <v>0</v>
          </cell>
          <cell r="AA434">
            <v>0.6</v>
          </cell>
          <cell r="AC434">
            <v>-111.93</v>
          </cell>
          <cell r="AD434">
            <v>-0.19</v>
          </cell>
          <cell r="AE434">
            <v>-1.67</v>
          </cell>
          <cell r="AF434">
            <v>0</v>
          </cell>
          <cell r="AG434">
            <v>0</v>
          </cell>
          <cell r="AH434">
            <v>-113.79</v>
          </cell>
          <cell r="AI434" t="str">
            <v>CNY</v>
          </cell>
          <cell r="AJ434" t="str">
            <v>LP</v>
          </cell>
          <cell r="AK434" t="str">
            <v>重庆光能佛吉亚 </v>
          </cell>
          <cell r="AL434" t="str">
            <v>GJ7UA </v>
          </cell>
          <cell r="BB434">
            <v>0</v>
          </cell>
          <cell r="BC434">
            <v>0</v>
          </cell>
          <cell r="BE434">
            <v>0</v>
          </cell>
          <cell r="BF434">
            <v>0</v>
          </cell>
          <cell r="BG434">
            <v>0</v>
          </cell>
          <cell r="BI434">
            <v>0</v>
          </cell>
          <cell r="BJ434">
            <v>0</v>
          </cell>
        </row>
        <row r="435">
          <cell r="C435" t="str">
            <v>IT8</v>
          </cell>
          <cell r="E435" t="str">
            <v>Door Trim - Front/Rear</v>
          </cell>
          <cell r="F435" t="str">
            <v>门饰板</v>
          </cell>
          <cell r="G435" t="str">
            <v>B</v>
          </cell>
          <cell r="H435" t="str">
            <v>PMT2</v>
          </cell>
          <cell r="I435" t="str">
            <v>TH</v>
          </cell>
          <cell r="J435" t="str">
            <v>JD8B</v>
          </cell>
          <cell r="K435" t="str">
            <v>F23942 </v>
          </cell>
          <cell r="L435" t="str">
            <v>AAW</v>
          </cell>
          <cell r="M435" t="str">
            <v>JD8B-F23942 -AAW</v>
          </cell>
          <cell r="O435" t="str">
            <v>NA</v>
          </cell>
          <cell r="P435" t="str">
            <v>范叶嘉</v>
          </cell>
          <cell r="Q435" t="str">
            <v>张光辉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1</v>
          </cell>
          <cell r="Z435">
            <v>1</v>
          </cell>
          <cell r="AA435">
            <v>0.1</v>
          </cell>
          <cell r="AC435">
            <v>-118.98</v>
          </cell>
          <cell r="AD435">
            <v>-0.19</v>
          </cell>
          <cell r="AE435">
            <v>-1.67</v>
          </cell>
          <cell r="AF435">
            <v>0</v>
          </cell>
          <cell r="AG435">
            <v>0</v>
          </cell>
          <cell r="AH435">
            <v>-120.84</v>
          </cell>
          <cell r="AI435" t="str">
            <v>CNY</v>
          </cell>
          <cell r="AJ435" t="str">
            <v>LP</v>
          </cell>
          <cell r="AK435" t="str">
            <v>重庆光能佛吉亚 </v>
          </cell>
          <cell r="AL435" t="str">
            <v>GJ7UA </v>
          </cell>
          <cell r="BB435">
            <v>0</v>
          </cell>
          <cell r="BC435">
            <v>0</v>
          </cell>
          <cell r="BE435">
            <v>0</v>
          </cell>
          <cell r="BF435">
            <v>0</v>
          </cell>
          <cell r="BG435">
            <v>0</v>
          </cell>
          <cell r="BI435">
            <v>0</v>
          </cell>
          <cell r="BJ435">
            <v>0</v>
          </cell>
        </row>
        <row r="436">
          <cell r="C436" t="str">
            <v>IT8</v>
          </cell>
          <cell r="E436" t="str">
            <v>Door Trim - Front/Rear</v>
          </cell>
          <cell r="F436" t="str">
            <v>门饰板</v>
          </cell>
          <cell r="G436" t="str">
            <v>B</v>
          </cell>
          <cell r="H436" t="str">
            <v>PMT2</v>
          </cell>
          <cell r="I436" t="str">
            <v>TH</v>
          </cell>
          <cell r="J436" t="str">
            <v>JD8B</v>
          </cell>
          <cell r="K436" t="str">
            <v>F27406 </v>
          </cell>
          <cell r="L436" t="str">
            <v>AAW</v>
          </cell>
          <cell r="M436" t="str">
            <v>JD8B-F27406 -AAW</v>
          </cell>
          <cell r="O436" t="str">
            <v>NA</v>
          </cell>
          <cell r="P436" t="str">
            <v>范叶嘉</v>
          </cell>
          <cell r="Q436" t="str">
            <v>张光辉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1</v>
          </cell>
          <cell r="Z436">
            <v>1</v>
          </cell>
          <cell r="AA436">
            <v>0.1</v>
          </cell>
          <cell r="AC436">
            <v>-112.37</v>
          </cell>
          <cell r="AD436">
            <v>-0.19</v>
          </cell>
          <cell r="AE436">
            <v>-1.67</v>
          </cell>
          <cell r="AF436">
            <v>0</v>
          </cell>
          <cell r="AG436">
            <v>0</v>
          </cell>
          <cell r="AH436">
            <v>-114.23</v>
          </cell>
          <cell r="AI436" t="str">
            <v>CNY</v>
          </cell>
          <cell r="AJ436" t="str">
            <v>LP</v>
          </cell>
          <cell r="AK436" t="str">
            <v>重庆光能佛吉亚 </v>
          </cell>
          <cell r="AL436" t="str">
            <v>GJ7UA </v>
          </cell>
          <cell r="BB436">
            <v>0</v>
          </cell>
          <cell r="BC436">
            <v>0</v>
          </cell>
          <cell r="BE436">
            <v>0</v>
          </cell>
          <cell r="BF436">
            <v>0</v>
          </cell>
          <cell r="BG436">
            <v>0</v>
          </cell>
          <cell r="BI436">
            <v>0</v>
          </cell>
          <cell r="BJ436">
            <v>0</v>
          </cell>
        </row>
        <row r="437">
          <cell r="C437" t="str">
            <v>IT8</v>
          </cell>
          <cell r="E437" t="str">
            <v>Door Trim - Front/Rear</v>
          </cell>
          <cell r="F437" t="str">
            <v>门饰板</v>
          </cell>
          <cell r="G437" t="str">
            <v>B</v>
          </cell>
          <cell r="H437" t="str">
            <v>PMT2</v>
          </cell>
          <cell r="I437" t="str">
            <v>TH</v>
          </cell>
          <cell r="J437" t="str">
            <v>JD8B</v>
          </cell>
          <cell r="K437" t="str">
            <v>F27407 </v>
          </cell>
          <cell r="L437" t="str">
            <v>AAW</v>
          </cell>
          <cell r="M437" t="str">
            <v>JD8B-F27407 -AAW</v>
          </cell>
          <cell r="O437" t="str">
            <v>NA</v>
          </cell>
          <cell r="P437" t="str">
            <v>范叶嘉</v>
          </cell>
          <cell r="Q437" t="str">
            <v>张光辉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1</v>
          </cell>
          <cell r="Z437">
            <v>1</v>
          </cell>
          <cell r="AA437">
            <v>0.1</v>
          </cell>
          <cell r="AC437">
            <v>-112.37</v>
          </cell>
          <cell r="AD437">
            <v>-0.19</v>
          </cell>
          <cell r="AE437">
            <v>-1.67</v>
          </cell>
          <cell r="AF437">
            <v>0</v>
          </cell>
          <cell r="AG437">
            <v>0</v>
          </cell>
          <cell r="AH437">
            <v>-114.23</v>
          </cell>
          <cell r="AI437" t="str">
            <v>CNY</v>
          </cell>
          <cell r="AJ437" t="str">
            <v>LP</v>
          </cell>
          <cell r="AK437" t="str">
            <v>重庆光能佛吉亚 </v>
          </cell>
          <cell r="AL437" t="str">
            <v>GJ7UA </v>
          </cell>
          <cell r="BB437">
            <v>0</v>
          </cell>
          <cell r="BC437">
            <v>0</v>
          </cell>
          <cell r="BE437">
            <v>0</v>
          </cell>
          <cell r="BF437">
            <v>0</v>
          </cell>
          <cell r="BG437">
            <v>0</v>
          </cell>
          <cell r="BI437">
            <v>0</v>
          </cell>
          <cell r="BJ437">
            <v>0</v>
          </cell>
        </row>
        <row r="438">
          <cell r="C438" t="str">
            <v>IT8</v>
          </cell>
          <cell r="E438" t="str">
            <v>Door Trim - Front/Rear</v>
          </cell>
          <cell r="F438" t="str">
            <v>门饰板</v>
          </cell>
          <cell r="G438" t="str">
            <v>B</v>
          </cell>
          <cell r="H438" t="str">
            <v>PMT2</v>
          </cell>
          <cell r="I438" t="str">
            <v>TH</v>
          </cell>
          <cell r="J438" t="str">
            <v>JD8B</v>
          </cell>
          <cell r="K438" t="str">
            <v>F23943</v>
          </cell>
          <cell r="L438" t="str">
            <v>ACW</v>
          </cell>
          <cell r="M438" t="str">
            <v>JD8B-F23943-ACW</v>
          </cell>
          <cell r="O438" t="str">
            <v>NA</v>
          </cell>
          <cell r="P438" t="str">
            <v>范叶嘉</v>
          </cell>
          <cell r="Q438" t="str">
            <v>张光辉</v>
          </cell>
          <cell r="S438">
            <v>1</v>
          </cell>
          <cell r="T438">
            <v>1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0.30000000000000004</v>
          </cell>
          <cell r="AC438">
            <v>-106.71</v>
          </cell>
          <cell r="AD438">
            <v>-0.19</v>
          </cell>
          <cell r="AE438">
            <v>-1.67</v>
          </cell>
          <cell r="AF438">
            <v>0</v>
          </cell>
          <cell r="AG438">
            <v>0</v>
          </cell>
          <cell r="AH438">
            <v>-108.57</v>
          </cell>
          <cell r="AI438" t="str">
            <v>CNY</v>
          </cell>
          <cell r="AJ438" t="str">
            <v>LP</v>
          </cell>
          <cell r="AK438" t="str">
            <v>重庆光能佛吉亚 </v>
          </cell>
          <cell r="AL438" t="str">
            <v>GJ7UA </v>
          </cell>
          <cell r="BB438">
            <v>-925600</v>
          </cell>
          <cell r="BC438">
            <v>-925600</v>
          </cell>
          <cell r="BE438">
            <v>0</v>
          </cell>
          <cell r="BF438">
            <v>0</v>
          </cell>
          <cell r="BG438">
            <v>0</v>
          </cell>
          <cell r="BI438">
            <v>0</v>
          </cell>
          <cell r="BJ438">
            <v>0</v>
          </cell>
        </row>
        <row r="439">
          <cell r="C439" t="str">
            <v>IT8</v>
          </cell>
          <cell r="E439" t="str">
            <v>Door Trim - Front/Rear</v>
          </cell>
          <cell r="F439" t="str">
            <v>门饰板</v>
          </cell>
          <cell r="G439" t="str">
            <v>B</v>
          </cell>
          <cell r="H439" t="str">
            <v>PMT2</v>
          </cell>
          <cell r="I439" t="str">
            <v>TH</v>
          </cell>
          <cell r="J439" t="str">
            <v>JD8B</v>
          </cell>
          <cell r="K439" t="str">
            <v>F23943</v>
          </cell>
          <cell r="L439" t="str">
            <v>BCW</v>
          </cell>
          <cell r="M439" t="str">
            <v>JD8B-F23943-BCW</v>
          </cell>
          <cell r="O439" t="str">
            <v>NA</v>
          </cell>
          <cell r="P439" t="str">
            <v>范叶嘉</v>
          </cell>
          <cell r="Q439" t="str">
            <v>张光辉</v>
          </cell>
          <cell r="S439">
            <v>0</v>
          </cell>
          <cell r="T439">
            <v>0</v>
          </cell>
          <cell r="U439">
            <v>1</v>
          </cell>
          <cell r="V439">
            <v>1</v>
          </cell>
          <cell r="W439">
            <v>1</v>
          </cell>
          <cell r="X439">
            <v>1</v>
          </cell>
          <cell r="Y439">
            <v>0</v>
          </cell>
          <cell r="Z439">
            <v>0</v>
          </cell>
          <cell r="AA439">
            <v>0.6</v>
          </cell>
          <cell r="AC439">
            <v>-121.46</v>
          </cell>
          <cell r="AD439">
            <v>-0.19</v>
          </cell>
          <cell r="AE439">
            <v>-1.67</v>
          </cell>
          <cell r="AF439">
            <v>0</v>
          </cell>
          <cell r="AG439">
            <v>0</v>
          </cell>
          <cell r="AH439">
            <v>-123.32</v>
          </cell>
          <cell r="AI439" t="str">
            <v>CNY</v>
          </cell>
          <cell r="AJ439" t="str">
            <v>LP</v>
          </cell>
          <cell r="AK439" t="str">
            <v>重庆光能佛吉亚 </v>
          </cell>
          <cell r="AL439" t="str">
            <v>GJ7UA </v>
          </cell>
          <cell r="BB439">
            <v>0</v>
          </cell>
          <cell r="BC439">
            <v>0</v>
          </cell>
          <cell r="BE439">
            <v>0</v>
          </cell>
          <cell r="BF439">
            <v>0</v>
          </cell>
          <cell r="BG439">
            <v>0</v>
          </cell>
          <cell r="BI439">
            <v>0</v>
          </cell>
          <cell r="BJ439">
            <v>0</v>
          </cell>
        </row>
        <row r="440">
          <cell r="C440" t="str">
            <v>IT8</v>
          </cell>
          <cell r="E440" t="str">
            <v>Door Trim - Front/Rear</v>
          </cell>
          <cell r="F440" t="str">
            <v>门饰板</v>
          </cell>
          <cell r="G440" t="str">
            <v>B</v>
          </cell>
          <cell r="H440" t="str">
            <v>PMT2</v>
          </cell>
          <cell r="I440" t="str">
            <v>TH</v>
          </cell>
          <cell r="J440" t="str">
            <v>JD8B</v>
          </cell>
          <cell r="K440" t="str">
            <v>F23943</v>
          </cell>
          <cell r="L440" t="str">
            <v>CBW</v>
          </cell>
          <cell r="M440" t="str">
            <v>JD8B-F23943-CBW</v>
          </cell>
          <cell r="O440" t="str">
            <v>NA</v>
          </cell>
          <cell r="P440" t="str">
            <v>范叶嘉</v>
          </cell>
          <cell r="Q440" t="str">
            <v>张光辉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1</v>
          </cell>
          <cell r="Z440">
            <v>1</v>
          </cell>
          <cell r="AA440">
            <v>0.1</v>
          </cell>
          <cell r="AC440">
            <v>-121.46</v>
          </cell>
          <cell r="AD440">
            <v>-0.19</v>
          </cell>
          <cell r="AE440">
            <v>-1.67</v>
          </cell>
          <cell r="AF440">
            <v>0</v>
          </cell>
          <cell r="AG440">
            <v>0</v>
          </cell>
          <cell r="AH440">
            <v>-123.32</v>
          </cell>
          <cell r="AI440" t="str">
            <v>CNY</v>
          </cell>
          <cell r="AJ440" t="str">
            <v>LP</v>
          </cell>
          <cell r="AK440" t="str">
            <v>重庆光能佛吉亚 </v>
          </cell>
          <cell r="AL440" t="str">
            <v>GJ7UA </v>
          </cell>
          <cell r="BB440">
            <v>0</v>
          </cell>
          <cell r="BC440">
            <v>0</v>
          </cell>
          <cell r="BE440">
            <v>0</v>
          </cell>
          <cell r="BF440">
            <v>0</v>
          </cell>
          <cell r="BG440">
            <v>0</v>
          </cell>
          <cell r="BI440">
            <v>0</v>
          </cell>
          <cell r="BJ440">
            <v>0</v>
          </cell>
        </row>
        <row r="441">
          <cell r="C441" t="str">
            <v>IT8</v>
          </cell>
          <cell r="E441" t="str">
            <v>Door Trim - Front/Rear</v>
          </cell>
          <cell r="F441" t="str">
            <v>门饰板</v>
          </cell>
          <cell r="G441" t="str">
            <v>B</v>
          </cell>
          <cell r="H441" t="str">
            <v>PMT2</v>
          </cell>
          <cell r="I441" t="str">
            <v>TH</v>
          </cell>
          <cell r="J441" t="str">
            <v>JD8B </v>
          </cell>
          <cell r="K441" t="str">
            <v>F240A40 </v>
          </cell>
          <cell r="L441" t="str">
            <v>BAW</v>
          </cell>
          <cell r="M441" t="str">
            <v>JD8B -F240A40 -BAW</v>
          </cell>
          <cell r="O441" t="str">
            <v>NA</v>
          </cell>
          <cell r="P441" t="str">
            <v>范叶嘉</v>
          </cell>
          <cell r="Q441" t="str">
            <v>张光辉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1</v>
          </cell>
          <cell r="Z441">
            <v>1</v>
          </cell>
          <cell r="AA441">
            <v>0.1</v>
          </cell>
          <cell r="AC441">
            <v>-7.45</v>
          </cell>
          <cell r="AD441">
            <v>-0.14000000000000001</v>
          </cell>
          <cell r="AE441">
            <v>0</v>
          </cell>
          <cell r="AF441">
            <v>0</v>
          </cell>
          <cell r="AG441">
            <v>0</v>
          </cell>
          <cell r="AH441">
            <v>-7.59</v>
          </cell>
          <cell r="AI441" t="str">
            <v>CNY</v>
          </cell>
          <cell r="AJ441" t="str">
            <v>LP</v>
          </cell>
          <cell r="AK441" t="str">
            <v>重庆光能佛吉亚 </v>
          </cell>
          <cell r="AL441" t="str">
            <v>GJ7UA </v>
          </cell>
          <cell r="BB441">
            <v>-14000</v>
          </cell>
          <cell r="BC441">
            <v>-14000</v>
          </cell>
          <cell r="BE441">
            <v>0</v>
          </cell>
          <cell r="BF441">
            <v>0</v>
          </cell>
          <cell r="BG441">
            <v>0</v>
          </cell>
          <cell r="BI441">
            <v>0</v>
          </cell>
          <cell r="BJ441">
            <v>0</v>
          </cell>
        </row>
        <row r="442">
          <cell r="C442" t="str">
            <v>IT8</v>
          </cell>
          <cell r="E442" t="str">
            <v>Door Trim - Front/Rear</v>
          </cell>
          <cell r="F442" t="str">
            <v>门饰板</v>
          </cell>
          <cell r="G442" t="str">
            <v>B</v>
          </cell>
          <cell r="H442" t="str">
            <v>PMT2</v>
          </cell>
          <cell r="I442" t="str">
            <v>TH</v>
          </cell>
          <cell r="J442" t="str">
            <v>JD8B </v>
          </cell>
          <cell r="K442" t="str">
            <v>F240A41 </v>
          </cell>
          <cell r="L442" t="str">
            <v>AAW</v>
          </cell>
          <cell r="M442" t="str">
            <v>JD8B -F240A41 -AAW</v>
          </cell>
          <cell r="O442" t="str">
            <v>NA</v>
          </cell>
          <cell r="P442" t="str">
            <v>范叶嘉</v>
          </cell>
          <cell r="Q442" t="str">
            <v>张光辉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-8.15</v>
          </cell>
          <cell r="AD442">
            <v>-0.14000000000000001</v>
          </cell>
          <cell r="AE442">
            <v>0</v>
          </cell>
          <cell r="AF442">
            <v>0</v>
          </cell>
          <cell r="AG442">
            <v>0</v>
          </cell>
          <cell r="AH442">
            <v>-8.2900000000000009</v>
          </cell>
          <cell r="AI442" t="str">
            <v>CNY</v>
          </cell>
          <cell r="AJ442" t="str">
            <v>LP</v>
          </cell>
          <cell r="AK442" t="str">
            <v>重庆光能佛吉亚 </v>
          </cell>
          <cell r="AL442" t="str">
            <v>GJ7UA </v>
          </cell>
          <cell r="BB442">
            <v>0</v>
          </cell>
          <cell r="BC442">
            <v>0</v>
          </cell>
          <cell r="BE442">
            <v>0</v>
          </cell>
          <cell r="BF442">
            <v>0</v>
          </cell>
          <cell r="BG442">
            <v>0</v>
          </cell>
          <cell r="BI442">
            <v>0</v>
          </cell>
          <cell r="BJ442">
            <v>0</v>
          </cell>
        </row>
        <row r="443">
          <cell r="C443" t="str">
            <v>IT8</v>
          </cell>
          <cell r="E443" t="str">
            <v>Door Trim - Front/Rear</v>
          </cell>
          <cell r="F443" t="str">
            <v>门饰板</v>
          </cell>
          <cell r="G443" t="str">
            <v>B</v>
          </cell>
          <cell r="H443" t="str">
            <v>PMT2</v>
          </cell>
          <cell r="I443" t="str">
            <v>TH</v>
          </cell>
          <cell r="J443" t="str">
            <v>JD8B</v>
          </cell>
          <cell r="K443" t="str">
            <v>F240A41</v>
          </cell>
          <cell r="L443" t="str">
            <v>BAW</v>
          </cell>
          <cell r="M443" t="str">
            <v>JD8B-F240A41-BAW</v>
          </cell>
          <cell r="O443" t="str">
            <v>NA</v>
          </cell>
          <cell r="P443" t="str">
            <v>范叶嘉</v>
          </cell>
          <cell r="Q443" t="str">
            <v>张光辉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1</v>
          </cell>
          <cell r="Z443">
            <v>1</v>
          </cell>
          <cell r="AA443">
            <v>0.1</v>
          </cell>
          <cell r="AC443">
            <v>-9.01</v>
          </cell>
          <cell r="AD443">
            <v>-0.14000000000000001</v>
          </cell>
          <cell r="AE443">
            <v>0</v>
          </cell>
          <cell r="AF443">
            <v>0</v>
          </cell>
          <cell r="AG443">
            <v>0</v>
          </cell>
          <cell r="AH443">
            <v>-9.15</v>
          </cell>
          <cell r="AI443" t="str">
            <v>CNY</v>
          </cell>
          <cell r="AJ443" t="str">
            <v>LP</v>
          </cell>
          <cell r="AK443" t="str">
            <v>重庆光能佛吉亚 </v>
          </cell>
          <cell r="AL443" t="str">
            <v>GJ7UA </v>
          </cell>
          <cell r="BB443">
            <v>0</v>
          </cell>
          <cell r="BC443">
            <v>0</v>
          </cell>
          <cell r="BE443">
            <v>0</v>
          </cell>
          <cell r="BF443">
            <v>0</v>
          </cell>
          <cell r="BG443">
            <v>0</v>
          </cell>
          <cell r="BI443">
            <v>0</v>
          </cell>
          <cell r="BJ443">
            <v>0</v>
          </cell>
        </row>
        <row r="444">
          <cell r="C444" t="str">
            <v>IT8</v>
          </cell>
          <cell r="E444" t="str">
            <v>Door Trim - Front/Rear</v>
          </cell>
          <cell r="F444" t="str">
            <v>门饰板</v>
          </cell>
          <cell r="G444" t="str">
            <v>B</v>
          </cell>
          <cell r="H444" t="str">
            <v>PMT2</v>
          </cell>
          <cell r="I444" t="str">
            <v>TH</v>
          </cell>
          <cell r="J444" t="str">
            <v>JD8B </v>
          </cell>
          <cell r="K444" t="str">
            <v>F24184 </v>
          </cell>
          <cell r="L444" t="str">
            <v>AAW</v>
          </cell>
          <cell r="M444" t="str">
            <v>JD8B -F24184 -AAW</v>
          </cell>
          <cell r="O444" t="str">
            <v>NA</v>
          </cell>
          <cell r="P444" t="str">
            <v>范叶嘉</v>
          </cell>
          <cell r="Q444" t="str">
            <v>张光辉</v>
          </cell>
          <cell r="S444">
            <v>1</v>
          </cell>
          <cell r="T444">
            <v>1</v>
          </cell>
          <cell r="U444">
            <v>1</v>
          </cell>
          <cell r="V444">
            <v>1</v>
          </cell>
          <cell r="W444">
            <v>1</v>
          </cell>
          <cell r="X444">
            <v>1</v>
          </cell>
          <cell r="Y444">
            <v>0</v>
          </cell>
          <cell r="Z444">
            <v>0</v>
          </cell>
          <cell r="AA444">
            <v>0.9</v>
          </cell>
          <cell r="AC444">
            <v>-10.7</v>
          </cell>
          <cell r="AD444">
            <v>-0.15</v>
          </cell>
          <cell r="AE444">
            <v>-0.08</v>
          </cell>
          <cell r="AF444">
            <v>0</v>
          </cell>
          <cell r="AG444">
            <v>0</v>
          </cell>
          <cell r="AH444">
            <v>-10.93</v>
          </cell>
          <cell r="AI444" t="str">
            <v>CNY</v>
          </cell>
          <cell r="AJ444" t="str">
            <v>LP</v>
          </cell>
          <cell r="AK444" t="str">
            <v>重庆光能佛吉亚 </v>
          </cell>
          <cell r="AL444" t="str">
            <v>GJ7UA </v>
          </cell>
          <cell r="BB444">
            <v>0</v>
          </cell>
          <cell r="BC444">
            <v>0</v>
          </cell>
          <cell r="BE444">
            <v>0</v>
          </cell>
          <cell r="BF444">
            <v>0</v>
          </cell>
          <cell r="BG444">
            <v>0</v>
          </cell>
          <cell r="BI444">
            <v>0</v>
          </cell>
          <cell r="BJ444">
            <v>0</v>
          </cell>
        </row>
        <row r="445">
          <cell r="C445" t="str">
            <v>IT8</v>
          </cell>
          <cell r="E445" t="str">
            <v>Door Trim - Front/Rear</v>
          </cell>
          <cell r="F445" t="str">
            <v>门饰板</v>
          </cell>
          <cell r="G445" t="str">
            <v>B</v>
          </cell>
          <cell r="H445" t="str">
            <v>PMT2</v>
          </cell>
          <cell r="I445" t="str">
            <v>TH</v>
          </cell>
          <cell r="J445" t="str">
            <v>JD8B </v>
          </cell>
          <cell r="K445" t="str">
            <v>F24184 </v>
          </cell>
          <cell r="L445" t="str">
            <v>BAW</v>
          </cell>
          <cell r="M445" t="str">
            <v>JD8B -F24184 -BAW</v>
          </cell>
          <cell r="O445" t="str">
            <v>NA</v>
          </cell>
          <cell r="P445" t="str">
            <v>范叶嘉</v>
          </cell>
          <cell r="Q445" t="str">
            <v>张光辉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1</v>
          </cell>
          <cell r="Z445">
            <v>1</v>
          </cell>
          <cell r="AA445">
            <v>0.1</v>
          </cell>
          <cell r="AC445">
            <v>-16.850000000000001</v>
          </cell>
          <cell r="AD445">
            <v>-0.15</v>
          </cell>
          <cell r="AE445">
            <v>-0.08</v>
          </cell>
          <cell r="AF445">
            <v>0</v>
          </cell>
          <cell r="AG445">
            <v>0</v>
          </cell>
          <cell r="AH445">
            <v>-17.079999999999998</v>
          </cell>
          <cell r="AI445" t="str">
            <v>CNY</v>
          </cell>
          <cell r="AJ445" t="str">
            <v>LP</v>
          </cell>
          <cell r="AK445" t="str">
            <v>重庆光能佛吉亚 </v>
          </cell>
          <cell r="AL445" t="str">
            <v>GJ7UA </v>
          </cell>
          <cell r="BB445">
            <v>0</v>
          </cell>
          <cell r="BC445">
            <v>0</v>
          </cell>
          <cell r="BE445">
            <v>0</v>
          </cell>
          <cell r="BF445">
            <v>0</v>
          </cell>
          <cell r="BG445">
            <v>0</v>
          </cell>
          <cell r="BI445">
            <v>0</v>
          </cell>
          <cell r="BJ445">
            <v>0</v>
          </cell>
        </row>
        <row r="446">
          <cell r="C446" t="str">
            <v>IT8</v>
          </cell>
          <cell r="E446" t="str">
            <v>Door Trim - Front/Rear</v>
          </cell>
          <cell r="F446" t="str">
            <v>门饰板</v>
          </cell>
          <cell r="G446" t="str">
            <v>B</v>
          </cell>
          <cell r="H446" t="str">
            <v>PMT2</v>
          </cell>
          <cell r="I446" t="str">
            <v>TH</v>
          </cell>
          <cell r="J446" t="str">
            <v>JD8B </v>
          </cell>
          <cell r="K446" t="str">
            <v>F24185 </v>
          </cell>
          <cell r="L446" t="str">
            <v>AAW</v>
          </cell>
          <cell r="M446" t="str">
            <v>JD8B -F24185 -AAW</v>
          </cell>
          <cell r="O446" t="str">
            <v>NA</v>
          </cell>
          <cell r="P446" t="str">
            <v>范叶嘉</v>
          </cell>
          <cell r="Q446" t="str">
            <v>张光辉</v>
          </cell>
          <cell r="S446">
            <v>1</v>
          </cell>
          <cell r="T446">
            <v>1</v>
          </cell>
          <cell r="U446">
            <v>1</v>
          </cell>
          <cell r="V446">
            <v>1</v>
          </cell>
          <cell r="W446">
            <v>1</v>
          </cell>
          <cell r="X446">
            <v>1</v>
          </cell>
          <cell r="Y446">
            <v>0</v>
          </cell>
          <cell r="Z446">
            <v>0</v>
          </cell>
          <cell r="AA446">
            <v>0.9</v>
          </cell>
          <cell r="AC446">
            <v>-10.7</v>
          </cell>
          <cell r="AD446">
            <v>-0.15</v>
          </cell>
          <cell r="AE446">
            <v>-0.08</v>
          </cell>
          <cell r="AF446">
            <v>0</v>
          </cell>
          <cell r="AG446">
            <v>0</v>
          </cell>
          <cell r="AH446">
            <v>-10.93</v>
          </cell>
          <cell r="AI446" t="str">
            <v>CNY</v>
          </cell>
          <cell r="AJ446" t="str">
            <v>LP</v>
          </cell>
          <cell r="AK446" t="str">
            <v>重庆光能佛吉亚 </v>
          </cell>
          <cell r="AL446" t="str">
            <v>GJ7UA </v>
          </cell>
          <cell r="BB446">
            <v>0</v>
          </cell>
          <cell r="BC446">
            <v>0</v>
          </cell>
          <cell r="BE446">
            <v>0</v>
          </cell>
          <cell r="BF446">
            <v>0</v>
          </cell>
          <cell r="BG446">
            <v>0</v>
          </cell>
          <cell r="BI446">
            <v>0</v>
          </cell>
          <cell r="BJ446">
            <v>0</v>
          </cell>
        </row>
        <row r="447">
          <cell r="C447" t="str">
            <v>IT8</v>
          </cell>
          <cell r="E447" t="str">
            <v>Door Trim - Front/Rear</v>
          </cell>
          <cell r="F447" t="str">
            <v>门饰板</v>
          </cell>
          <cell r="G447" t="str">
            <v>B</v>
          </cell>
          <cell r="H447" t="str">
            <v>PMT2</v>
          </cell>
          <cell r="I447" t="str">
            <v>TH</v>
          </cell>
          <cell r="J447" t="str">
            <v>JD8B </v>
          </cell>
          <cell r="K447" t="str">
            <v>F24185 </v>
          </cell>
          <cell r="L447" t="str">
            <v>BAW</v>
          </cell>
          <cell r="M447" t="str">
            <v>JD8B -F24185 -BAW</v>
          </cell>
          <cell r="O447" t="str">
            <v>NA</v>
          </cell>
          <cell r="P447" t="str">
            <v>范叶嘉</v>
          </cell>
          <cell r="Q447" t="str">
            <v>张光辉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1</v>
          </cell>
          <cell r="Z447">
            <v>1</v>
          </cell>
          <cell r="AA447">
            <v>0.1</v>
          </cell>
          <cell r="AC447">
            <v>-16.850000000000001</v>
          </cell>
          <cell r="AD447">
            <v>-0.15</v>
          </cell>
          <cell r="AE447">
            <v>-0.08</v>
          </cell>
          <cell r="AF447">
            <v>0</v>
          </cell>
          <cell r="AG447">
            <v>0</v>
          </cell>
          <cell r="AH447">
            <v>-17.079999999999998</v>
          </cell>
          <cell r="AI447" t="str">
            <v>CNY</v>
          </cell>
          <cell r="AJ447" t="str">
            <v>LP</v>
          </cell>
          <cell r="AK447" t="str">
            <v>重庆光能佛吉亚 </v>
          </cell>
          <cell r="AL447" t="str">
            <v>GJ7UA </v>
          </cell>
          <cell r="BB447">
            <v>0</v>
          </cell>
          <cell r="BC447">
            <v>0</v>
          </cell>
          <cell r="BE447">
            <v>0</v>
          </cell>
          <cell r="BF447">
            <v>0</v>
          </cell>
          <cell r="BG447">
            <v>0</v>
          </cell>
          <cell r="BI447">
            <v>0</v>
          </cell>
          <cell r="BJ447">
            <v>0</v>
          </cell>
        </row>
        <row r="448">
          <cell r="C448" t="str">
            <v>IT8</v>
          </cell>
          <cell r="E448" t="str">
            <v>Door Trim - Front/Rear</v>
          </cell>
          <cell r="F448" t="str">
            <v>门饰板</v>
          </cell>
          <cell r="G448" t="str">
            <v>B</v>
          </cell>
          <cell r="H448" t="str">
            <v>PMT2</v>
          </cell>
          <cell r="I448" t="str">
            <v>TH</v>
          </cell>
          <cell r="J448" t="str">
            <v>JD8B </v>
          </cell>
          <cell r="K448" t="str">
            <v>F27442 </v>
          </cell>
          <cell r="L448" t="str">
            <v>AAW</v>
          </cell>
          <cell r="M448" t="str">
            <v>JD8B -F27442 -AAW</v>
          </cell>
          <cell r="O448" t="str">
            <v>NA</v>
          </cell>
          <cell r="P448" t="str">
            <v>范叶嘉</v>
          </cell>
          <cell r="Q448" t="str">
            <v>张光辉</v>
          </cell>
          <cell r="S448">
            <v>1</v>
          </cell>
          <cell r="T448">
            <v>1</v>
          </cell>
          <cell r="U448">
            <v>1</v>
          </cell>
          <cell r="V448">
            <v>1</v>
          </cell>
          <cell r="W448">
            <v>1</v>
          </cell>
          <cell r="X448">
            <v>1</v>
          </cell>
          <cell r="Y448">
            <v>0</v>
          </cell>
          <cell r="Z448">
            <v>0</v>
          </cell>
          <cell r="AA448">
            <v>0.9</v>
          </cell>
          <cell r="AC448">
            <v>-13.73</v>
          </cell>
          <cell r="AD448">
            <v>-0.15</v>
          </cell>
          <cell r="AE448">
            <v>-0.08</v>
          </cell>
          <cell r="AF448">
            <v>0</v>
          </cell>
          <cell r="AG448">
            <v>0</v>
          </cell>
          <cell r="AH448">
            <v>-13.96</v>
          </cell>
          <cell r="AI448" t="str">
            <v>CNY</v>
          </cell>
          <cell r="AJ448" t="str">
            <v>LP</v>
          </cell>
          <cell r="AK448" t="str">
            <v>重庆光能佛吉亚 </v>
          </cell>
          <cell r="AL448" t="str">
            <v>GJ7UA </v>
          </cell>
          <cell r="BB448">
            <v>0</v>
          </cell>
          <cell r="BC448">
            <v>0</v>
          </cell>
          <cell r="BE448">
            <v>0</v>
          </cell>
          <cell r="BF448">
            <v>0</v>
          </cell>
          <cell r="BG448">
            <v>0</v>
          </cell>
          <cell r="BI448">
            <v>0</v>
          </cell>
          <cell r="BJ448">
            <v>0</v>
          </cell>
        </row>
        <row r="449">
          <cell r="C449" t="str">
            <v>IT8</v>
          </cell>
          <cell r="E449" t="str">
            <v>Door Trim - Front/Rear</v>
          </cell>
          <cell r="F449" t="str">
            <v>门饰板</v>
          </cell>
          <cell r="G449" t="str">
            <v>B</v>
          </cell>
          <cell r="H449" t="str">
            <v>PMT2</v>
          </cell>
          <cell r="I449" t="str">
            <v>TH</v>
          </cell>
          <cell r="J449" t="str">
            <v>JD8B </v>
          </cell>
          <cell r="K449" t="str">
            <v>F27442 </v>
          </cell>
          <cell r="L449" t="str">
            <v>BAW</v>
          </cell>
          <cell r="M449" t="str">
            <v>JD8B -F27442 -BAW</v>
          </cell>
          <cell r="O449" t="str">
            <v>NA</v>
          </cell>
          <cell r="P449" t="str">
            <v>范叶嘉</v>
          </cell>
          <cell r="Q449" t="str">
            <v>张光辉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1</v>
          </cell>
          <cell r="Z449">
            <v>1</v>
          </cell>
          <cell r="AA449">
            <v>0.1</v>
          </cell>
          <cell r="AC449">
            <v>-19.88</v>
          </cell>
          <cell r="AD449">
            <v>-0.15</v>
          </cell>
          <cell r="AE449">
            <v>-0.08</v>
          </cell>
          <cell r="AF449">
            <v>0</v>
          </cell>
          <cell r="AG449">
            <v>0</v>
          </cell>
          <cell r="AH449">
            <v>-20.109999999999996</v>
          </cell>
          <cell r="AI449" t="str">
            <v>CNY</v>
          </cell>
          <cell r="AJ449" t="str">
            <v>LP</v>
          </cell>
          <cell r="AK449" t="str">
            <v>重庆光能佛吉亚 </v>
          </cell>
          <cell r="AL449" t="str">
            <v>GJ7UA </v>
          </cell>
          <cell r="BB449">
            <v>0</v>
          </cell>
          <cell r="BC449">
            <v>0</v>
          </cell>
          <cell r="BE449">
            <v>0</v>
          </cell>
          <cell r="BF449">
            <v>0</v>
          </cell>
          <cell r="BG449">
            <v>0</v>
          </cell>
          <cell r="BI449">
            <v>0</v>
          </cell>
          <cell r="BJ449">
            <v>0</v>
          </cell>
        </row>
        <row r="450">
          <cell r="C450" t="str">
            <v>IT8</v>
          </cell>
          <cell r="E450" t="str">
            <v>Door Trim - Front/Rear</v>
          </cell>
          <cell r="F450" t="str">
            <v>门饰板</v>
          </cell>
          <cell r="G450" t="str">
            <v>B</v>
          </cell>
          <cell r="H450" t="str">
            <v>PMT2</v>
          </cell>
          <cell r="I450" t="str">
            <v>TH</v>
          </cell>
          <cell r="J450" t="str">
            <v>JD8B </v>
          </cell>
          <cell r="K450" t="str">
            <v>F27443 </v>
          </cell>
          <cell r="L450" t="str">
            <v>AAW</v>
          </cell>
          <cell r="M450" t="str">
            <v>JD8B -F27443 -AAW</v>
          </cell>
          <cell r="O450" t="str">
            <v>NA</v>
          </cell>
          <cell r="P450" t="str">
            <v>范叶嘉</v>
          </cell>
          <cell r="Q450" t="str">
            <v>张光辉</v>
          </cell>
          <cell r="S450">
            <v>1</v>
          </cell>
          <cell r="T450">
            <v>1</v>
          </cell>
          <cell r="U450">
            <v>1</v>
          </cell>
          <cell r="V450">
            <v>1</v>
          </cell>
          <cell r="W450">
            <v>1</v>
          </cell>
          <cell r="X450">
            <v>1</v>
          </cell>
          <cell r="Y450">
            <v>0</v>
          </cell>
          <cell r="Z450">
            <v>0</v>
          </cell>
          <cell r="AA450">
            <v>0.9</v>
          </cell>
          <cell r="AC450">
            <v>-13.73</v>
          </cell>
          <cell r="AD450">
            <v>-0.15</v>
          </cell>
          <cell r="AE450">
            <v>-0.08</v>
          </cell>
          <cell r="AF450">
            <v>0</v>
          </cell>
          <cell r="AG450">
            <v>0</v>
          </cell>
          <cell r="AH450">
            <v>-13.96</v>
          </cell>
          <cell r="AI450" t="str">
            <v>CNY</v>
          </cell>
          <cell r="AJ450" t="str">
            <v>LP</v>
          </cell>
          <cell r="AK450" t="str">
            <v>重庆光能佛吉亚 </v>
          </cell>
          <cell r="AL450" t="str">
            <v>GJ7UA </v>
          </cell>
          <cell r="BB450">
            <v>0</v>
          </cell>
          <cell r="BC450">
            <v>0</v>
          </cell>
          <cell r="BE450">
            <v>0</v>
          </cell>
          <cell r="BF450">
            <v>0</v>
          </cell>
          <cell r="BG450">
            <v>0</v>
          </cell>
          <cell r="BI450">
            <v>0</v>
          </cell>
          <cell r="BJ450">
            <v>0</v>
          </cell>
        </row>
        <row r="451">
          <cell r="C451" t="str">
            <v>E035</v>
          </cell>
          <cell r="E451" t="str">
            <v>PARKING AID SYSTEM</v>
          </cell>
          <cell r="G451" t="str">
            <v>NA</v>
          </cell>
          <cell r="H451" t="str">
            <v>PMT5</v>
          </cell>
          <cell r="I451" t="str">
            <v>TH</v>
          </cell>
          <cell r="J451" t="str">
            <v>ED8T </v>
          </cell>
          <cell r="K451" t="str">
            <v>15K859</v>
          </cell>
          <cell r="L451" t="str">
            <v>ACW</v>
          </cell>
          <cell r="M451" t="str">
            <v>ED8T -15K859-ACW</v>
          </cell>
          <cell r="O451" t="str">
            <v>NA</v>
          </cell>
          <cell r="P451" t="str">
            <v>杨银辉</v>
          </cell>
          <cell r="Q451" t="str">
            <v>范梦阳</v>
          </cell>
          <cell r="S451">
            <v>3</v>
          </cell>
          <cell r="T451">
            <v>3</v>
          </cell>
          <cell r="U451">
            <v>3</v>
          </cell>
          <cell r="V451">
            <v>3</v>
          </cell>
          <cell r="W451">
            <v>3</v>
          </cell>
          <cell r="X451">
            <v>3</v>
          </cell>
          <cell r="Y451">
            <v>3</v>
          </cell>
          <cell r="Z451">
            <v>3</v>
          </cell>
          <cell r="AA451">
            <v>3</v>
          </cell>
          <cell r="AC451">
            <v>-33.200000000000003</v>
          </cell>
          <cell r="AD451">
            <v>-0.11</v>
          </cell>
          <cell r="AE451">
            <v>-0.26</v>
          </cell>
          <cell r="AF451">
            <v>0</v>
          </cell>
          <cell r="AG451">
            <v>0</v>
          </cell>
          <cell r="AH451">
            <v>-33.57</v>
          </cell>
          <cell r="AI451" t="str">
            <v>CNY</v>
          </cell>
          <cell r="AJ451" t="str">
            <v>LP</v>
          </cell>
          <cell r="AK451" t="str">
            <v>同致电子科技（厦门）有限公司</v>
          </cell>
          <cell r="AL451" t="str">
            <v>ENBDA </v>
          </cell>
          <cell r="BB451">
            <v>0</v>
          </cell>
          <cell r="BC451">
            <v>0</v>
          </cell>
          <cell r="BE451">
            <v>0</v>
          </cell>
          <cell r="BF451">
            <v>0</v>
          </cell>
          <cell r="BG451">
            <v>0</v>
          </cell>
          <cell r="BI451">
            <v>0</v>
          </cell>
          <cell r="BJ451">
            <v>0</v>
          </cell>
        </row>
        <row r="452">
          <cell r="C452" t="str">
            <v>E035</v>
          </cell>
          <cell r="E452" t="str">
            <v>PARKING AID SYSTEM</v>
          </cell>
          <cell r="G452" t="str">
            <v>NA</v>
          </cell>
          <cell r="H452" t="str">
            <v>PMT5</v>
          </cell>
          <cell r="I452" t="str">
            <v>TH</v>
          </cell>
          <cell r="J452" t="str">
            <v>JD8T</v>
          </cell>
          <cell r="K452" t="str">
            <v>15T850</v>
          </cell>
          <cell r="L452" t="str">
            <v>AA</v>
          </cell>
          <cell r="M452" t="str">
            <v>JD8T-15T850-AA</v>
          </cell>
          <cell r="O452" t="str">
            <v>NA</v>
          </cell>
          <cell r="P452" t="str">
            <v>杨银辉</v>
          </cell>
          <cell r="Q452" t="str">
            <v>范梦阳</v>
          </cell>
          <cell r="S452">
            <v>1</v>
          </cell>
          <cell r="T452">
            <v>1</v>
          </cell>
          <cell r="U452">
            <v>1</v>
          </cell>
          <cell r="V452">
            <v>1</v>
          </cell>
          <cell r="W452">
            <v>1</v>
          </cell>
          <cell r="X452">
            <v>1</v>
          </cell>
          <cell r="Y452">
            <v>1</v>
          </cell>
          <cell r="Z452">
            <v>1</v>
          </cell>
          <cell r="AA452">
            <v>1</v>
          </cell>
          <cell r="AC452">
            <v>-54.56</v>
          </cell>
          <cell r="AD452">
            <v>-0.32</v>
          </cell>
          <cell r="AE452">
            <v>-0.39</v>
          </cell>
          <cell r="AF452">
            <v>0</v>
          </cell>
          <cell r="AG452">
            <v>0</v>
          </cell>
          <cell r="AH452">
            <v>-55.27</v>
          </cell>
          <cell r="AI452" t="str">
            <v>CNY</v>
          </cell>
          <cell r="AJ452" t="str">
            <v>LP</v>
          </cell>
          <cell r="AK452" t="str">
            <v>同致电子科技（厦门）有限公司</v>
          </cell>
          <cell r="AL452" t="str">
            <v>ENBDA </v>
          </cell>
          <cell r="BB452">
            <v>0</v>
          </cell>
          <cell r="BC452">
            <v>0</v>
          </cell>
          <cell r="BE452">
            <v>0</v>
          </cell>
          <cell r="BF452">
            <v>0</v>
          </cell>
          <cell r="BG452">
            <v>0</v>
          </cell>
          <cell r="BI452">
            <v>0</v>
          </cell>
          <cell r="BJ452">
            <v>0</v>
          </cell>
        </row>
        <row r="453">
          <cell r="C453" t="str">
            <v>E035</v>
          </cell>
          <cell r="E453" t="str">
            <v>PARKING AID SYSTEM</v>
          </cell>
          <cell r="G453" t="str">
            <v>NA</v>
          </cell>
          <cell r="H453" t="str">
            <v>PMT5</v>
          </cell>
          <cell r="I453" t="str">
            <v>TH</v>
          </cell>
          <cell r="J453">
            <v>0</v>
          </cell>
          <cell r="K453">
            <v>0</v>
          </cell>
          <cell r="L453">
            <v>0</v>
          </cell>
          <cell r="M453" t="str">
            <v>0-0-0</v>
          </cell>
          <cell r="O453" t="str">
            <v>NA</v>
          </cell>
          <cell r="P453" t="str">
            <v>杨银辉</v>
          </cell>
          <cell r="Q453" t="str">
            <v>范梦阳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-0.75</v>
          </cell>
          <cell r="AD453">
            <v>-0.18</v>
          </cell>
          <cell r="AE453">
            <v>-0.17</v>
          </cell>
          <cell r="AF453">
            <v>0</v>
          </cell>
          <cell r="AG453">
            <v>0</v>
          </cell>
          <cell r="AH453">
            <v>-1.0999999999999999</v>
          </cell>
          <cell r="AI453" t="str">
            <v>CNY</v>
          </cell>
          <cell r="AJ453" t="str">
            <v>LP</v>
          </cell>
          <cell r="AK453" t="str">
            <v>同致电子科技（厦门）有限公司</v>
          </cell>
          <cell r="AL453" t="str">
            <v>ENBDA </v>
          </cell>
          <cell r="BB453">
            <v>0</v>
          </cell>
          <cell r="BC453">
            <v>0</v>
          </cell>
          <cell r="BE453">
            <v>0</v>
          </cell>
          <cell r="BF453">
            <v>0</v>
          </cell>
          <cell r="BG453">
            <v>0</v>
          </cell>
          <cell r="BI453">
            <v>0</v>
          </cell>
          <cell r="BJ453">
            <v>0</v>
          </cell>
        </row>
        <row r="454">
          <cell r="C454" t="str">
            <v>E035</v>
          </cell>
          <cell r="E454" t="str">
            <v>PARKING AID SYSTEM</v>
          </cell>
          <cell r="G454" t="str">
            <v>NA</v>
          </cell>
          <cell r="H454" t="str">
            <v>PMT5</v>
          </cell>
          <cell r="I454" t="str">
            <v>TH</v>
          </cell>
          <cell r="J454" t="str">
            <v>JD8T</v>
          </cell>
          <cell r="K454" t="str">
            <v>15K870</v>
          </cell>
          <cell r="L454" t="str">
            <v>AA</v>
          </cell>
          <cell r="M454" t="str">
            <v>JD8T-15K870-AA</v>
          </cell>
          <cell r="O454" t="str">
            <v>NA</v>
          </cell>
          <cell r="P454" t="str">
            <v>杨银辉</v>
          </cell>
          <cell r="Q454" t="str">
            <v>范梦阳</v>
          </cell>
          <cell r="S454">
            <v>3</v>
          </cell>
          <cell r="T454">
            <v>3</v>
          </cell>
          <cell r="U454">
            <v>3</v>
          </cell>
          <cell r="V454">
            <v>3</v>
          </cell>
          <cell r="W454">
            <v>3</v>
          </cell>
          <cell r="X454">
            <v>3</v>
          </cell>
          <cell r="Y454">
            <v>3</v>
          </cell>
          <cell r="Z454">
            <v>3</v>
          </cell>
          <cell r="AA454">
            <v>3</v>
          </cell>
          <cell r="AC454">
            <v>-0.75</v>
          </cell>
          <cell r="AD454">
            <v>-0.18</v>
          </cell>
          <cell r="AE454">
            <v>-0.17</v>
          </cell>
          <cell r="AF454">
            <v>0</v>
          </cell>
          <cell r="AG454">
            <v>0</v>
          </cell>
          <cell r="AH454">
            <v>-1.0999999999999999</v>
          </cell>
          <cell r="AI454" t="str">
            <v>CNY</v>
          </cell>
          <cell r="AJ454" t="str">
            <v>LP</v>
          </cell>
          <cell r="AK454" t="str">
            <v>同致电子科技（厦门）有限公司</v>
          </cell>
          <cell r="AL454" t="str">
            <v>ENBDA </v>
          </cell>
          <cell r="BB454">
            <v>0</v>
          </cell>
          <cell r="BC454">
            <v>0</v>
          </cell>
          <cell r="BE454">
            <v>0</v>
          </cell>
          <cell r="BF454">
            <v>0</v>
          </cell>
          <cell r="BG454">
            <v>0</v>
          </cell>
          <cell r="BI454">
            <v>0</v>
          </cell>
          <cell r="BJ454">
            <v>0</v>
          </cell>
        </row>
        <row r="455">
          <cell r="C455" t="str">
            <v>E118</v>
          </cell>
          <cell r="E455" t="str">
            <v>TPMS Sensor</v>
          </cell>
          <cell r="G455" t="str">
            <v>NA</v>
          </cell>
          <cell r="H455" t="str">
            <v>PMT5</v>
          </cell>
          <cell r="I455" t="str">
            <v>TH</v>
          </cell>
          <cell r="J455" t="str">
            <v>F2GT </v>
          </cell>
          <cell r="K455" t="str">
            <v>1A180</v>
          </cell>
          <cell r="L455" t="str">
            <v>CD</v>
          </cell>
          <cell r="M455" t="str">
            <v>F2GT -1A180-CD</v>
          </cell>
          <cell r="O455" t="str">
            <v>NA</v>
          </cell>
          <cell r="P455" t="str">
            <v>杨银辉</v>
          </cell>
          <cell r="Q455" t="str">
            <v>胡强</v>
          </cell>
          <cell r="S455">
            <v>0</v>
          </cell>
          <cell r="T455">
            <v>0</v>
          </cell>
          <cell r="U455">
            <v>4</v>
          </cell>
          <cell r="V455">
            <v>4</v>
          </cell>
          <cell r="W455">
            <v>4</v>
          </cell>
          <cell r="X455">
            <v>4</v>
          </cell>
          <cell r="Y455">
            <v>4</v>
          </cell>
          <cell r="Z455">
            <v>4</v>
          </cell>
          <cell r="AA455">
            <v>2.8000000000000003</v>
          </cell>
          <cell r="AC455">
            <v>-29.34</v>
          </cell>
          <cell r="AD455">
            <v>-0.3</v>
          </cell>
          <cell r="AE455">
            <v>-0.7</v>
          </cell>
          <cell r="AF455">
            <v>0</v>
          </cell>
          <cell r="AG455">
            <v>0</v>
          </cell>
          <cell r="AH455">
            <v>-30.34</v>
          </cell>
          <cell r="AI455" t="str">
            <v>CNY</v>
          </cell>
          <cell r="AJ455" t="str">
            <v>LP</v>
          </cell>
          <cell r="AK455" t="str">
            <v>森萨塔传感器（常州）有限公司</v>
          </cell>
          <cell r="AL455" t="str">
            <v>HBKRA </v>
          </cell>
          <cell r="BB455">
            <v>0</v>
          </cell>
          <cell r="BC455">
            <v>0</v>
          </cell>
          <cell r="BE455">
            <v>0</v>
          </cell>
          <cell r="BF455">
            <v>0</v>
          </cell>
          <cell r="BG455">
            <v>0</v>
          </cell>
          <cell r="BI455">
            <v>0</v>
          </cell>
          <cell r="BJ455">
            <v>0</v>
          </cell>
        </row>
        <row r="456">
          <cell r="C456" t="str">
            <v>IT29</v>
          </cell>
          <cell r="E456" t="str">
            <v>Labels-New design</v>
          </cell>
          <cell r="G456" t="str">
            <v>D</v>
          </cell>
          <cell r="H456" t="str">
            <v>PMT1</v>
          </cell>
          <cell r="I456" t="str">
            <v>TH</v>
          </cell>
          <cell r="J456" t="str">
            <v>JD8B</v>
          </cell>
          <cell r="K456" t="str">
            <v>19A688 </v>
          </cell>
          <cell r="L456" t="str">
            <v>AA</v>
          </cell>
          <cell r="M456" t="str">
            <v>JD8B-19A688 -AA</v>
          </cell>
          <cell r="O456" t="str">
            <v>NA</v>
          </cell>
          <cell r="P456" t="str">
            <v>龚硕</v>
          </cell>
          <cell r="Q456" t="str">
            <v>刘春艳</v>
          </cell>
          <cell r="S456">
            <v>1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-0.47</v>
          </cell>
          <cell r="AD456">
            <v>-0.02</v>
          </cell>
          <cell r="AE456">
            <v>-0.01</v>
          </cell>
          <cell r="AF456">
            <v>0</v>
          </cell>
          <cell r="AG456">
            <v>0</v>
          </cell>
          <cell r="AH456">
            <v>-0.5</v>
          </cell>
          <cell r="AI456" t="str">
            <v>CNY</v>
          </cell>
          <cell r="AJ456" t="str">
            <v>LP</v>
          </cell>
          <cell r="AK456" t="str">
            <v>重庆迅昌 </v>
          </cell>
          <cell r="AL456" t="str">
            <v>GQVUA </v>
          </cell>
          <cell r="BB456">
            <v>0</v>
          </cell>
          <cell r="BC456">
            <v>0</v>
          </cell>
          <cell r="BE456">
            <v>0</v>
          </cell>
          <cell r="BF456">
            <v>0</v>
          </cell>
          <cell r="BG456">
            <v>0</v>
          </cell>
          <cell r="BI456">
            <v>0</v>
          </cell>
          <cell r="BJ456">
            <v>0</v>
          </cell>
        </row>
        <row r="457">
          <cell r="C457" t="str">
            <v>IT29</v>
          </cell>
          <cell r="E457" t="str">
            <v>Labels-New design</v>
          </cell>
          <cell r="G457" t="str">
            <v>D</v>
          </cell>
          <cell r="H457" t="str">
            <v>PMT1</v>
          </cell>
          <cell r="I457" t="str">
            <v>TH</v>
          </cell>
          <cell r="J457" t="str">
            <v>JD8B</v>
          </cell>
          <cell r="K457" t="str">
            <v>1A514 </v>
          </cell>
          <cell r="L457" t="str">
            <v>AB</v>
          </cell>
          <cell r="M457" t="str">
            <v>JD8B-1A514 -AB</v>
          </cell>
          <cell r="O457" t="str">
            <v>NA</v>
          </cell>
          <cell r="P457" t="str">
            <v>龚硕</v>
          </cell>
          <cell r="Q457" t="str">
            <v>刘春艳</v>
          </cell>
          <cell r="S457">
            <v>1</v>
          </cell>
          <cell r="T457">
            <v>1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0.30000000000000004</v>
          </cell>
          <cell r="AC457">
            <v>-0.39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-0.39</v>
          </cell>
          <cell r="AI457" t="str">
            <v>CNY</v>
          </cell>
          <cell r="AJ457" t="str">
            <v>LP</v>
          </cell>
          <cell r="AK457" t="str">
            <v>重庆迅昌 </v>
          </cell>
          <cell r="AL457" t="str">
            <v>GQVUA </v>
          </cell>
          <cell r="BB457">
            <v>0</v>
          </cell>
          <cell r="BC457">
            <v>0</v>
          </cell>
          <cell r="BE457">
            <v>0</v>
          </cell>
          <cell r="BF457">
            <v>0</v>
          </cell>
          <cell r="BG457">
            <v>0</v>
          </cell>
          <cell r="BI457">
            <v>0</v>
          </cell>
          <cell r="BJ457">
            <v>0</v>
          </cell>
        </row>
        <row r="458">
          <cell r="C458" t="str">
            <v>IT29</v>
          </cell>
          <cell r="E458" t="str">
            <v>Labels-New design</v>
          </cell>
          <cell r="G458" t="str">
            <v>D</v>
          </cell>
          <cell r="H458" t="str">
            <v>PMT1</v>
          </cell>
          <cell r="I458" t="str">
            <v>TH</v>
          </cell>
          <cell r="J458" t="str">
            <v>JD8B</v>
          </cell>
          <cell r="K458" t="str">
            <v>1A514 </v>
          </cell>
          <cell r="L458" t="str">
            <v>AAW</v>
          </cell>
          <cell r="M458" t="str">
            <v>JD8B-1A514 -AAW</v>
          </cell>
          <cell r="O458" t="str">
            <v>NA</v>
          </cell>
          <cell r="P458" t="str">
            <v>龚硕</v>
          </cell>
          <cell r="Q458" t="str">
            <v>刘春艳</v>
          </cell>
          <cell r="S458">
            <v>0</v>
          </cell>
          <cell r="T458">
            <v>0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0</v>
          </cell>
          <cell r="Z458">
            <v>0</v>
          </cell>
          <cell r="AA458">
            <v>0.6</v>
          </cell>
          <cell r="AC458">
            <v>-0.39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-0.39</v>
          </cell>
          <cell r="AI458" t="str">
            <v>CNY</v>
          </cell>
          <cell r="AJ458" t="str">
            <v>LP</v>
          </cell>
          <cell r="AK458" t="str">
            <v>重庆迅昌 </v>
          </cell>
          <cell r="AL458" t="str">
            <v>GQVUA </v>
          </cell>
          <cell r="BB458">
            <v>0</v>
          </cell>
          <cell r="BC458">
            <v>0</v>
          </cell>
          <cell r="BE458">
            <v>0</v>
          </cell>
          <cell r="BF458">
            <v>0</v>
          </cell>
          <cell r="BG458">
            <v>0</v>
          </cell>
          <cell r="BI458">
            <v>0</v>
          </cell>
          <cell r="BJ458">
            <v>0</v>
          </cell>
        </row>
        <row r="459">
          <cell r="C459" t="str">
            <v>IT29</v>
          </cell>
          <cell r="E459" t="str">
            <v>Labels-New design</v>
          </cell>
          <cell r="G459" t="str">
            <v>D</v>
          </cell>
          <cell r="H459" t="str">
            <v>PMT1</v>
          </cell>
          <cell r="I459" t="str">
            <v>TH</v>
          </cell>
          <cell r="J459" t="str">
            <v>JD8B</v>
          </cell>
          <cell r="K459" t="str">
            <v>1A514 </v>
          </cell>
          <cell r="L459" t="str">
            <v>CA</v>
          </cell>
          <cell r="M459" t="str">
            <v>JD8B-1A514 -CA</v>
          </cell>
          <cell r="O459" t="str">
            <v>NA</v>
          </cell>
          <cell r="P459" t="str">
            <v>龚硕</v>
          </cell>
          <cell r="Q459" t="str">
            <v>刘春艳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1</v>
          </cell>
          <cell r="Z459">
            <v>1</v>
          </cell>
          <cell r="AA459">
            <v>0.1</v>
          </cell>
          <cell r="AC459">
            <v>-0.39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-0.39</v>
          </cell>
          <cell r="AI459" t="str">
            <v>CNY</v>
          </cell>
          <cell r="AJ459" t="str">
            <v>LP</v>
          </cell>
          <cell r="AK459" t="str">
            <v>重庆迅昌 </v>
          </cell>
          <cell r="AL459" t="str">
            <v>GQVUA </v>
          </cell>
          <cell r="BB459">
            <v>0</v>
          </cell>
          <cell r="BC459">
            <v>0</v>
          </cell>
          <cell r="BE459">
            <v>0</v>
          </cell>
          <cell r="BF459">
            <v>0</v>
          </cell>
          <cell r="BG459">
            <v>0</v>
          </cell>
          <cell r="BI459">
            <v>0</v>
          </cell>
          <cell r="BJ459">
            <v>0</v>
          </cell>
        </row>
        <row r="460">
          <cell r="C460" t="str">
            <v>ET2</v>
          </cell>
          <cell r="E460" t="str">
            <v>Windshield and Other Fixed Glass</v>
          </cell>
          <cell r="G460" t="str">
            <v>B</v>
          </cell>
          <cell r="H460" t="str">
            <v>PMT1</v>
          </cell>
          <cell r="I460" t="str">
            <v>TH</v>
          </cell>
          <cell r="J460" t="str">
            <v>ED8B </v>
          </cell>
          <cell r="K460" t="str">
            <v>F29700 </v>
          </cell>
          <cell r="L460" t="str">
            <v>AG</v>
          </cell>
          <cell r="M460" t="str">
            <v>ED8B -F29700 -AG</v>
          </cell>
          <cell r="O460" t="str">
            <v>NA</v>
          </cell>
          <cell r="P460" t="str">
            <v>谌洁</v>
          </cell>
          <cell r="Q460" t="str">
            <v>钟勇</v>
          </cell>
          <cell r="S460">
            <v>1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0</v>
          </cell>
          <cell r="Z460">
            <v>0</v>
          </cell>
          <cell r="AA460">
            <v>0.9</v>
          </cell>
          <cell r="AC460">
            <v>-67.22</v>
          </cell>
          <cell r="AD460">
            <v>-1.3377567916048601</v>
          </cell>
          <cell r="AE460">
            <v>-0.375</v>
          </cell>
          <cell r="AF460">
            <v>0</v>
          </cell>
          <cell r="AG460">
            <v>0</v>
          </cell>
          <cell r="AH460">
            <v>-42.509875882150361</v>
          </cell>
          <cell r="AI460" t="str">
            <v>CNY</v>
          </cell>
          <cell r="AJ460" t="str">
            <v>LP</v>
          </cell>
          <cell r="AK460" t="str">
            <v>重庆福耀 </v>
          </cell>
          <cell r="AL460" t="str">
            <v>DMLQA </v>
          </cell>
          <cell r="BB460">
            <v>-495000</v>
          </cell>
          <cell r="BC460">
            <v>-495000</v>
          </cell>
          <cell r="BE460">
            <v>0</v>
          </cell>
          <cell r="BF460">
            <v>0</v>
          </cell>
          <cell r="BG460">
            <v>0</v>
          </cell>
          <cell r="BI460">
            <v>0</v>
          </cell>
          <cell r="BJ460">
            <v>0</v>
          </cell>
        </row>
        <row r="461">
          <cell r="C461" t="str">
            <v>ET2</v>
          </cell>
          <cell r="E461" t="str">
            <v>Windshield and Other Fixed Glass</v>
          </cell>
          <cell r="G461" t="str">
            <v>B</v>
          </cell>
          <cell r="H461" t="str">
            <v>PMT1</v>
          </cell>
          <cell r="I461" t="str">
            <v>TH</v>
          </cell>
          <cell r="J461" t="str">
            <v>JD8B </v>
          </cell>
          <cell r="K461" t="str">
            <v>F29700 </v>
          </cell>
          <cell r="L461" t="str">
            <v>AA</v>
          </cell>
          <cell r="M461" t="str">
            <v>JD8B -F29700 -AA</v>
          </cell>
          <cell r="O461" t="str">
            <v>NA</v>
          </cell>
          <cell r="P461" t="str">
            <v>谌洁</v>
          </cell>
          <cell r="Q461" t="str">
            <v>钟勇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1</v>
          </cell>
          <cell r="Z461">
            <v>1</v>
          </cell>
          <cell r="AA461">
            <v>0.1</v>
          </cell>
          <cell r="AC461">
            <v>-67.22</v>
          </cell>
          <cell r="AD461">
            <v>-1.3377567916048601</v>
          </cell>
          <cell r="AE461">
            <v>-0.375</v>
          </cell>
          <cell r="AF461">
            <v>0</v>
          </cell>
          <cell r="AG461">
            <v>0</v>
          </cell>
          <cell r="AH461">
            <v>-68.932756791604859</v>
          </cell>
          <cell r="AI461" t="str">
            <v>CNY</v>
          </cell>
          <cell r="AJ461" t="str">
            <v>LP</v>
          </cell>
          <cell r="AK461" t="str">
            <v>重庆福耀 </v>
          </cell>
          <cell r="AL461" t="str">
            <v>DMLQA </v>
          </cell>
          <cell r="BB461">
            <v>0</v>
          </cell>
          <cell r="BC461">
            <v>0</v>
          </cell>
          <cell r="BE461">
            <v>0</v>
          </cell>
          <cell r="BF461">
            <v>0</v>
          </cell>
          <cell r="BG461">
            <v>0</v>
          </cell>
          <cell r="BI461">
            <v>0</v>
          </cell>
          <cell r="BJ461">
            <v>0</v>
          </cell>
        </row>
        <row r="462">
          <cell r="C462" t="str">
            <v>ET2</v>
          </cell>
          <cell r="E462" t="str">
            <v>Windshield and Other Fixed Glass</v>
          </cell>
          <cell r="G462" t="str">
            <v>B</v>
          </cell>
          <cell r="H462" t="str">
            <v>PMT1</v>
          </cell>
          <cell r="I462" t="str">
            <v>TH</v>
          </cell>
          <cell r="J462" t="str">
            <v>ED8B </v>
          </cell>
          <cell r="K462" t="str">
            <v>F29701 </v>
          </cell>
          <cell r="L462" t="str">
            <v>AG</v>
          </cell>
          <cell r="M462" t="str">
            <v>ED8B -F29701 -AG</v>
          </cell>
          <cell r="O462" t="str">
            <v>NA</v>
          </cell>
          <cell r="P462" t="str">
            <v>谌洁</v>
          </cell>
          <cell r="Q462" t="str">
            <v>钟勇</v>
          </cell>
          <cell r="S462">
            <v>1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0</v>
          </cell>
          <cell r="Z462">
            <v>0</v>
          </cell>
          <cell r="AA462">
            <v>0.9</v>
          </cell>
          <cell r="AC462">
            <v>-40.7971190905455</v>
          </cell>
          <cell r="AD462">
            <v>-1.3377567916048601</v>
          </cell>
          <cell r="AE462">
            <v>-0.375</v>
          </cell>
          <cell r="AF462">
            <v>0</v>
          </cell>
          <cell r="AG462">
            <v>0</v>
          </cell>
          <cell r="AH462">
            <v>-42.509875882150361</v>
          </cell>
          <cell r="AI462" t="str">
            <v>CNY</v>
          </cell>
          <cell r="AJ462" t="str">
            <v>LP</v>
          </cell>
          <cell r="AK462" t="str">
            <v>重庆福耀 </v>
          </cell>
          <cell r="AL462" t="str">
            <v>DMLQA </v>
          </cell>
          <cell r="BB462">
            <v>-495000</v>
          </cell>
          <cell r="BC462">
            <v>-495000</v>
          </cell>
          <cell r="BE462">
            <v>0</v>
          </cell>
          <cell r="BF462">
            <v>0</v>
          </cell>
          <cell r="BG462">
            <v>0</v>
          </cell>
          <cell r="BI462">
            <v>0</v>
          </cell>
          <cell r="BJ462">
            <v>0</v>
          </cell>
        </row>
        <row r="463">
          <cell r="C463" t="str">
            <v>ET2</v>
          </cell>
          <cell r="E463" t="str">
            <v>Windshield and Other Fixed Glass</v>
          </cell>
          <cell r="G463" t="str">
            <v>B</v>
          </cell>
          <cell r="H463" t="str">
            <v>PMT1</v>
          </cell>
          <cell r="I463" t="str">
            <v>TH</v>
          </cell>
          <cell r="J463" t="str">
            <v>JD8B </v>
          </cell>
          <cell r="K463" t="str">
            <v>F29701 </v>
          </cell>
          <cell r="L463" t="str">
            <v>AA</v>
          </cell>
          <cell r="M463" t="str">
            <v>JD8B -F29701 -AA</v>
          </cell>
          <cell r="O463" t="str">
            <v>NA</v>
          </cell>
          <cell r="P463" t="str">
            <v>谌洁</v>
          </cell>
          <cell r="Q463" t="str">
            <v>钟勇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1</v>
          </cell>
          <cell r="Z463">
            <v>1</v>
          </cell>
          <cell r="AA463">
            <v>0.1</v>
          </cell>
          <cell r="AC463">
            <v>-40.7971190905455</v>
          </cell>
          <cell r="AD463">
            <v>-1.3377567916048601</v>
          </cell>
          <cell r="AE463">
            <v>-0.375</v>
          </cell>
          <cell r="AF463">
            <v>0</v>
          </cell>
          <cell r="AG463">
            <v>0</v>
          </cell>
          <cell r="AH463">
            <v>-68.932756791604859</v>
          </cell>
          <cell r="AI463" t="str">
            <v>CNY</v>
          </cell>
          <cell r="AJ463" t="str">
            <v>LP</v>
          </cell>
          <cell r="AK463" t="str">
            <v>重庆福耀 </v>
          </cell>
          <cell r="AL463" t="str">
            <v>DMLQA </v>
          </cell>
          <cell r="BB463">
            <v>0</v>
          </cell>
          <cell r="BC463">
            <v>0</v>
          </cell>
          <cell r="BE463">
            <v>0</v>
          </cell>
          <cell r="BF463">
            <v>0</v>
          </cell>
          <cell r="BG463">
            <v>0</v>
          </cell>
          <cell r="BI463">
            <v>0</v>
          </cell>
          <cell r="BJ463">
            <v>0</v>
          </cell>
        </row>
        <row r="464">
          <cell r="C464" t="str">
            <v>ET2</v>
          </cell>
          <cell r="E464" t="str">
            <v>Windshield and Other Fixed Glass</v>
          </cell>
          <cell r="G464" t="str">
            <v>B</v>
          </cell>
          <cell r="H464" t="str">
            <v>PMT1</v>
          </cell>
          <cell r="I464" t="str">
            <v>TH</v>
          </cell>
          <cell r="J464" t="str">
            <v>JD8B </v>
          </cell>
          <cell r="K464" t="str">
            <v>F42004 </v>
          </cell>
          <cell r="L464" t="str">
            <v>AC</v>
          </cell>
          <cell r="M464" t="str">
            <v>JD8B -F42004 -AC</v>
          </cell>
          <cell r="O464" t="str">
            <v>NA</v>
          </cell>
          <cell r="P464" t="str">
            <v>谌洁</v>
          </cell>
          <cell r="Q464" t="str">
            <v>钟勇</v>
          </cell>
          <cell r="S464">
            <v>1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-131.46</v>
          </cell>
          <cell r="AD464">
            <v>-1.4891064107448</v>
          </cell>
          <cell r="AE464">
            <v>-1.2</v>
          </cell>
          <cell r="AF464">
            <v>0</v>
          </cell>
          <cell r="AG464">
            <v>0</v>
          </cell>
          <cell r="AH464">
            <v>-134.14910641074479</v>
          </cell>
          <cell r="AI464" t="str">
            <v>CNY</v>
          </cell>
          <cell r="AJ464" t="str">
            <v>LP</v>
          </cell>
          <cell r="AK464" t="str">
            <v>重庆福耀 </v>
          </cell>
          <cell r="AL464" t="str">
            <v>DMLQA </v>
          </cell>
          <cell r="BB464">
            <v>-10000</v>
          </cell>
          <cell r="BC464">
            <v>-10000</v>
          </cell>
          <cell r="BE464">
            <v>0</v>
          </cell>
          <cell r="BF464">
            <v>0</v>
          </cell>
          <cell r="BG464">
            <v>0</v>
          </cell>
          <cell r="BI464">
            <v>0</v>
          </cell>
          <cell r="BJ464">
            <v>0</v>
          </cell>
        </row>
        <row r="465">
          <cell r="C465" t="str">
            <v>ET2</v>
          </cell>
          <cell r="E465" t="str">
            <v>Windshield and Other Fixed Glass</v>
          </cell>
          <cell r="G465" t="str">
            <v>B</v>
          </cell>
          <cell r="H465" t="str">
            <v>PMT1</v>
          </cell>
          <cell r="I465" t="str">
            <v>TH</v>
          </cell>
          <cell r="J465" t="str">
            <v>JD8B</v>
          </cell>
          <cell r="K465" t="str">
            <v>F03100 </v>
          </cell>
          <cell r="L465" t="str">
            <v>AD</v>
          </cell>
          <cell r="M465" t="str">
            <v>JD8B-F03100 -AD</v>
          </cell>
          <cell r="O465" t="str">
            <v>NA</v>
          </cell>
          <cell r="P465" t="str">
            <v>谌洁</v>
          </cell>
          <cell r="Q465" t="str">
            <v>钟勇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1</v>
          </cell>
          <cell r="Z465">
            <v>1</v>
          </cell>
          <cell r="AA465">
            <v>0.1</v>
          </cell>
          <cell r="AC465">
            <v>-248.33098336279201</v>
          </cell>
          <cell r="AD465">
            <v>-1.46421518523112</v>
          </cell>
          <cell r="AE465">
            <v>-1.5</v>
          </cell>
          <cell r="AF465">
            <v>0</v>
          </cell>
          <cell r="AG465">
            <v>0</v>
          </cell>
          <cell r="AH465">
            <v>-251.29519854802314</v>
          </cell>
          <cell r="AI465" t="str">
            <v>CNY</v>
          </cell>
          <cell r="AJ465" t="str">
            <v>LP</v>
          </cell>
          <cell r="AK465" t="str">
            <v>重庆福耀 </v>
          </cell>
          <cell r="AL465" t="str">
            <v>DMLQA </v>
          </cell>
          <cell r="BB465">
            <v>-347650</v>
          </cell>
          <cell r="BC465">
            <v>-347650</v>
          </cell>
          <cell r="BE465">
            <v>0</v>
          </cell>
          <cell r="BF465">
            <v>0</v>
          </cell>
          <cell r="BG465">
            <v>0</v>
          </cell>
          <cell r="BI465">
            <v>0</v>
          </cell>
          <cell r="BJ465">
            <v>0</v>
          </cell>
        </row>
        <row r="466">
          <cell r="C466" t="str">
            <v>ET2</v>
          </cell>
          <cell r="E466" t="str">
            <v>Windshield and Other Fixed Glass</v>
          </cell>
          <cell r="G466" t="str">
            <v>B</v>
          </cell>
          <cell r="H466" t="str">
            <v>PMT1</v>
          </cell>
          <cell r="I466" t="str">
            <v>TH</v>
          </cell>
          <cell r="J466" t="str">
            <v>JD8B</v>
          </cell>
          <cell r="K466" t="str">
            <v>F03100 </v>
          </cell>
          <cell r="L466" t="str">
            <v>BC</v>
          </cell>
          <cell r="M466" t="str">
            <v>JD8B-F03100 -BC</v>
          </cell>
          <cell r="O466" t="str">
            <v>NA</v>
          </cell>
          <cell r="P466" t="str">
            <v>谌洁</v>
          </cell>
          <cell r="Q466" t="str">
            <v>钟勇</v>
          </cell>
          <cell r="S466">
            <v>1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0</v>
          </cell>
          <cell r="Z466">
            <v>0</v>
          </cell>
          <cell r="AA466">
            <v>0.9</v>
          </cell>
          <cell r="AC466">
            <v>-219.83082051139101</v>
          </cell>
          <cell r="AD466">
            <v>-1.46421518523112</v>
          </cell>
          <cell r="AE466">
            <v>-1.5</v>
          </cell>
          <cell r="AF466">
            <v>0</v>
          </cell>
          <cell r="AG466">
            <v>0</v>
          </cell>
          <cell r="AH466">
            <v>-222.79503569662214</v>
          </cell>
          <cell r="AI466" t="str">
            <v>CNY</v>
          </cell>
          <cell r="AJ466" t="str">
            <v>LP</v>
          </cell>
          <cell r="AK466" t="str">
            <v>重庆福耀 </v>
          </cell>
          <cell r="AL466" t="str">
            <v>DMLQA </v>
          </cell>
          <cell r="BB466">
            <v>-477350</v>
          </cell>
          <cell r="BC466">
            <v>-477350</v>
          </cell>
          <cell r="BE466">
            <v>0</v>
          </cell>
          <cell r="BF466">
            <v>0</v>
          </cell>
          <cell r="BG466">
            <v>0</v>
          </cell>
          <cell r="BI466">
            <v>0</v>
          </cell>
          <cell r="BJ466">
            <v>0</v>
          </cell>
        </row>
        <row r="467">
          <cell r="C467" t="str">
            <v>B044</v>
          </cell>
          <cell r="E467" t="str">
            <v xml:space="preserve">Small Stamping Bracket </v>
          </cell>
          <cell r="G467" t="str">
            <v>D</v>
          </cell>
          <cell r="H467" t="str">
            <v>BIW</v>
          </cell>
          <cell r="I467" t="str">
            <v>TH</v>
          </cell>
          <cell r="J467" t="str">
            <v>JD8B </v>
          </cell>
          <cell r="K467" t="str">
            <v>F431F92 </v>
          </cell>
          <cell r="L467" t="str">
            <v>AB</v>
          </cell>
          <cell r="M467" t="str">
            <v>JD8B -F431F92 -AB</v>
          </cell>
          <cell r="O467" t="str">
            <v>NA</v>
          </cell>
          <cell r="P467" t="str">
            <v>魏晓伟</v>
          </cell>
          <cell r="Q467" t="str">
            <v>秦大东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-1.65</v>
          </cell>
          <cell r="AD467">
            <v>-0.03</v>
          </cell>
          <cell r="AE467">
            <v>-0.04</v>
          </cell>
          <cell r="AF467">
            <v>0</v>
          </cell>
          <cell r="AG467">
            <v>0</v>
          </cell>
          <cell r="AH467">
            <v>-1.72</v>
          </cell>
          <cell r="AI467" t="str">
            <v>CNY</v>
          </cell>
          <cell r="AJ467" t="str">
            <v>LP</v>
          </cell>
          <cell r="AK467" t="str">
            <v>重庆至信 </v>
          </cell>
          <cell r="AL467" t="str">
            <v>EC1AC </v>
          </cell>
          <cell r="BB467">
            <v>-275476</v>
          </cell>
          <cell r="BC467">
            <v>-275476</v>
          </cell>
          <cell r="BE467">
            <v>0</v>
          </cell>
          <cell r="BF467">
            <v>0</v>
          </cell>
          <cell r="BG467">
            <v>0</v>
          </cell>
          <cell r="BI467">
            <v>0</v>
          </cell>
          <cell r="BJ467">
            <v>0</v>
          </cell>
        </row>
        <row r="468">
          <cell r="C468" t="str">
            <v>B044</v>
          </cell>
          <cell r="E468" t="str">
            <v>Fastener</v>
          </cell>
          <cell r="G468" t="str">
            <v>D</v>
          </cell>
          <cell r="H468" t="str">
            <v>BIW</v>
          </cell>
          <cell r="I468" t="str">
            <v>TH</v>
          </cell>
          <cell r="K468" t="str">
            <v>W705212 </v>
          </cell>
          <cell r="L468" t="str">
            <v>S300 </v>
          </cell>
          <cell r="M468" t="str">
            <v>-W705212 -S300 </v>
          </cell>
          <cell r="O468" t="str">
            <v>NA</v>
          </cell>
          <cell r="P468" t="str">
            <v>张春晖</v>
          </cell>
          <cell r="Q468" t="str">
            <v>秦大东</v>
          </cell>
          <cell r="S468">
            <v>2</v>
          </cell>
          <cell r="T468">
            <v>2</v>
          </cell>
          <cell r="U468">
            <v>2</v>
          </cell>
          <cell r="V468">
            <v>2</v>
          </cell>
          <cell r="W468">
            <v>2</v>
          </cell>
          <cell r="X468">
            <v>2</v>
          </cell>
          <cell r="Y468">
            <v>2</v>
          </cell>
          <cell r="Z468">
            <v>2</v>
          </cell>
          <cell r="AA468">
            <v>2</v>
          </cell>
          <cell r="AC468">
            <v>-0.14000000000000001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-0.14000000000000001</v>
          </cell>
          <cell r="AI468" t="str">
            <v>CNY</v>
          </cell>
          <cell r="AJ468" t="str">
            <v>LP</v>
          </cell>
          <cell r="AK468" t="str">
            <v>浙江长华 </v>
          </cell>
          <cell r="AL468" t="str">
            <v>EX7ZB </v>
          </cell>
          <cell r="BB468">
            <v>0</v>
          </cell>
          <cell r="BC468">
            <v>0</v>
          </cell>
          <cell r="BE468">
            <v>0</v>
          </cell>
          <cell r="BF468">
            <v>0</v>
          </cell>
          <cell r="BG468">
            <v>0</v>
          </cell>
          <cell r="BI468">
            <v>0</v>
          </cell>
          <cell r="BJ468">
            <v>0</v>
          </cell>
        </row>
        <row r="469">
          <cell r="C469" t="str">
            <v>IT01-3</v>
          </cell>
          <cell r="E469" t="str">
            <v>Air Bag Units - Drivers Side - DAB</v>
          </cell>
          <cell r="G469" t="str">
            <v>B</v>
          </cell>
          <cell r="H469" t="str">
            <v>PMT2</v>
          </cell>
          <cell r="I469" t="str">
            <v>TH</v>
          </cell>
          <cell r="J469" t="str">
            <v>JD8B </v>
          </cell>
          <cell r="K469" t="str">
            <v>F042B85</v>
          </cell>
          <cell r="L469" t="str">
            <v>AA</v>
          </cell>
          <cell r="M469" t="str">
            <v>JD8B -F042B85-AA</v>
          </cell>
          <cell r="O469" t="str">
            <v>NA</v>
          </cell>
          <cell r="P469" t="str">
            <v>郭琳玲</v>
          </cell>
          <cell r="Q469" t="str">
            <v>张兴华</v>
          </cell>
          <cell r="S469">
            <v>1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-143.51</v>
          </cell>
          <cell r="AD469">
            <v>-2.31</v>
          </cell>
          <cell r="AE469">
            <v>0</v>
          </cell>
          <cell r="AF469">
            <v>-0.75</v>
          </cell>
          <cell r="AG469">
            <v>-3.3</v>
          </cell>
          <cell r="AH469">
            <v>-149.87</v>
          </cell>
          <cell r="AI469" t="str">
            <v>CNY</v>
          </cell>
          <cell r="AJ469" t="str">
            <v>LP</v>
          </cell>
          <cell r="AK469" t="str">
            <v>上海奥托立夫 </v>
          </cell>
          <cell r="AL469" t="str">
            <v>DCHFA </v>
          </cell>
          <cell r="BB469">
            <v>-460000</v>
          </cell>
          <cell r="BC469">
            <v>-460000</v>
          </cell>
          <cell r="BE469">
            <v>-1841710</v>
          </cell>
          <cell r="BF469">
            <v>558000</v>
          </cell>
          <cell r="BI469">
            <v>-1196529</v>
          </cell>
          <cell r="BJ469">
            <v>1596578</v>
          </cell>
        </row>
        <row r="470">
          <cell r="C470" t="str">
            <v>IT02-3</v>
          </cell>
          <cell r="E470" t="str">
            <v xml:space="preserve">Side Air Bag (SAB) </v>
          </cell>
          <cell r="G470" t="str">
            <v>B</v>
          </cell>
          <cell r="H470" t="str">
            <v>PMT2</v>
          </cell>
          <cell r="I470" t="str">
            <v>TH</v>
          </cell>
          <cell r="J470" t="str">
            <v>JD8B </v>
          </cell>
          <cell r="K470" t="str">
            <v>F611D10</v>
          </cell>
          <cell r="L470" t="str">
            <v>AA</v>
          </cell>
          <cell r="M470" t="str">
            <v>JD8B -F611D10-AA</v>
          </cell>
          <cell r="O470" t="str">
            <v>NA</v>
          </cell>
          <cell r="P470" t="str">
            <v>王俊</v>
          </cell>
          <cell r="Q470" t="str">
            <v>张兴华</v>
          </cell>
          <cell r="S470">
            <v>1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-83.22</v>
          </cell>
          <cell r="AD470">
            <v>-1.89</v>
          </cell>
          <cell r="AE470" t="str">
            <v>Milkrun</v>
          </cell>
          <cell r="AF470">
            <v>-0.42</v>
          </cell>
          <cell r="AG470">
            <v>-0.25</v>
          </cell>
          <cell r="AH470">
            <v>-85.78</v>
          </cell>
          <cell r="AI470" t="str">
            <v>CNY</v>
          </cell>
          <cell r="AJ470" t="str">
            <v>LP</v>
          </cell>
          <cell r="AK470" t="str">
            <v>上海奥托立夫 </v>
          </cell>
          <cell r="AL470" t="str">
            <v>DCHFA </v>
          </cell>
          <cell r="BB470">
            <v>0</v>
          </cell>
          <cell r="BC470">
            <v>0</v>
          </cell>
          <cell r="BE470">
            <v>-143175</v>
          </cell>
          <cell r="BF470">
            <v>574899</v>
          </cell>
          <cell r="BI470">
            <v>-668446</v>
          </cell>
          <cell r="BJ470">
            <v>1596578</v>
          </cell>
        </row>
        <row r="471">
          <cell r="C471" t="str">
            <v>IT02-3</v>
          </cell>
          <cell r="E471" t="str">
            <v xml:space="preserve">Side Air Bag (SAB) </v>
          </cell>
          <cell r="G471" t="str">
            <v>B</v>
          </cell>
          <cell r="H471" t="str">
            <v>PMT2</v>
          </cell>
          <cell r="I471" t="str">
            <v>TH</v>
          </cell>
          <cell r="J471" t="str">
            <v>JD8B </v>
          </cell>
          <cell r="K471" t="str">
            <v>F611D11</v>
          </cell>
          <cell r="L471" t="str">
            <v>AA</v>
          </cell>
          <cell r="M471" t="str">
            <v>JD8B -F611D11-AA</v>
          </cell>
          <cell r="O471" t="str">
            <v>NA</v>
          </cell>
          <cell r="P471" t="str">
            <v>王俊</v>
          </cell>
          <cell r="Q471" t="str">
            <v>张兴华</v>
          </cell>
          <cell r="S471">
            <v>1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-83.22</v>
          </cell>
          <cell r="AD471">
            <v>-1.89</v>
          </cell>
          <cell r="AE471" t="str">
            <v>Milkrun</v>
          </cell>
          <cell r="AF471">
            <v>-0.42</v>
          </cell>
          <cell r="AG471">
            <v>-0.25</v>
          </cell>
          <cell r="AH471">
            <v>-85.78</v>
          </cell>
          <cell r="AI471" t="str">
            <v>CNY</v>
          </cell>
          <cell r="AJ471" t="str">
            <v>LP</v>
          </cell>
          <cell r="AK471" t="str">
            <v>上海奥托立夫 </v>
          </cell>
          <cell r="AL471" t="str">
            <v>DCHFA </v>
          </cell>
          <cell r="BB471">
            <v>0</v>
          </cell>
          <cell r="BC471">
            <v>0</v>
          </cell>
          <cell r="BE471">
            <v>-143175</v>
          </cell>
          <cell r="BF471">
            <v>574899</v>
          </cell>
          <cell r="BI471">
            <v>-668446</v>
          </cell>
          <cell r="BJ471">
            <v>1596578</v>
          </cell>
        </row>
        <row r="472">
          <cell r="C472" t="str">
            <v>CH025</v>
          </cell>
          <cell r="E472" t="str">
            <v>Front Coil Spring</v>
          </cell>
          <cell r="G472" t="str">
            <v>NA</v>
          </cell>
          <cell r="H472" t="str">
            <v>PMT3</v>
          </cell>
          <cell r="I472" t="str">
            <v>PF</v>
          </cell>
          <cell r="J472" t="str">
            <v>JD8C</v>
          </cell>
          <cell r="K472">
            <v>5310</v>
          </cell>
          <cell r="L472" t="str">
            <v>AB</v>
          </cell>
          <cell r="M472" t="str">
            <v>JD8C-5310-AB</v>
          </cell>
          <cell r="P472" t="str">
            <v>刘青文</v>
          </cell>
          <cell r="Q472" t="str">
            <v>邱军</v>
          </cell>
          <cell r="S472">
            <v>2</v>
          </cell>
          <cell r="T472">
            <v>0</v>
          </cell>
          <cell r="U472">
            <v>2</v>
          </cell>
          <cell r="V472">
            <v>0</v>
          </cell>
          <cell r="W472">
            <v>2</v>
          </cell>
          <cell r="X472">
            <v>0</v>
          </cell>
          <cell r="Y472">
            <v>0</v>
          </cell>
          <cell r="Z472">
            <v>0</v>
          </cell>
          <cell r="AA472">
            <v>0.74</v>
          </cell>
          <cell r="AC472">
            <v>-35.28</v>
          </cell>
          <cell r="AD472">
            <v>-1.86</v>
          </cell>
          <cell r="AE472">
            <v>-3.47</v>
          </cell>
          <cell r="AF472">
            <v>-0.18</v>
          </cell>
          <cell r="AG472">
            <v>0</v>
          </cell>
          <cell r="AH472">
            <v>-40.79</v>
          </cell>
          <cell r="AI472" t="str">
            <v>CNY</v>
          </cell>
          <cell r="AJ472" t="str">
            <v>LP</v>
          </cell>
          <cell r="AK472" t="str">
            <v>慕贝尔汽车部件（沈阳）有限公司</v>
          </cell>
          <cell r="BB472">
            <v>0</v>
          </cell>
          <cell r="BC472">
            <v>0</v>
          </cell>
          <cell r="BE472">
            <v>0</v>
          </cell>
          <cell r="BF472">
            <v>0</v>
          </cell>
          <cell r="BI472">
            <v>0</v>
          </cell>
          <cell r="BJ472">
            <v>0</v>
          </cell>
        </row>
        <row r="473">
          <cell r="C473" t="str">
            <v>CH025</v>
          </cell>
          <cell r="E473" t="str">
            <v>Front Coil Spring</v>
          </cell>
          <cell r="G473" t="str">
            <v>NA</v>
          </cell>
          <cell r="H473" t="str">
            <v>PMT3</v>
          </cell>
          <cell r="I473" t="str">
            <v>PF</v>
          </cell>
          <cell r="J473" t="str">
            <v>JD8C</v>
          </cell>
          <cell r="K473">
            <v>5310</v>
          </cell>
          <cell r="L473" t="str">
            <v>BB</v>
          </cell>
          <cell r="M473" t="str">
            <v>JD8C-5310-BB</v>
          </cell>
          <cell r="P473" t="str">
            <v>刘青文</v>
          </cell>
          <cell r="Q473" t="str">
            <v>邱军</v>
          </cell>
          <cell r="S473">
            <v>0</v>
          </cell>
          <cell r="T473">
            <v>2</v>
          </cell>
          <cell r="U473">
            <v>0</v>
          </cell>
          <cell r="V473">
            <v>2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0.78</v>
          </cell>
          <cell r="AC473">
            <v>-37.06</v>
          </cell>
          <cell r="AD473">
            <v>-1.86</v>
          </cell>
          <cell r="AE473">
            <v>-3.63</v>
          </cell>
          <cell r="AF473">
            <v>-0.18</v>
          </cell>
          <cell r="AG473">
            <v>0</v>
          </cell>
          <cell r="AH473">
            <v>-42.730000000000004</v>
          </cell>
          <cell r="AI473" t="str">
            <v>CNY</v>
          </cell>
          <cell r="AJ473" t="str">
            <v>LP</v>
          </cell>
          <cell r="AK473" t="str">
            <v>慕贝尔汽车部件（沈阳）有限公司</v>
          </cell>
          <cell r="BB473">
            <v>0</v>
          </cell>
          <cell r="BC473">
            <v>0</v>
          </cell>
          <cell r="BE473">
            <v>0</v>
          </cell>
          <cell r="BF473">
            <v>0</v>
          </cell>
          <cell r="BI473">
            <v>0</v>
          </cell>
          <cell r="BJ473">
            <v>0</v>
          </cell>
        </row>
        <row r="474">
          <cell r="C474" t="str">
            <v>CH025</v>
          </cell>
          <cell r="E474" t="str">
            <v>Front Coil Spring</v>
          </cell>
          <cell r="G474" t="str">
            <v>NA</v>
          </cell>
          <cell r="H474" t="str">
            <v>PMT3</v>
          </cell>
          <cell r="I474" t="str">
            <v>PF</v>
          </cell>
          <cell r="J474" t="str">
            <v>JD8C</v>
          </cell>
          <cell r="K474">
            <v>5310</v>
          </cell>
          <cell r="L474" t="str">
            <v>CB</v>
          </cell>
          <cell r="M474" t="str">
            <v>JD8C-5310-CB</v>
          </cell>
          <cell r="P474" t="str">
            <v>刘青文</v>
          </cell>
          <cell r="Q474" t="str">
            <v>邱军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2</v>
          </cell>
          <cell r="Y474">
            <v>2</v>
          </cell>
          <cell r="Z474">
            <v>2</v>
          </cell>
          <cell r="AA474">
            <v>0.48</v>
          </cell>
          <cell r="AC474">
            <v>-37.46</v>
          </cell>
          <cell r="AD474">
            <v>-1.86</v>
          </cell>
          <cell r="AE474">
            <v>-3.63</v>
          </cell>
          <cell r="AF474">
            <v>-0.18</v>
          </cell>
          <cell r="AG474">
            <v>0</v>
          </cell>
          <cell r="AH474">
            <v>-43.13</v>
          </cell>
          <cell r="AI474" t="str">
            <v>CNY</v>
          </cell>
          <cell r="AJ474" t="str">
            <v>LP</v>
          </cell>
          <cell r="AK474" t="str">
            <v>慕贝尔汽车部件（沈阳）有限公司</v>
          </cell>
          <cell r="BB474">
            <v>0</v>
          </cell>
          <cell r="BC474">
            <v>0</v>
          </cell>
          <cell r="BE474">
            <v>0</v>
          </cell>
          <cell r="BF474">
            <v>0</v>
          </cell>
          <cell r="BI474">
            <v>0</v>
          </cell>
          <cell r="BJ474">
            <v>0</v>
          </cell>
        </row>
        <row r="475">
          <cell r="C475" t="str">
            <v>CH025</v>
          </cell>
          <cell r="E475" t="str">
            <v>Front Coil Spring</v>
          </cell>
          <cell r="G475" t="str">
            <v>NA</v>
          </cell>
          <cell r="H475" t="str">
            <v>PMT3</v>
          </cell>
          <cell r="I475" t="str">
            <v>PF</v>
          </cell>
          <cell r="J475" t="str">
            <v>JD8C</v>
          </cell>
          <cell r="K475">
            <v>5560</v>
          </cell>
          <cell r="L475" t="str">
            <v>AB</v>
          </cell>
          <cell r="M475" t="str">
            <v>JD8C-5560-AB</v>
          </cell>
          <cell r="P475" t="str">
            <v>刘青文</v>
          </cell>
          <cell r="Q475" t="str">
            <v>邱军</v>
          </cell>
          <cell r="S475">
            <v>2</v>
          </cell>
          <cell r="T475">
            <v>2</v>
          </cell>
          <cell r="U475">
            <v>2</v>
          </cell>
          <cell r="V475">
            <v>2</v>
          </cell>
          <cell r="W475">
            <v>2</v>
          </cell>
          <cell r="X475">
            <v>2</v>
          </cell>
          <cell r="Y475">
            <v>2</v>
          </cell>
          <cell r="Z475">
            <v>2</v>
          </cell>
          <cell r="AA475">
            <v>2</v>
          </cell>
          <cell r="AC475">
            <v>-35.929999999999993</v>
          </cell>
          <cell r="AD475">
            <v>-1.86</v>
          </cell>
          <cell r="AE475">
            <v>-3.31</v>
          </cell>
          <cell r="AF475">
            <v>-0.17</v>
          </cell>
          <cell r="AG475">
            <v>0</v>
          </cell>
          <cell r="AH475">
            <v>-41.269999999999996</v>
          </cell>
          <cell r="AI475" t="str">
            <v>CNY</v>
          </cell>
          <cell r="AJ475" t="str">
            <v>LP</v>
          </cell>
          <cell r="AK475" t="str">
            <v>慕贝尔汽车部件（沈阳）有限公司</v>
          </cell>
          <cell r="BB475">
            <v>0</v>
          </cell>
          <cell r="BC475">
            <v>0</v>
          </cell>
          <cell r="BE475">
            <v>0</v>
          </cell>
          <cell r="BF475">
            <v>0</v>
          </cell>
          <cell r="BI475">
            <v>0</v>
          </cell>
          <cell r="BJ475">
            <v>0</v>
          </cell>
        </row>
        <row r="476">
          <cell r="C476" t="str">
            <v>CH025</v>
          </cell>
          <cell r="E476" t="str">
            <v>Front Coil Spring</v>
          </cell>
          <cell r="G476" t="str">
            <v>NA</v>
          </cell>
          <cell r="H476" t="str">
            <v>PMT3</v>
          </cell>
          <cell r="I476" t="str">
            <v>PF</v>
          </cell>
          <cell r="J476" t="str">
            <v>JD8C</v>
          </cell>
          <cell r="K476">
            <v>5560</v>
          </cell>
          <cell r="L476" t="str">
            <v>AA</v>
          </cell>
          <cell r="M476" t="str">
            <v>JD8C-5560-AA</v>
          </cell>
          <cell r="P476" t="str">
            <v>刘青文</v>
          </cell>
          <cell r="Q476" t="str">
            <v>邱军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-38.059999999999995</v>
          </cell>
          <cell r="AD476">
            <v>-1.86</v>
          </cell>
          <cell r="AE476">
            <v>-3.31</v>
          </cell>
          <cell r="AF476">
            <v>-0.17</v>
          </cell>
          <cell r="AG476">
            <v>0</v>
          </cell>
          <cell r="AH476">
            <v>-43.4</v>
          </cell>
          <cell r="AI476" t="str">
            <v>CNY</v>
          </cell>
          <cell r="AJ476" t="str">
            <v>LP</v>
          </cell>
          <cell r="AK476" t="str">
            <v>慕贝尔汽车部件（沈阳）有限公司</v>
          </cell>
          <cell r="BB476">
            <v>0</v>
          </cell>
          <cell r="BC476">
            <v>0</v>
          </cell>
          <cell r="BE476">
            <v>0</v>
          </cell>
          <cell r="BF476">
            <v>0</v>
          </cell>
          <cell r="BI476">
            <v>0</v>
          </cell>
          <cell r="BJ476">
            <v>0</v>
          </cell>
        </row>
        <row r="477">
          <cell r="C477" t="str">
            <v>CH066</v>
          </cell>
          <cell r="E477" t="str">
            <v>CLTUCH PEDAL</v>
          </cell>
          <cell r="G477" t="str">
            <v>NA</v>
          </cell>
          <cell r="H477" t="str">
            <v>PMT3</v>
          </cell>
          <cell r="I477" t="str">
            <v>PF</v>
          </cell>
          <cell r="J477" t="str">
            <v>JD8C</v>
          </cell>
          <cell r="K477" t="str">
            <v>7B633</v>
          </cell>
          <cell r="L477" t="str">
            <v>AA</v>
          </cell>
          <cell r="M477" t="str">
            <v>JD8C-7B633-AA</v>
          </cell>
          <cell r="P477" t="str">
            <v>陈鑫</v>
          </cell>
          <cell r="Q477" t="str">
            <v>李冠廷</v>
          </cell>
          <cell r="S477">
            <v>1</v>
          </cell>
          <cell r="T477">
            <v>0</v>
          </cell>
          <cell r="U477">
            <v>1</v>
          </cell>
          <cell r="V477">
            <v>0</v>
          </cell>
          <cell r="W477">
            <v>1</v>
          </cell>
          <cell r="X477">
            <v>0</v>
          </cell>
          <cell r="Y477">
            <v>0</v>
          </cell>
          <cell r="Z477">
            <v>0</v>
          </cell>
          <cell r="AA477">
            <v>0.37</v>
          </cell>
          <cell r="AC477">
            <v>-49.61</v>
          </cell>
          <cell r="AD477">
            <v>-0.5</v>
          </cell>
          <cell r="AE477">
            <v>-1</v>
          </cell>
          <cell r="AF477">
            <v>0</v>
          </cell>
          <cell r="AG477">
            <v>0</v>
          </cell>
          <cell r="AH477">
            <v>-51.11</v>
          </cell>
          <cell r="AI477" t="str">
            <v>CNY</v>
          </cell>
          <cell r="AJ477" t="str">
            <v>LP</v>
          </cell>
          <cell r="AK477" t="str">
            <v>希捷汽车零部件（重庆）有限公司</v>
          </cell>
          <cell r="BB477">
            <v>-68800</v>
          </cell>
          <cell r="BC477">
            <v>-68800</v>
          </cell>
          <cell r="BE477">
            <v>0</v>
          </cell>
          <cell r="BF477">
            <v>0</v>
          </cell>
          <cell r="BI477">
            <v>0</v>
          </cell>
          <cell r="BJ477">
            <v>0</v>
          </cell>
        </row>
        <row r="478">
          <cell r="C478" t="str">
            <v>Hardware001-1</v>
          </cell>
          <cell r="E478" t="str">
            <v>BOLT&amp;WSHR M6X20 HX NP CON</v>
          </cell>
          <cell r="G478" t="str">
            <v>D</v>
          </cell>
          <cell r="H478" t="str">
            <v>PMT4</v>
          </cell>
          <cell r="I478" t="str">
            <v>PF</v>
          </cell>
          <cell r="K478" t="str">
            <v>W505424 </v>
          </cell>
          <cell r="L478" t="str">
            <v>S442</v>
          </cell>
          <cell r="M478" t="str">
            <v>-W505424 -S442</v>
          </cell>
          <cell r="P478" t="str">
            <v>张春晖</v>
          </cell>
          <cell r="Q478" t="str">
            <v>梁伟华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1</v>
          </cell>
          <cell r="X478">
            <v>1</v>
          </cell>
          <cell r="Y478">
            <v>0</v>
          </cell>
          <cell r="Z478">
            <v>0</v>
          </cell>
          <cell r="AA478">
            <v>0.23</v>
          </cell>
          <cell r="AC478">
            <v>-2.5100000000000001E-2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-2.5100000000000001E-2</v>
          </cell>
          <cell r="AI478" t="str">
            <v>CNY</v>
          </cell>
          <cell r="AJ478" t="str">
            <v>LP</v>
          </cell>
          <cell r="AK478" t="str">
            <v>重庆金海标准件有限公司</v>
          </cell>
          <cell r="BB478">
            <v>0</v>
          </cell>
          <cell r="BC478">
            <v>0</v>
          </cell>
          <cell r="BE478">
            <v>0</v>
          </cell>
          <cell r="BF478">
            <v>0</v>
          </cell>
          <cell r="BG478">
            <v>0</v>
          </cell>
          <cell r="BI478">
            <v>0</v>
          </cell>
          <cell r="BJ478">
            <v>0</v>
          </cell>
        </row>
        <row r="479">
          <cell r="C479" t="str">
            <v xml:space="preserve">PT03-5-1 </v>
          </cell>
          <cell r="E479" t="str">
            <v>Catalyst</v>
          </cell>
          <cell r="G479" t="str">
            <v>B</v>
          </cell>
          <cell r="H479" t="str">
            <v>PMT4</v>
          </cell>
          <cell r="I479" t="str">
            <v>PF</v>
          </cell>
          <cell r="J479" t="str">
            <v>JX61</v>
          </cell>
          <cell r="K479" t="str">
            <v>5F228</v>
          </cell>
          <cell r="L479" t="str">
            <v>YA</v>
          </cell>
          <cell r="M479" t="str">
            <v>JX61-5F228-YA</v>
          </cell>
          <cell r="P479" t="str">
            <v>苏旭鹏</v>
          </cell>
          <cell r="Q479" t="str">
            <v>夏徐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1</v>
          </cell>
          <cell r="X479">
            <v>1</v>
          </cell>
          <cell r="Y479">
            <v>1</v>
          </cell>
          <cell r="Z479">
            <v>1</v>
          </cell>
          <cell r="AA479">
            <v>0.33</v>
          </cell>
          <cell r="AC479">
            <v>-560.44000000000005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-560.44000000000005</v>
          </cell>
          <cell r="AI479" t="str">
            <v>CNY</v>
          </cell>
          <cell r="AJ479" t="str">
            <v>LP</v>
          </cell>
          <cell r="AK479" t="str">
            <v>上海巴斯夫</v>
          </cell>
          <cell r="BB479">
            <v>0</v>
          </cell>
          <cell r="BC479">
            <v>0</v>
          </cell>
          <cell r="BE479">
            <v>0</v>
          </cell>
          <cell r="BF479">
            <v>0</v>
          </cell>
          <cell r="BI479">
            <v>0</v>
          </cell>
          <cell r="BJ479">
            <v>0</v>
          </cell>
        </row>
        <row r="480">
          <cell r="C480" t="str">
            <v>CH067</v>
          </cell>
          <cell r="D480" t="str">
            <v>PARKING LEVEL DARK</v>
          </cell>
          <cell r="E480" t="str">
            <v>PARKING LEVEL DARK</v>
          </cell>
          <cell r="G480" t="str">
            <v>B</v>
          </cell>
          <cell r="H480" t="str">
            <v>PMT3</v>
          </cell>
          <cell r="I480" t="str">
            <v>PF</v>
          </cell>
          <cell r="J480" t="str">
            <v>JD8C</v>
          </cell>
          <cell r="K480">
            <v>2780</v>
          </cell>
          <cell r="L480" t="str">
            <v>AA3JM7</v>
          </cell>
          <cell r="M480" t="str">
            <v>JD8C-2780-AA3JM7</v>
          </cell>
          <cell r="P480" t="str">
            <v>李瑶远</v>
          </cell>
          <cell r="Q480" t="str">
            <v>李冠廷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1</v>
          </cell>
          <cell r="Z480">
            <v>1</v>
          </cell>
          <cell r="AA480">
            <v>0.1</v>
          </cell>
          <cell r="AC480">
            <v>-80.347709300000005</v>
          </cell>
          <cell r="AD480">
            <v>-1</v>
          </cell>
          <cell r="AE480">
            <v>-1.3</v>
          </cell>
          <cell r="AF480">
            <v>-2.62</v>
          </cell>
          <cell r="AH480">
            <v>-85.267709300000007</v>
          </cell>
          <cell r="AI480" t="str">
            <v>CNY</v>
          </cell>
          <cell r="AJ480" t="str">
            <v>LP</v>
          </cell>
          <cell r="AK480" t="str">
            <v>上海迪由 </v>
          </cell>
          <cell r="BB480">
            <v>-985000</v>
          </cell>
          <cell r="BC480">
            <v>-985000</v>
          </cell>
          <cell r="BE480">
            <v>-78700</v>
          </cell>
          <cell r="BF480">
            <v>57490</v>
          </cell>
          <cell r="BI480">
            <v>-4183034.3600000003</v>
          </cell>
          <cell r="BJ480">
            <v>1596578</v>
          </cell>
        </row>
        <row r="481">
          <cell r="C481" t="str">
            <v>CH067</v>
          </cell>
          <cell r="D481" t="str">
            <v>PARKING LEVEL DARK</v>
          </cell>
          <cell r="E481" t="str">
            <v>PARKING LEVEL DARK</v>
          </cell>
          <cell r="G481" t="str">
            <v>B</v>
          </cell>
          <cell r="H481" t="str">
            <v>PMT3</v>
          </cell>
          <cell r="I481" t="str">
            <v>PF</v>
          </cell>
          <cell r="J481" t="str">
            <v>JD8C</v>
          </cell>
          <cell r="K481">
            <v>2780</v>
          </cell>
          <cell r="L481" t="str">
            <v>AA3JU6</v>
          </cell>
          <cell r="M481" t="str">
            <v>JD8C-2780-AA3JU6</v>
          </cell>
          <cell r="P481" t="str">
            <v>李瑶远</v>
          </cell>
          <cell r="Q481" t="str">
            <v>李冠廷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1</v>
          </cell>
          <cell r="Z481">
            <v>1</v>
          </cell>
          <cell r="AA481">
            <v>0.1</v>
          </cell>
          <cell r="AC481">
            <v>-80.347709300000005</v>
          </cell>
          <cell r="AD481">
            <v>-1</v>
          </cell>
          <cell r="AE481">
            <v>-1.3</v>
          </cell>
          <cell r="AF481">
            <v>-2.62</v>
          </cell>
          <cell r="AH481">
            <v>-85.267709300000007</v>
          </cell>
          <cell r="AI481" t="str">
            <v>CNY</v>
          </cell>
          <cell r="AJ481" t="str">
            <v>LP</v>
          </cell>
          <cell r="AK481" t="str">
            <v>上海迪由 </v>
          </cell>
          <cell r="BB481">
            <v>0</v>
          </cell>
          <cell r="BC481">
            <v>0</v>
          </cell>
          <cell r="BE481">
            <v>0</v>
          </cell>
          <cell r="BF481">
            <v>0</v>
          </cell>
        </row>
        <row r="482">
          <cell r="C482" t="str">
            <v>CH003-1</v>
          </cell>
          <cell r="E482" t="str">
            <v>STEERING GEAR &amp; LINKAGE ASSY + CH003-1</v>
          </cell>
          <cell r="G482" t="str">
            <v>NA</v>
          </cell>
          <cell r="H482" t="str">
            <v>PMT3</v>
          </cell>
          <cell r="I482" t="str">
            <v>PF</v>
          </cell>
          <cell r="J482" t="str">
            <v>JD8C</v>
          </cell>
          <cell r="K482" t="str">
            <v>3A500</v>
          </cell>
          <cell r="L482" t="str">
            <v>AB</v>
          </cell>
          <cell r="M482" t="str">
            <v>JD8C-3A500-AB</v>
          </cell>
          <cell r="P482" t="str">
            <v>刘开宇</v>
          </cell>
          <cell r="Q482" t="str">
            <v>孙志旺</v>
          </cell>
          <cell r="S482">
            <v>1</v>
          </cell>
          <cell r="T482">
            <v>1</v>
          </cell>
          <cell r="U482">
            <v>1</v>
          </cell>
          <cell r="V482">
            <v>1</v>
          </cell>
          <cell r="W482">
            <v>1</v>
          </cell>
          <cell r="X482">
            <v>1</v>
          </cell>
          <cell r="Y482">
            <v>1</v>
          </cell>
          <cell r="Z482">
            <v>1</v>
          </cell>
          <cell r="AA482">
            <v>1</v>
          </cell>
          <cell r="AC482">
            <v>-337.18</v>
          </cell>
          <cell r="AD482">
            <v>-6.8</v>
          </cell>
          <cell r="AE482">
            <v>-7.25</v>
          </cell>
          <cell r="AF482">
            <v>-0.81</v>
          </cell>
          <cell r="AG482">
            <v>0</v>
          </cell>
          <cell r="AH482">
            <v>-352.04</v>
          </cell>
          <cell r="AI482" t="str">
            <v>CNY</v>
          </cell>
          <cell r="AJ482" t="str">
            <v>LP</v>
          </cell>
          <cell r="AK482" t="str">
            <v>新乡艾迪威</v>
          </cell>
          <cell r="BB482">
            <v>0</v>
          </cell>
          <cell r="BC482">
            <v>0</v>
          </cell>
          <cell r="BE482">
            <v>0</v>
          </cell>
          <cell r="BF482">
            <v>0</v>
          </cell>
          <cell r="BI482">
            <v>0</v>
          </cell>
          <cell r="BJ482">
            <v>0</v>
          </cell>
        </row>
        <row r="483">
          <cell r="C483" t="str">
            <v>ET8-1</v>
          </cell>
          <cell r="E483" t="str">
            <v>Radiator Air Deflector (lower)</v>
          </cell>
          <cell r="G483" t="str">
            <v>D</v>
          </cell>
          <cell r="H483" t="str">
            <v>PMT1</v>
          </cell>
          <cell r="I483" t="str">
            <v>TH</v>
          </cell>
          <cell r="J483" t="str">
            <v>JD8B</v>
          </cell>
          <cell r="K483" t="str">
            <v xml:space="preserve">  F8B384</v>
          </cell>
          <cell r="L483" t="str">
            <v>AB</v>
          </cell>
          <cell r="M483" t="str">
            <v>JD8B-F8B384-AB</v>
          </cell>
          <cell r="P483" t="str">
            <v>翟万里</v>
          </cell>
          <cell r="Q483" t="str">
            <v>杜文博</v>
          </cell>
          <cell r="S483">
            <v>1</v>
          </cell>
          <cell r="T483">
            <v>1</v>
          </cell>
          <cell r="U483">
            <v>1</v>
          </cell>
          <cell r="V483">
            <v>1</v>
          </cell>
          <cell r="W483">
            <v>1</v>
          </cell>
          <cell r="X483">
            <v>1</v>
          </cell>
          <cell r="Y483">
            <v>1</v>
          </cell>
          <cell r="Z483">
            <v>1</v>
          </cell>
          <cell r="AA483">
            <v>1</v>
          </cell>
          <cell r="AC483">
            <v>-43.94</v>
          </cell>
          <cell r="AD483">
            <v>-0.71</v>
          </cell>
          <cell r="AE483">
            <v>-1.83</v>
          </cell>
          <cell r="AF483">
            <v>0</v>
          </cell>
          <cell r="AG483">
            <v>0</v>
          </cell>
          <cell r="AH483">
            <v>-46.48</v>
          </cell>
          <cell r="AI483" t="str">
            <v>CNY</v>
          </cell>
          <cell r="AJ483" t="str">
            <v>LP</v>
          </cell>
          <cell r="AK483" t="str">
            <v>重庆平伟 </v>
          </cell>
          <cell r="AL483" t="str">
            <v>GZM7A </v>
          </cell>
          <cell r="BB483">
            <v>-790000</v>
          </cell>
          <cell r="BC483">
            <v>-790000</v>
          </cell>
          <cell r="BE483">
            <v>0</v>
          </cell>
          <cell r="BF483">
            <v>0</v>
          </cell>
          <cell r="BI483">
            <v>0</v>
          </cell>
          <cell r="BJ483">
            <v>0</v>
          </cell>
        </row>
        <row r="484">
          <cell r="C484" t="str">
            <v>CH064</v>
          </cell>
          <cell r="E484" t="str">
            <v>Brake lines</v>
          </cell>
          <cell r="F484" t="str">
            <v>制动硬管</v>
          </cell>
          <cell r="G484" t="str">
            <v>B</v>
          </cell>
          <cell r="H484" t="str">
            <v>PMT3</v>
          </cell>
          <cell r="I484" t="str">
            <v>PF</v>
          </cell>
          <cell r="J484" t="str">
            <v>JD8C</v>
          </cell>
          <cell r="K484" t="str">
            <v>2234 </v>
          </cell>
          <cell r="L484" t="str">
            <v>BA</v>
          </cell>
          <cell r="M484" t="str">
            <v>JD8C-2234 -BA</v>
          </cell>
          <cell r="P484" t="str">
            <v>李冠廷</v>
          </cell>
          <cell r="Q484" t="str">
            <v>刘青文</v>
          </cell>
          <cell r="S484">
            <v>1</v>
          </cell>
          <cell r="T484">
            <v>1</v>
          </cell>
          <cell r="U484">
            <v>1</v>
          </cell>
          <cell r="V484">
            <v>1</v>
          </cell>
          <cell r="W484">
            <v>0</v>
          </cell>
          <cell r="X484">
            <v>0</v>
          </cell>
          <cell r="Y484">
            <v>1</v>
          </cell>
          <cell r="Z484">
            <v>0</v>
          </cell>
          <cell r="AA484">
            <v>0.72000000000000008</v>
          </cell>
          <cell r="AC484">
            <v>-16.940000000000001</v>
          </cell>
          <cell r="AD484">
            <v>-0.18</v>
          </cell>
          <cell r="AE484">
            <v>-0.18</v>
          </cell>
          <cell r="AF484">
            <v>-0.02</v>
          </cell>
          <cell r="AG484">
            <v>0</v>
          </cell>
          <cell r="AH484">
            <v>-17.32</v>
          </cell>
          <cell r="AI484" t="str">
            <v>CNY</v>
          </cell>
          <cell r="AJ484" t="str">
            <v>LP</v>
          </cell>
          <cell r="AK484" t="str">
            <v>重庆邦迪 </v>
          </cell>
          <cell r="AL484" t="str">
            <v>DZQXA </v>
          </cell>
          <cell r="BB484">
            <v>-270920</v>
          </cell>
          <cell r="BC484">
            <v>-270920</v>
          </cell>
          <cell r="BE484">
            <v>0</v>
          </cell>
          <cell r="BF484">
            <v>0</v>
          </cell>
          <cell r="BI484">
            <v>-17746</v>
          </cell>
          <cell r="BJ484">
            <v>742509</v>
          </cell>
        </row>
        <row r="485">
          <cell r="C485" t="str">
            <v>CH064</v>
          </cell>
          <cell r="E485" t="str">
            <v>Brake lines</v>
          </cell>
          <cell r="F485" t="str">
            <v>制动硬管</v>
          </cell>
          <cell r="G485" t="str">
            <v>B</v>
          </cell>
          <cell r="H485" t="str">
            <v>PMT3</v>
          </cell>
          <cell r="I485" t="str">
            <v>PF</v>
          </cell>
          <cell r="J485" t="str">
            <v>JD8C</v>
          </cell>
          <cell r="K485" t="str">
            <v>2234 </v>
          </cell>
          <cell r="L485" t="str">
            <v>CA</v>
          </cell>
          <cell r="M485" t="str">
            <v>JD8C-2234 -CA</v>
          </cell>
          <cell r="P485" t="str">
            <v>李冠廷</v>
          </cell>
          <cell r="Q485" t="str">
            <v>刘青文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1</v>
          </cell>
          <cell r="X485">
            <v>1</v>
          </cell>
          <cell r="Y485">
            <v>0</v>
          </cell>
          <cell r="Z485">
            <v>1</v>
          </cell>
          <cell r="AA485">
            <v>0.28000000000000003</v>
          </cell>
          <cell r="AC485">
            <v>-12.85</v>
          </cell>
          <cell r="AD485">
            <v>-0.16</v>
          </cell>
          <cell r="AE485">
            <v>-0.16</v>
          </cell>
          <cell r="AF485">
            <v>-0.04</v>
          </cell>
          <cell r="AG485">
            <v>0</v>
          </cell>
          <cell r="AH485">
            <v>-13.209999999999999</v>
          </cell>
          <cell r="AI485" t="str">
            <v>CNY</v>
          </cell>
          <cell r="AJ485" t="str">
            <v>LP</v>
          </cell>
          <cell r="AK485" t="str">
            <v>重庆邦迪 </v>
          </cell>
          <cell r="AL485" t="str">
            <v>DZQXA </v>
          </cell>
          <cell r="BB485">
            <v>-27150</v>
          </cell>
          <cell r="BC485">
            <v>-27150</v>
          </cell>
          <cell r="BE485">
            <v>0</v>
          </cell>
          <cell r="BF485">
            <v>0</v>
          </cell>
          <cell r="BI485">
            <v>-14944</v>
          </cell>
          <cell r="BJ485">
            <v>402788</v>
          </cell>
        </row>
        <row r="486">
          <cell r="C486" t="str">
            <v>CH064</v>
          </cell>
          <cell r="E486" t="str">
            <v>Brake lines</v>
          </cell>
          <cell r="F486" t="str">
            <v>制动硬管</v>
          </cell>
          <cell r="G486" t="str">
            <v>B</v>
          </cell>
          <cell r="H486" t="str">
            <v>PMT3</v>
          </cell>
          <cell r="I486" t="str">
            <v>PF</v>
          </cell>
          <cell r="J486" t="str">
            <v>JD8C</v>
          </cell>
          <cell r="K486" t="str">
            <v>2263 </v>
          </cell>
          <cell r="L486" t="str">
            <v>AA</v>
          </cell>
          <cell r="M486" t="str">
            <v>JD8C-2263 -AA</v>
          </cell>
          <cell r="P486" t="str">
            <v>李冠廷</v>
          </cell>
          <cell r="Q486" t="str">
            <v>刘青文</v>
          </cell>
          <cell r="S486">
            <v>1</v>
          </cell>
          <cell r="T486">
            <v>1</v>
          </cell>
          <cell r="U486">
            <v>1</v>
          </cell>
          <cell r="V486">
            <v>1</v>
          </cell>
          <cell r="W486">
            <v>1</v>
          </cell>
          <cell r="X486">
            <v>1</v>
          </cell>
          <cell r="Y486">
            <v>1</v>
          </cell>
          <cell r="Z486">
            <v>1</v>
          </cell>
          <cell r="AA486">
            <v>1</v>
          </cell>
          <cell r="AC486">
            <v>-18.399999999999999</v>
          </cell>
          <cell r="AD486">
            <v>-0.22</v>
          </cell>
          <cell r="AE486">
            <v>-0.22</v>
          </cell>
          <cell r="AF486">
            <v>-7.0000000000000007E-2</v>
          </cell>
          <cell r="AG486">
            <v>0</v>
          </cell>
          <cell r="AH486">
            <v>-18.909999999999997</v>
          </cell>
          <cell r="AI486" t="str">
            <v>CNY</v>
          </cell>
          <cell r="AJ486" t="str">
            <v>LP</v>
          </cell>
          <cell r="AK486" t="str">
            <v>重庆邦迪 </v>
          </cell>
          <cell r="AL486" t="str">
            <v>DZQXA </v>
          </cell>
          <cell r="BB486">
            <v>-212260</v>
          </cell>
          <cell r="BC486">
            <v>-212260</v>
          </cell>
          <cell r="BE486">
            <v>0</v>
          </cell>
          <cell r="BF486">
            <v>0</v>
          </cell>
          <cell r="BI486">
            <v>-21015</v>
          </cell>
          <cell r="BJ486">
            <v>287921</v>
          </cell>
        </row>
        <row r="487">
          <cell r="C487" t="str">
            <v>CH064</v>
          </cell>
          <cell r="E487" t="str">
            <v>Brake lines</v>
          </cell>
          <cell r="F487" t="str">
            <v>制动硬管</v>
          </cell>
          <cell r="G487" t="str">
            <v>B</v>
          </cell>
          <cell r="H487" t="str">
            <v>PMT3</v>
          </cell>
          <cell r="I487" t="str">
            <v>PF</v>
          </cell>
          <cell r="J487" t="str">
            <v>ED8C</v>
          </cell>
          <cell r="K487" t="str">
            <v>2A040 </v>
          </cell>
          <cell r="L487" t="str">
            <v>AC</v>
          </cell>
          <cell r="M487" t="str">
            <v>ED8C-2A040 -AC</v>
          </cell>
          <cell r="P487" t="str">
            <v>李冠廷</v>
          </cell>
          <cell r="Q487" t="str">
            <v>刘青文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1</v>
          </cell>
          <cell r="X487">
            <v>1</v>
          </cell>
          <cell r="Y487">
            <v>0</v>
          </cell>
          <cell r="Z487">
            <v>1</v>
          </cell>
          <cell r="AA487">
            <v>0.28000000000000003</v>
          </cell>
          <cell r="AC487">
            <v>-14.45</v>
          </cell>
          <cell r="AD487">
            <v>-0.16</v>
          </cell>
          <cell r="AE487">
            <v>-0.16</v>
          </cell>
          <cell r="AF487">
            <v>-0.04</v>
          </cell>
          <cell r="AG487">
            <v>0</v>
          </cell>
          <cell r="AH487">
            <v>-14.809999999999999</v>
          </cell>
          <cell r="AI487" t="str">
            <v>CNY</v>
          </cell>
          <cell r="AJ487" t="str">
            <v>LP</v>
          </cell>
          <cell r="AK487" t="str">
            <v>重庆邦迪 </v>
          </cell>
          <cell r="AL487" t="str">
            <v>DZQXA </v>
          </cell>
          <cell r="BB487">
            <v>0</v>
          </cell>
          <cell r="BC487">
            <v>0</v>
          </cell>
          <cell r="BE487">
            <v>0</v>
          </cell>
          <cell r="BF487">
            <v>0</v>
          </cell>
          <cell r="BI487">
            <v>-17746</v>
          </cell>
          <cell r="BJ487">
            <v>402788</v>
          </cell>
        </row>
        <row r="488">
          <cell r="C488" t="str">
            <v>CH064</v>
          </cell>
          <cell r="E488" t="str">
            <v>Brake lines</v>
          </cell>
          <cell r="F488" t="str">
            <v>制动硬管</v>
          </cell>
          <cell r="G488" t="str">
            <v>B</v>
          </cell>
          <cell r="H488" t="str">
            <v>PMT3</v>
          </cell>
          <cell r="I488" t="str">
            <v>PF</v>
          </cell>
          <cell r="J488" t="str">
            <v>JD8C</v>
          </cell>
          <cell r="K488" t="str">
            <v>2A040 </v>
          </cell>
          <cell r="L488" t="str">
            <v>BA</v>
          </cell>
          <cell r="M488" t="str">
            <v>JD8C-2A040 -BA</v>
          </cell>
          <cell r="P488" t="str">
            <v>李冠廷</v>
          </cell>
          <cell r="Q488" t="str">
            <v>刘青文</v>
          </cell>
          <cell r="S488">
            <v>1</v>
          </cell>
          <cell r="T488">
            <v>1</v>
          </cell>
          <cell r="U488">
            <v>1</v>
          </cell>
          <cell r="V488">
            <v>1</v>
          </cell>
          <cell r="W488">
            <v>0</v>
          </cell>
          <cell r="X488">
            <v>0</v>
          </cell>
          <cell r="Y488">
            <v>1</v>
          </cell>
          <cell r="Z488">
            <v>0</v>
          </cell>
          <cell r="AA488">
            <v>0.72000000000000008</v>
          </cell>
          <cell r="AC488">
            <v>-19.11</v>
          </cell>
          <cell r="AD488">
            <v>-0.2</v>
          </cell>
          <cell r="AE488">
            <v>-0.2</v>
          </cell>
          <cell r="AF488">
            <v>-0.27</v>
          </cell>
          <cell r="AG488">
            <v>0</v>
          </cell>
          <cell r="AH488">
            <v>-19.779999999999998</v>
          </cell>
          <cell r="AI488" t="str">
            <v>CNY</v>
          </cell>
          <cell r="AJ488" t="str">
            <v>LP</v>
          </cell>
          <cell r="AK488" t="str">
            <v>重庆邦迪 </v>
          </cell>
          <cell r="AL488" t="str">
            <v>DZQXA </v>
          </cell>
          <cell r="BB488">
            <v>-270920</v>
          </cell>
          <cell r="BC488">
            <v>-270920</v>
          </cell>
          <cell r="BE488">
            <v>0</v>
          </cell>
          <cell r="BF488">
            <v>0</v>
          </cell>
          <cell r="BI488">
            <v>-135330</v>
          </cell>
          <cell r="BJ488">
            <v>494432</v>
          </cell>
        </row>
        <row r="489">
          <cell r="C489" t="str">
            <v>E10</v>
          </cell>
          <cell r="E489" t="str">
            <v>MT Starter motor</v>
          </cell>
          <cell r="F489" t="str">
            <v>MT启动电机</v>
          </cell>
          <cell r="G489" t="str">
            <v>B</v>
          </cell>
          <cell r="H489" t="str">
            <v>PMT5</v>
          </cell>
          <cell r="I489" t="str">
            <v>TH</v>
          </cell>
          <cell r="J489" t="str">
            <v>JX6T</v>
          </cell>
          <cell r="K489" t="str">
            <v>11000 </v>
          </cell>
          <cell r="L489" t="str">
            <v>CA</v>
          </cell>
          <cell r="M489" t="str">
            <v>JX6T-11000 -CA</v>
          </cell>
          <cell r="N489" t="str">
            <v>MT启动电机</v>
          </cell>
          <cell r="P489" t="str">
            <v>王勤勤</v>
          </cell>
          <cell r="Q489" t="str">
            <v>蔡操</v>
          </cell>
          <cell r="S489">
            <v>1</v>
          </cell>
          <cell r="T489">
            <v>0</v>
          </cell>
          <cell r="U489">
            <v>1</v>
          </cell>
          <cell r="V489">
            <v>0</v>
          </cell>
          <cell r="W489">
            <v>1</v>
          </cell>
          <cell r="X489">
            <v>0</v>
          </cell>
          <cell r="Y489">
            <v>0</v>
          </cell>
          <cell r="Z489">
            <v>0</v>
          </cell>
          <cell r="AA489">
            <v>0.37</v>
          </cell>
          <cell r="AC489">
            <v>-226.09</v>
          </cell>
          <cell r="AD489">
            <v>-2.37</v>
          </cell>
          <cell r="AE489">
            <v>-0.75</v>
          </cell>
          <cell r="AF489">
            <v>0</v>
          </cell>
          <cell r="AG489">
            <v>0</v>
          </cell>
          <cell r="AH489">
            <v>-229.21</v>
          </cell>
          <cell r="AI489" t="str">
            <v>CNY</v>
          </cell>
          <cell r="AJ489" t="str">
            <v>LP</v>
          </cell>
          <cell r="AK489" t="str">
            <v>成都华川 </v>
          </cell>
          <cell r="AL489" t="str">
            <v>DRD8A </v>
          </cell>
          <cell r="BB489">
            <v>0</v>
          </cell>
          <cell r="BC489">
            <v>0</v>
          </cell>
          <cell r="BE489">
            <v>0</v>
          </cell>
          <cell r="BF489">
            <v>0</v>
          </cell>
          <cell r="BG489">
            <v>0</v>
          </cell>
          <cell r="BI489">
            <v>0</v>
          </cell>
          <cell r="BJ489">
            <v>0</v>
          </cell>
        </row>
        <row r="490">
          <cell r="C490" t="str">
            <v>E10</v>
          </cell>
          <cell r="E490" t="str">
            <v>AT Starter Motor</v>
          </cell>
          <cell r="F490" t="str">
            <v>AT 启动电机</v>
          </cell>
          <cell r="G490" t="str">
            <v>B</v>
          </cell>
          <cell r="H490" t="str">
            <v>PMT5</v>
          </cell>
          <cell r="I490" t="str">
            <v>TH</v>
          </cell>
          <cell r="J490" t="str">
            <v>JX6T</v>
          </cell>
          <cell r="K490" t="str">
            <v>11000 </v>
          </cell>
          <cell r="L490" t="str">
            <v>DA</v>
          </cell>
          <cell r="M490" t="str">
            <v>JX6T-11000 -DA</v>
          </cell>
          <cell r="N490" t="str">
            <v>AT启动电机</v>
          </cell>
          <cell r="P490" t="str">
            <v>王勤勤</v>
          </cell>
          <cell r="Q490" t="str">
            <v>蔡操</v>
          </cell>
          <cell r="S490">
            <v>0</v>
          </cell>
          <cell r="T490">
            <v>1</v>
          </cell>
          <cell r="U490">
            <v>0</v>
          </cell>
          <cell r="V490">
            <v>1</v>
          </cell>
          <cell r="W490">
            <v>0</v>
          </cell>
          <cell r="X490">
            <v>1</v>
          </cell>
          <cell r="Y490">
            <v>1</v>
          </cell>
          <cell r="Z490">
            <v>1</v>
          </cell>
          <cell r="AA490">
            <v>0.63000000000000012</v>
          </cell>
          <cell r="AC490">
            <v>-261.41000000000003</v>
          </cell>
          <cell r="AD490">
            <v>-2.37</v>
          </cell>
          <cell r="AE490">
            <v>-0.75</v>
          </cell>
          <cell r="AF490">
            <v>0</v>
          </cell>
          <cell r="AG490">
            <v>0</v>
          </cell>
          <cell r="AH490">
            <v>-264.53000000000003</v>
          </cell>
          <cell r="AI490" t="str">
            <v>CNY</v>
          </cell>
          <cell r="AJ490" t="str">
            <v>LP</v>
          </cell>
          <cell r="AK490" t="str">
            <v>成都华川 </v>
          </cell>
          <cell r="AL490" t="str">
            <v>DRD8A </v>
          </cell>
          <cell r="BB490">
            <v>0</v>
          </cell>
          <cell r="BC490">
            <v>0</v>
          </cell>
          <cell r="BE490">
            <v>0</v>
          </cell>
          <cell r="BF490">
            <v>0</v>
          </cell>
          <cell r="BG490">
            <v>0</v>
          </cell>
          <cell r="BI490">
            <v>0</v>
          </cell>
          <cell r="BJ490">
            <v>0</v>
          </cell>
        </row>
        <row r="491">
          <cell r="C491" t="str">
            <v>E01</v>
          </cell>
          <cell r="E491" t="str">
            <v>EATC HVAC</v>
          </cell>
          <cell r="F491" t="str">
            <v>自动空调箱</v>
          </cell>
          <cell r="G491" t="str">
            <v>B</v>
          </cell>
          <cell r="H491" t="str">
            <v>PMT2</v>
          </cell>
          <cell r="I491" t="str">
            <v>PF</v>
          </cell>
          <cell r="J491" t="str">
            <v>JD8B</v>
          </cell>
          <cell r="K491" t="str">
            <v>19B555 </v>
          </cell>
          <cell r="L491" t="str">
            <v>BA</v>
          </cell>
          <cell r="M491" t="str">
            <v>JD8B-19B555 -BA</v>
          </cell>
          <cell r="P491" t="str">
            <v>张鸿春</v>
          </cell>
          <cell r="Q491" t="str">
            <v>于奋飞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1</v>
          </cell>
          <cell r="X491">
            <v>1</v>
          </cell>
          <cell r="Y491">
            <v>1</v>
          </cell>
          <cell r="Z491">
            <v>1</v>
          </cell>
          <cell r="AA491">
            <v>0.33</v>
          </cell>
          <cell r="AC491">
            <v>-706.27</v>
          </cell>
          <cell r="AD491">
            <v>-5.2</v>
          </cell>
          <cell r="AE491">
            <v>-4.68</v>
          </cell>
          <cell r="AF491">
            <v>-2.4700000000000002</v>
          </cell>
          <cell r="AG491">
            <v>-0.25</v>
          </cell>
          <cell r="AH491">
            <v>-718.87</v>
          </cell>
          <cell r="AI491" t="str">
            <v>CNY</v>
          </cell>
          <cell r="AJ491" t="str">
            <v>LP</v>
          </cell>
          <cell r="AK491" t="str">
            <v>重庆翰昂 </v>
          </cell>
          <cell r="AL491" t="str">
            <v>GSKFA </v>
          </cell>
          <cell r="BB491">
            <v>-94146</v>
          </cell>
          <cell r="BC491">
            <v>-94146</v>
          </cell>
          <cell r="BE491">
            <v>-47748</v>
          </cell>
          <cell r="BF491">
            <v>189717</v>
          </cell>
          <cell r="BI491">
            <v>-1988503</v>
          </cell>
          <cell r="BJ491">
            <v>805062</v>
          </cell>
        </row>
        <row r="492">
          <cell r="C492" t="str">
            <v>E01</v>
          </cell>
          <cell r="E492" t="str">
            <v>EATC HVAC</v>
          </cell>
          <cell r="F492" t="str">
            <v>自动空调箱</v>
          </cell>
          <cell r="G492" t="str">
            <v>B</v>
          </cell>
          <cell r="H492" t="str">
            <v>PMT2</v>
          </cell>
          <cell r="I492" t="str">
            <v>PF</v>
          </cell>
          <cell r="J492" t="str">
            <v>JD8B</v>
          </cell>
          <cell r="K492" t="str">
            <v>19B555 </v>
          </cell>
          <cell r="L492" t="str">
            <v>CA</v>
          </cell>
          <cell r="M492" t="str">
            <v>JD8B-19B555 -CA</v>
          </cell>
          <cell r="P492" t="str">
            <v>张鸿春</v>
          </cell>
          <cell r="Q492" t="str">
            <v>于奋飞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  <cell r="AI492" t="str">
            <v>CNY</v>
          </cell>
          <cell r="AJ492" t="str">
            <v>LP</v>
          </cell>
          <cell r="AK492" t="str">
            <v>重庆翰昂 </v>
          </cell>
          <cell r="AL492" t="str">
            <v>GSKFA </v>
          </cell>
          <cell r="BB492" t="str">
            <v>incl. in above</v>
          </cell>
          <cell r="BE492" t="str">
            <v>incl. in above</v>
          </cell>
          <cell r="BI492" t="str">
            <v>incl. in above</v>
          </cell>
        </row>
        <row r="493">
          <cell r="C493" t="str">
            <v>E01</v>
          </cell>
          <cell r="E493" t="str">
            <v>Manual HVAC</v>
          </cell>
          <cell r="F493" t="str">
            <v>自动空调箱</v>
          </cell>
          <cell r="G493" t="str">
            <v>B</v>
          </cell>
          <cell r="H493" t="str">
            <v>PMT2</v>
          </cell>
          <cell r="I493" t="str">
            <v>PF</v>
          </cell>
          <cell r="J493" t="str">
            <v>JD8B</v>
          </cell>
          <cell r="K493" t="str">
            <v>19B555 </v>
          </cell>
          <cell r="L493" t="str">
            <v>AA</v>
          </cell>
          <cell r="M493" t="str">
            <v>JD8B-19B555 -AA</v>
          </cell>
          <cell r="P493" t="str">
            <v>张鸿春</v>
          </cell>
          <cell r="Q493" t="str">
            <v>于奋飞</v>
          </cell>
          <cell r="S493">
            <v>1</v>
          </cell>
          <cell r="T493">
            <v>1</v>
          </cell>
          <cell r="U493">
            <v>1</v>
          </cell>
          <cell r="V493">
            <v>1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0.67</v>
          </cell>
          <cell r="AC493">
            <v>-695</v>
          </cell>
          <cell r="AD493">
            <v>-1.85</v>
          </cell>
          <cell r="AE493">
            <v>-5.13</v>
          </cell>
          <cell r="AF493">
            <v>-4.2300000000000004</v>
          </cell>
          <cell r="AG493">
            <v>0</v>
          </cell>
          <cell r="AH493">
            <v>-706.21</v>
          </cell>
          <cell r="AI493" t="str">
            <v>CNY</v>
          </cell>
          <cell r="AJ493" t="str">
            <v>LP</v>
          </cell>
          <cell r="AK493" t="str">
            <v>南方英特空调有限公司</v>
          </cell>
          <cell r="AL493" t="str">
            <v>GSKFA </v>
          </cell>
          <cell r="BB493">
            <v>-333000</v>
          </cell>
          <cell r="BC493">
            <v>-333000</v>
          </cell>
          <cell r="BE493">
            <v>0</v>
          </cell>
          <cell r="BF493">
            <v>0</v>
          </cell>
          <cell r="BG493">
            <v>0</v>
          </cell>
          <cell r="BI493">
            <v>-3143725</v>
          </cell>
          <cell r="BJ493">
            <v>743134</v>
          </cell>
        </row>
        <row r="494">
          <cell r="C494" t="str">
            <v>CH037</v>
          </cell>
          <cell r="E494" t="str">
            <v>Sub-Frame</v>
          </cell>
          <cell r="G494" t="str">
            <v>J</v>
          </cell>
          <cell r="H494" t="str">
            <v>PMT3</v>
          </cell>
          <cell r="I494" t="str">
            <v>PF</v>
          </cell>
          <cell r="J494" t="str">
            <v>JD8C </v>
          </cell>
          <cell r="K494" t="str">
            <v>5019</v>
          </cell>
          <cell r="L494" t="str">
            <v>AA</v>
          </cell>
          <cell r="M494" t="str">
            <v>JD8C -5019-AA</v>
          </cell>
          <cell r="P494" t="str">
            <v>汪明明</v>
          </cell>
          <cell r="Q494" t="str">
            <v>李遥远</v>
          </cell>
          <cell r="S494">
            <v>1</v>
          </cell>
          <cell r="T494">
            <v>1</v>
          </cell>
          <cell r="U494">
            <v>1</v>
          </cell>
          <cell r="V494">
            <v>1</v>
          </cell>
          <cell r="W494">
            <v>1</v>
          </cell>
          <cell r="X494">
            <v>1</v>
          </cell>
          <cell r="Y494">
            <v>1</v>
          </cell>
          <cell r="Z494">
            <v>1</v>
          </cell>
          <cell r="AA494">
            <v>1</v>
          </cell>
          <cell r="AC494">
            <v>-352.76</v>
          </cell>
          <cell r="AD494">
            <v>-5.99</v>
          </cell>
          <cell r="AE494">
            <v>-7.3</v>
          </cell>
          <cell r="AF494">
            <v>0</v>
          </cell>
          <cell r="AG494">
            <v>0</v>
          </cell>
          <cell r="AH494">
            <v>-366.05</v>
          </cell>
          <cell r="AI494" t="str">
            <v>CNY</v>
          </cell>
          <cell r="AJ494" t="str">
            <v>LP</v>
          </cell>
          <cell r="AK494" t="str">
            <v>重庆海斯坦普 </v>
          </cell>
          <cell r="AL494" t="str">
            <v>ECNXB </v>
          </cell>
          <cell r="BB494">
            <v>-997500</v>
          </cell>
          <cell r="BC494">
            <v>-997500</v>
          </cell>
          <cell r="BE494">
            <v>0</v>
          </cell>
          <cell r="BF494">
            <v>0</v>
          </cell>
          <cell r="BI494">
            <v>0</v>
          </cell>
          <cell r="BJ494">
            <v>0</v>
          </cell>
        </row>
        <row r="495">
          <cell r="C495" t="str">
            <v>E024-1</v>
          </cell>
          <cell r="E495" t="str">
            <v>Start/Stop Battery(T7)</v>
          </cell>
          <cell r="G495" t="str">
            <v>B</v>
          </cell>
          <cell r="H495" t="str">
            <v>PMT5</v>
          </cell>
          <cell r="I495" t="str">
            <v>TH</v>
          </cell>
          <cell r="J495" t="str">
            <v>GV4T</v>
          </cell>
          <cell r="K495" t="str">
            <v>10655 </v>
          </cell>
          <cell r="L495" t="str">
            <v>BB</v>
          </cell>
          <cell r="M495" t="str">
            <v>GV4T-10655 -BB</v>
          </cell>
          <cell r="P495" t="str">
            <v>王勤勤</v>
          </cell>
          <cell r="Q495" t="str">
            <v>蔡操</v>
          </cell>
          <cell r="S495">
            <v>1</v>
          </cell>
          <cell r="T495">
            <v>1</v>
          </cell>
          <cell r="U495">
            <v>1</v>
          </cell>
          <cell r="V495">
            <v>1</v>
          </cell>
          <cell r="W495">
            <v>1</v>
          </cell>
          <cell r="X495">
            <v>1</v>
          </cell>
          <cell r="Y495">
            <v>1</v>
          </cell>
          <cell r="Z495">
            <v>1</v>
          </cell>
          <cell r="AA495">
            <v>1</v>
          </cell>
          <cell r="AC495">
            <v>-358.18</v>
          </cell>
          <cell r="AD495">
            <v>-4.2</v>
          </cell>
          <cell r="AE495">
            <v>-6.3</v>
          </cell>
          <cell r="AF495">
            <v>0</v>
          </cell>
          <cell r="AG495">
            <v>0</v>
          </cell>
          <cell r="AH495">
            <v>-368.68</v>
          </cell>
          <cell r="AI495" t="str">
            <v>CNY</v>
          </cell>
          <cell r="AJ495" t="str">
            <v>LP</v>
          </cell>
          <cell r="AK495" t="str">
            <v>骆驼集团蓄电池销售有限公司</v>
          </cell>
          <cell r="BB495">
            <v>0</v>
          </cell>
          <cell r="BC495">
            <v>0</v>
          </cell>
          <cell r="BE495">
            <v>0</v>
          </cell>
          <cell r="BF495">
            <v>0</v>
          </cell>
          <cell r="BI495">
            <v>0</v>
          </cell>
          <cell r="BJ495">
            <v>0</v>
          </cell>
        </row>
        <row r="496">
          <cell r="C496" t="str">
            <v>PTO60-2</v>
          </cell>
          <cell r="E496" t="str">
            <v>Exhaust Gasket</v>
          </cell>
          <cell r="G496" t="str">
            <v>B</v>
          </cell>
          <cell r="H496" t="str">
            <v>PMT4</v>
          </cell>
          <cell r="I496" t="str">
            <v>PF</v>
          </cell>
          <cell r="J496" t="str">
            <v>GN11 </v>
          </cell>
          <cell r="K496">
            <v>9451</v>
          </cell>
          <cell r="L496" t="str">
            <v>AB</v>
          </cell>
          <cell r="M496" t="str">
            <v>GN11 -9451-AB</v>
          </cell>
          <cell r="P496" t="str">
            <v>苏旭鹏</v>
          </cell>
          <cell r="Q496" t="str">
            <v>郭阳</v>
          </cell>
          <cell r="S496">
            <v>1</v>
          </cell>
          <cell r="T496">
            <v>1</v>
          </cell>
          <cell r="U496">
            <v>1</v>
          </cell>
          <cell r="V496">
            <v>1</v>
          </cell>
          <cell r="W496">
            <v>1</v>
          </cell>
          <cell r="X496">
            <v>1</v>
          </cell>
          <cell r="Y496">
            <v>1</v>
          </cell>
          <cell r="Z496">
            <v>1</v>
          </cell>
          <cell r="AA496">
            <v>1</v>
          </cell>
          <cell r="AC496">
            <v>-7.86</v>
          </cell>
          <cell r="AD496">
            <v>-0.47</v>
          </cell>
          <cell r="AE496">
            <v>-0.3</v>
          </cell>
          <cell r="AF496">
            <v>0</v>
          </cell>
          <cell r="AG496">
            <v>0</v>
          </cell>
          <cell r="AH496">
            <v>-8.6300000000000008</v>
          </cell>
          <cell r="AI496" t="str">
            <v>CNY</v>
          </cell>
          <cell r="AJ496" t="str">
            <v>LP</v>
          </cell>
          <cell r="AK496" t="str">
            <v>长春爱尔铃克铃尔有限公司</v>
          </cell>
          <cell r="BB496">
            <v>0</v>
          </cell>
          <cell r="BC496">
            <v>0</v>
          </cell>
          <cell r="BE496">
            <v>0</v>
          </cell>
          <cell r="BF496">
            <v>0</v>
          </cell>
          <cell r="BI496">
            <v>0</v>
          </cell>
          <cell r="BJ496">
            <v>0</v>
          </cell>
        </row>
        <row r="497">
          <cell r="C497" t="str">
            <v>B024</v>
          </cell>
          <cell r="E497" t="str">
            <v>Decklid latch &amp; striker</v>
          </cell>
          <cell r="G497" t="str">
            <v>B</v>
          </cell>
          <cell r="H497" t="str">
            <v>PMT1</v>
          </cell>
          <cell r="I497" t="str">
            <v>TH</v>
          </cell>
          <cell r="J497" t="str">
            <v>JD8B</v>
          </cell>
          <cell r="K497" t="str">
            <v>F43282 </v>
          </cell>
          <cell r="L497" t="str">
            <v>AA</v>
          </cell>
          <cell r="M497" t="str">
            <v>JD8B-F43282 -AA</v>
          </cell>
          <cell r="P497" t="str">
            <v>陶泫宗</v>
          </cell>
          <cell r="Q497" t="str">
            <v>金正斌</v>
          </cell>
          <cell r="S497">
            <v>1</v>
          </cell>
          <cell r="T497">
            <v>1</v>
          </cell>
          <cell r="U497">
            <v>1</v>
          </cell>
          <cell r="V497">
            <v>1</v>
          </cell>
          <cell r="W497">
            <v>1</v>
          </cell>
          <cell r="X497">
            <v>1</v>
          </cell>
          <cell r="Y497">
            <v>1</v>
          </cell>
          <cell r="Z497">
            <v>1</v>
          </cell>
          <cell r="AA497">
            <v>1</v>
          </cell>
          <cell r="AC497">
            <v>-37.06</v>
          </cell>
          <cell r="AD497">
            <v>-1.19</v>
          </cell>
          <cell r="AE497">
            <v>-2</v>
          </cell>
          <cell r="AF497">
            <v>0</v>
          </cell>
          <cell r="AG497">
            <v>0</v>
          </cell>
          <cell r="AH497">
            <v>-40.25</v>
          </cell>
          <cell r="AI497" t="str">
            <v>CNY</v>
          </cell>
          <cell r="AJ497" t="str">
            <v>LP</v>
          </cell>
          <cell r="AK497" t="str">
            <v>伟速达中国 </v>
          </cell>
          <cell r="AL497" t="str">
            <v>CQS5A </v>
          </cell>
          <cell r="BB497">
            <v>-200000</v>
          </cell>
          <cell r="BC497">
            <v>-200000</v>
          </cell>
          <cell r="BE497">
            <v>0</v>
          </cell>
          <cell r="BF497">
            <v>0</v>
          </cell>
          <cell r="BI497">
            <v>0</v>
          </cell>
          <cell r="BJ497">
            <v>0</v>
          </cell>
        </row>
        <row r="498">
          <cell r="C498" t="str">
            <v>B024</v>
          </cell>
          <cell r="E498" t="str">
            <v>Fastener</v>
          </cell>
          <cell r="G498" t="str">
            <v>B</v>
          </cell>
          <cell r="H498" t="str">
            <v>PMT1</v>
          </cell>
          <cell r="I498" t="str">
            <v>TH</v>
          </cell>
          <cell r="K498" t="str">
            <v>W520412 </v>
          </cell>
          <cell r="L498" t="str">
            <v>S442 </v>
          </cell>
          <cell r="M498" t="str">
            <v>-W520412 -S442 </v>
          </cell>
          <cell r="P498" t="str">
            <v>张春晖</v>
          </cell>
          <cell r="Q498" t="str">
            <v>金正斌</v>
          </cell>
          <cell r="S498">
            <v>2</v>
          </cell>
          <cell r="T498">
            <v>2</v>
          </cell>
          <cell r="U498">
            <v>2</v>
          </cell>
          <cell r="V498">
            <v>2</v>
          </cell>
          <cell r="W498">
            <v>2</v>
          </cell>
          <cell r="X498">
            <v>2</v>
          </cell>
          <cell r="Y498">
            <v>2</v>
          </cell>
          <cell r="Z498">
            <v>2</v>
          </cell>
          <cell r="AA498">
            <v>2</v>
          </cell>
          <cell r="AC498">
            <v>-0.08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-0.08</v>
          </cell>
          <cell r="AI498" t="str">
            <v>CNY</v>
          </cell>
          <cell r="AJ498" t="str">
            <v>LP</v>
          </cell>
          <cell r="AK498" t="str">
            <v>宁波长华长盛 </v>
          </cell>
          <cell r="AL498" t="str">
            <v>EX7ZB </v>
          </cell>
          <cell r="BB498">
            <v>0</v>
          </cell>
          <cell r="BC498">
            <v>0</v>
          </cell>
          <cell r="BE498">
            <v>0</v>
          </cell>
          <cell r="BF498">
            <v>0</v>
          </cell>
          <cell r="BG498">
            <v>0</v>
          </cell>
          <cell r="BI498">
            <v>0</v>
          </cell>
          <cell r="BJ498">
            <v>0</v>
          </cell>
        </row>
        <row r="499">
          <cell r="C499" t="str">
            <v>B024</v>
          </cell>
          <cell r="E499" t="str">
            <v>Bolt</v>
          </cell>
          <cell r="G499" t="str">
            <v>B</v>
          </cell>
          <cell r="H499" t="str">
            <v>PMT4</v>
          </cell>
          <cell r="I499" t="str">
            <v>TH</v>
          </cell>
          <cell r="K499" t="str">
            <v>W500012 </v>
          </cell>
          <cell r="L499" t="str">
            <v>S442 </v>
          </cell>
          <cell r="M499" t="str">
            <v>-W500012 -S442 </v>
          </cell>
          <cell r="P499" t="str">
            <v>NA</v>
          </cell>
          <cell r="Q499" t="str">
            <v>NA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2</v>
          </cell>
          <cell r="X499">
            <v>2</v>
          </cell>
          <cell r="Y499">
            <v>0</v>
          </cell>
          <cell r="Z499">
            <v>2</v>
          </cell>
          <cell r="AA499">
            <v>0.56000000000000005</v>
          </cell>
          <cell r="AC499">
            <v>-0.126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-0.126</v>
          </cell>
          <cell r="AI499" t="str">
            <v>CNY</v>
          </cell>
          <cell r="AJ499" t="str">
            <v>LP</v>
          </cell>
          <cell r="AK499" t="str">
            <v>NA</v>
          </cell>
          <cell r="AL499" t="str">
            <v>NA</v>
          </cell>
          <cell r="BB499">
            <v>0</v>
          </cell>
          <cell r="BC499">
            <v>0</v>
          </cell>
          <cell r="BE499">
            <v>0</v>
          </cell>
          <cell r="BF499">
            <v>0</v>
          </cell>
          <cell r="BG499">
            <v>0</v>
          </cell>
          <cell r="BI499">
            <v>0</v>
          </cell>
          <cell r="BJ499">
            <v>0</v>
          </cell>
        </row>
        <row r="500">
          <cell r="C500" t="str">
            <v>CH072-1</v>
          </cell>
          <cell r="E500" t="str">
            <v>Hood release cable &amp; handle assembly</v>
          </cell>
          <cell r="G500" t="str">
            <v>B</v>
          </cell>
          <cell r="H500" t="str">
            <v>PMT1</v>
          </cell>
          <cell r="I500" t="str">
            <v>TH</v>
          </cell>
          <cell r="J500" t="str">
            <v>JD8B</v>
          </cell>
          <cell r="K500" t="str">
            <v>16A770</v>
          </cell>
          <cell r="L500" t="str">
            <v>AB</v>
          </cell>
          <cell r="M500" t="str">
            <v>JD8B-16A770-AB</v>
          </cell>
          <cell r="P500" t="str">
            <v>陈鑫</v>
          </cell>
          <cell r="Q500" t="str">
            <v>金正斌</v>
          </cell>
          <cell r="S500">
            <v>1</v>
          </cell>
          <cell r="T500">
            <v>1</v>
          </cell>
          <cell r="U500">
            <v>1</v>
          </cell>
          <cell r="V500">
            <v>1</v>
          </cell>
          <cell r="W500">
            <v>1</v>
          </cell>
          <cell r="X500">
            <v>1</v>
          </cell>
          <cell r="Y500">
            <v>1</v>
          </cell>
          <cell r="Z500">
            <v>1</v>
          </cell>
          <cell r="AA500">
            <v>1</v>
          </cell>
          <cell r="AC500">
            <v>-7.74</v>
          </cell>
          <cell r="AD500">
            <v>-0.25</v>
          </cell>
          <cell r="AE500">
            <v>-0.25</v>
          </cell>
          <cell r="AF500">
            <v>0</v>
          </cell>
          <cell r="AG500">
            <v>0</v>
          </cell>
          <cell r="AH500">
            <v>-8.24</v>
          </cell>
          <cell r="AI500" t="str">
            <v>CNY</v>
          </cell>
          <cell r="AJ500" t="str">
            <v>LP</v>
          </cell>
          <cell r="AK500" t="str">
            <v>上海德韧干巷 </v>
          </cell>
          <cell r="AL500" t="str">
            <v>EXGTA </v>
          </cell>
          <cell r="BB500">
            <v>0</v>
          </cell>
          <cell r="BC500">
            <v>0</v>
          </cell>
          <cell r="BE500">
            <v>0</v>
          </cell>
          <cell r="BF500">
            <v>0</v>
          </cell>
          <cell r="BI500">
            <v>0</v>
          </cell>
          <cell r="BJ500">
            <v>0</v>
          </cell>
        </row>
        <row r="501">
          <cell r="C501" t="str">
            <v>CH072-1</v>
          </cell>
          <cell r="E501" t="str">
            <v>Hood release cable &amp; handle assembly</v>
          </cell>
          <cell r="G501" t="str">
            <v>B</v>
          </cell>
          <cell r="H501" t="str">
            <v>PMT1</v>
          </cell>
          <cell r="I501" t="str">
            <v>TH</v>
          </cell>
          <cell r="J501" t="str">
            <v>JD8B</v>
          </cell>
          <cell r="K501" t="str">
            <v>16C657</v>
          </cell>
          <cell r="L501" t="str">
            <v>AB</v>
          </cell>
          <cell r="M501" t="str">
            <v>JD8B-16C657-AB</v>
          </cell>
          <cell r="P501" t="str">
            <v>陈鑫</v>
          </cell>
          <cell r="Q501" t="str">
            <v>金正斌</v>
          </cell>
          <cell r="S501">
            <v>1</v>
          </cell>
          <cell r="T501">
            <v>1</v>
          </cell>
          <cell r="U501">
            <v>1</v>
          </cell>
          <cell r="V501">
            <v>1</v>
          </cell>
          <cell r="W501">
            <v>1</v>
          </cell>
          <cell r="X501">
            <v>1</v>
          </cell>
          <cell r="Y501">
            <v>1</v>
          </cell>
          <cell r="Z501">
            <v>1</v>
          </cell>
          <cell r="AA501">
            <v>1</v>
          </cell>
          <cell r="AC501">
            <v>-11.99</v>
          </cell>
          <cell r="AD501">
            <v>-0.25</v>
          </cell>
          <cell r="AE501">
            <v>-0.8</v>
          </cell>
          <cell r="AF501">
            <v>0</v>
          </cell>
          <cell r="AG501">
            <v>0</v>
          </cell>
          <cell r="AH501">
            <v>-13.040000000000001</v>
          </cell>
          <cell r="AI501" t="str">
            <v>CNY</v>
          </cell>
          <cell r="AJ501" t="str">
            <v>LP</v>
          </cell>
          <cell r="AK501" t="str">
            <v>上海德韧干巷 </v>
          </cell>
          <cell r="AL501" t="str">
            <v>EXGTA </v>
          </cell>
          <cell r="BB501">
            <v>0</v>
          </cell>
          <cell r="BC501">
            <v>0</v>
          </cell>
          <cell r="BE501">
            <v>0</v>
          </cell>
          <cell r="BF501">
            <v>0</v>
          </cell>
          <cell r="BI501">
            <v>0</v>
          </cell>
          <cell r="BJ501">
            <v>0</v>
          </cell>
        </row>
        <row r="502">
          <cell r="C502" t="str">
            <v>ET21</v>
          </cell>
          <cell r="E502" t="str">
            <v>Sealing - Static Glass Runs &amp; Belts</v>
          </cell>
          <cell r="G502" t="str">
            <v>B</v>
          </cell>
          <cell r="H502" t="str">
            <v>PMT1</v>
          </cell>
          <cell r="I502" t="str">
            <v>TH</v>
          </cell>
          <cell r="J502" t="str">
            <v>JD8B</v>
          </cell>
          <cell r="K502">
            <v>20562</v>
          </cell>
          <cell r="L502" t="str">
            <v>AC</v>
          </cell>
          <cell r="M502" t="str">
            <v>JD8B-20562-AC</v>
          </cell>
          <cell r="P502" t="str">
            <v>谌洁(jchen202)</v>
          </cell>
          <cell r="Q502" t="str">
            <v>孔斌(bkong)</v>
          </cell>
          <cell r="S502">
            <v>1</v>
          </cell>
          <cell r="T502">
            <v>1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0.30000000000000004</v>
          </cell>
          <cell r="AC502">
            <v>-24.32</v>
          </cell>
          <cell r="AD502">
            <v>0</v>
          </cell>
          <cell r="AE502">
            <v>-0.26</v>
          </cell>
          <cell r="AG502">
            <v>-1.03</v>
          </cell>
          <cell r="AH502">
            <v>-25.610000000000003</v>
          </cell>
          <cell r="AI502" t="str">
            <v>CNY</v>
          </cell>
          <cell r="AJ502" t="str">
            <v>LP</v>
          </cell>
          <cell r="AK502" t="str">
            <v>武汉哈金森</v>
          </cell>
          <cell r="AL502" t="str">
            <v>DCVWA</v>
          </cell>
          <cell r="BB502">
            <v>-202750</v>
          </cell>
          <cell r="BC502">
            <v>-202750</v>
          </cell>
          <cell r="BE502">
            <v>-739994</v>
          </cell>
          <cell r="BF502">
            <v>718441</v>
          </cell>
          <cell r="BI502">
            <v>0</v>
          </cell>
          <cell r="BJ502">
            <v>0</v>
          </cell>
        </row>
        <row r="503">
          <cell r="C503" t="str">
            <v>ET21</v>
          </cell>
          <cell r="E503" t="str">
            <v>Sealing - Static Glass Runs &amp; Belts</v>
          </cell>
          <cell r="G503" t="str">
            <v>B</v>
          </cell>
          <cell r="H503" t="str">
            <v>PMT1</v>
          </cell>
          <cell r="I503" t="str">
            <v>TH</v>
          </cell>
          <cell r="J503" t="str">
            <v>JD8B</v>
          </cell>
          <cell r="K503">
            <v>20562</v>
          </cell>
          <cell r="L503" t="str">
            <v>BD</v>
          </cell>
          <cell r="M503" t="str">
            <v>JD8B-20562-BD</v>
          </cell>
          <cell r="P503" t="str">
            <v>谌洁(jchen202)</v>
          </cell>
          <cell r="Q503" t="str">
            <v>孔斌(bkong)</v>
          </cell>
          <cell r="S503">
            <v>0</v>
          </cell>
          <cell r="T503">
            <v>0</v>
          </cell>
          <cell r="U503">
            <v>1</v>
          </cell>
          <cell r="V503">
            <v>1</v>
          </cell>
          <cell r="W503">
            <v>1</v>
          </cell>
          <cell r="X503">
            <v>1</v>
          </cell>
          <cell r="Y503">
            <v>1</v>
          </cell>
          <cell r="Z503">
            <v>1</v>
          </cell>
          <cell r="AA503">
            <v>0.70000000000000007</v>
          </cell>
          <cell r="AC503">
            <v>-30.19</v>
          </cell>
          <cell r="AD503">
            <v>0</v>
          </cell>
          <cell r="AE503">
            <v>-0.46</v>
          </cell>
          <cell r="AG503">
            <v>-0.69</v>
          </cell>
          <cell r="AH503">
            <v>-31.340000000000003</v>
          </cell>
          <cell r="AI503" t="str">
            <v>CNY</v>
          </cell>
          <cell r="AJ503" t="str">
            <v>LP</v>
          </cell>
          <cell r="AK503" t="str">
            <v>武汉哈金森</v>
          </cell>
          <cell r="AL503" t="str">
            <v>DCVWA</v>
          </cell>
          <cell r="BB503">
            <v>-202750</v>
          </cell>
          <cell r="BC503">
            <v>-202750</v>
          </cell>
          <cell r="BE503">
            <v>-739994</v>
          </cell>
          <cell r="BF503">
            <v>1072455</v>
          </cell>
          <cell r="BI503">
            <v>0</v>
          </cell>
          <cell r="BJ503">
            <v>0</v>
          </cell>
        </row>
        <row r="504">
          <cell r="C504" t="str">
            <v>ET21</v>
          </cell>
          <cell r="E504" t="str">
            <v>Sealing - Static Glass Runs &amp; Belts</v>
          </cell>
          <cell r="G504" t="str">
            <v>B</v>
          </cell>
          <cell r="H504" t="str">
            <v>PMT1</v>
          </cell>
          <cell r="I504" t="str">
            <v>TH</v>
          </cell>
          <cell r="J504" t="str">
            <v>JD8B</v>
          </cell>
          <cell r="K504">
            <v>20563</v>
          </cell>
          <cell r="L504" t="str">
            <v>AC</v>
          </cell>
          <cell r="M504" t="str">
            <v>JD8B-20563-AC</v>
          </cell>
          <cell r="P504" t="str">
            <v>谌洁(jchen202)</v>
          </cell>
          <cell r="Q504" t="str">
            <v>孔斌(bkong)</v>
          </cell>
          <cell r="S504">
            <v>1</v>
          </cell>
          <cell r="T504">
            <v>1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0.30000000000000004</v>
          </cell>
          <cell r="AC504">
            <v>-24.32</v>
          </cell>
          <cell r="AD504">
            <v>0</v>
          </cell>
          <cell r="AE504">
            <v>-0.26</v>
          </cell>
          <cell r="AG504">
            <v>-1.03</v>
          </cell>
          <cell r="AH504">
            <v>-25.610000000000003</v>
          </cell>
          <cell r="AI504" t="str">
            <v>CNY</v>
          </cell>
          <cell r="AJ504" t="str">
            <v>LP</v>
          </cell>
          <cell r="AK504" t="str">
            <v>武汉哈金森</v>
          </cell>
          <cell r="AL504" t="str">
            <v>DCVWA</v>
          </cell>
          <cell r="BB504">
            <v>-202750</v>
          </cell>
          <cell r="BC504">
            <v>-202750</v>
          </cell>
          <cell r="BE504">
            <v>-739994</v>
          </cell>
          <cell r="BF504">
            <v>718441</v>
          </cell>
          <cell r="BI504">
            <v>0</v>
          </cell>
          <cell r="BJ504">
            <v>0</v>
          </cell>
        </row>
        <row r="505">
          <cell r="C505" t="str">
            <v>ET21</v>
          </cell>
          <cell r="E505" t="str">
            <v>Sealing - Static Glass Runs &amp; Belts</v>
          </cell>
          <cell r="G505" t="str">
            <v>B</v>
          </cell>
          <cell r="H505" t="str">
            <v>PMT1</v>
          </cell>
          <cell r="I505" t="str">
            <v>TH</v>
          </cell>
          <cell r="J505" t="str">
            <v>JD8B</v>
          </cell>
          <cell r="K505">
            <v>20563</v>
          </cell>
          <cell r="L505" t="str">
            <v>BD</v>
          </cell>
          <cell r="M505" t="str">
            <v>JD8B-20563-BD</v>
          </cell>
          <cell r="P505" t="str">
            <v>谌洁(jchen202)</v>
          </cell>
          <cell r="Q505" t="str">
            <v>孔斌(bkong)</v>
          </cell>
          <cell r="S505">
            <v>0</v>
          </cell>
          <cell r="T505">
            <v>0</v>
          </cell>
          <cell r="U505">
            <v>1</v>
          </cell>
          <cell r="V505">
            <v>1</v>
          </cell>
          <cell r="W505">
            <v>1</v>
          </cell>
          <cell r="X505">
            <v>1</v>
          </cell>
          <cell r="Y505">
            <v>1</v>
          </cell>
          <cell r="Z505">
            <v>1</v>
          </cell>
          <cell r="AA505">
            <v>0.70000000000000007</v>
          </cell>
          <cell r="AC505">
            <v>-30.19</v>
          </cell>
          <cell r="AD505">
            <v>0</v>
          </cell>
          <cell r="AE505">
            <v>-0.46</v>
          </cell>
          <cell r="AG505">
            <v>-0.69</v>
          </cell>
          <cell r="AH505">
            <v>-31.340000000000003</v>
          </cell>
          <cell r="AI505" t="str">
            <v>CNY</v>
          </cell>
          <cell r="AJ505" t="str">
            <v>LP</v>
          </cell>
          <cell r="AK505" t="str">
            <v>武汉哈金森</v>
          </cell>
          <cell r="AL505" t="str">
            <v>DCVWA</v>
          </cell>
          <cell r="BB505" t="str">
            <v>incl.above</v>
          </cell>
          <cell r="BC505" t="str">
            <v>incl.above</v>
          </cell>
          <cell r="BE505">
            <v>-739994</v>
          </cell>
          <cell r="BF505">
            <v>1072455</v>
          </cell>
          <cell r="BI505">
            <v>0</v>
          </cell>
          <cell r="BJ505">
            <v>0</v>
          </cell>
        </row>
        <row r="506">
          <cell r="C506" t="str">
            <v>ET21</v>
          </cell>
          <cell r="D506" t="str">
            <v>Sealing - Static Glass Runs &amp; Belts</v>
          </cell>
          <cell r="E506" t="str">
            <v>Sealing - Static Glass Runs &amp; Belts</v>
          </cell>
          <cell r="F506" t="str">
            <v>B</v>
          </cell>
          <cell r="G506" t="str">
            <v>B</v>
          </cell>
          <cell r="H506" t="str">
            <v>PMT1</v>
          </cell>
          <cell r="I506" t="str">
            <v>TH</v>
          </cell>
          <cell r="J506" t="str">
            <v>JD8B</v>
          </cell>
          <cell r="K506">
            <v>21510</v>
          </cell>
          <cell r="L506" t="str">
            <v>AB</v>
          </cell>
          <cell r="M506" t="str">
            <v>JD8B-21510-AB</v>
          </cell>
          <cell r="P506" t="str">
            <v>谌洁(jchen202)</v>
          </cell>
          <cell r="Q506" t="str">
            <v>孔斌(bkong)</v>
          </cell>
          <cell r="S506">
            <v>1</v>
          </cell>
          <cell r="T506">
            <v>1</v>
          </cell>
          <cell r="U506">
            <v>1</v>
          </cell>
          <cell r="V506">
            <v>1</v>
          </cell>
          <cell r="W506">
            <v>1</v>
          </cell>
          <cell r="X506">
            <v>1</v>
          </cell>
          <cell r="Y506">
            <v>0</v>
          </cell>
          <cell r="Z506">
            <v>0</v>
          </cell>
          <cell r="AA506">
            <v>0.9</v>
          </cell>
          <cell r="AB506">
            <v>-76.569999999999993</v>
          </cell>
          <cell r="AC506">
            <v>-48.69</v>
          </cell>
          <cell r="AD506">
            <v>-5.18</v>
          </cell>
          <cell r="AE506">
            <v>-1.5</v>
          </cell>
          <cell r="AF506">
            <v>-0.28000000000000003</v>
          </cell>
          <cell r="AG506">
            <v>-0.6</v>
          </cell>
          <cell r="AH506">
            <v>-56.25</v>
          </cell>
          <cell r="AI506" t="str">
            <v>CNY</v>
          </cell>
          <cell r="AJ506" t="str">
            <v>LP</v>
          </cell>
          <cell r="AK506" t="str">
            <v>武汉哈金森</v>
          </cell>
          <cell r="AL506" t="str">
            <v>DCVWA</v>
          </cell>
          <cell r="AP506">
            <v>-3087632</v>
          </cell>
          <cell r="AQ506">
            <v>-3087632</v>
          </cell>
          <cell r="AS506">
            <v>-1262951</v>
          </cell>
          <cell r="AT506">
            <v>423809.06040268455</v>
          </cell>
          <cell r="BB506">
            <v>-908324</v>
          </cell>
          <cell r="BC506">
            <v>-908324</v>
          </cell>
          <cell r="BE506">
            <v>-620756</v>
          </cell>
          <cell r="BF506">
            <v>1034818.2000000001</v>
          </cell>
        </row>
        <row r="507">
          <cell r="C507" t="str">
            <v>ET21</v>
          </cell>
          <cell r="E507" t="str">
            <v>Sealing - Static Glass Runs &amp; Belts</v>
          </cell>
          <cell r="G507" t="str">
            <v>B</v>
          </cell>
          <cell r="H507" t="str">
            <v>PMT1</v>
          </cell>
          <cell r="I507" t="str">
            <v>TH</v>
          </cell>
          <cell r="J507" t="str">
            <v>JD8B</v>
          </cell>
          <cell r="K507">
            <v>21510</v>
          </cell>
          <cell r="L507" t="str">
            <v>BC</v>
          </cell>
          <cell r="M507" t="str">
            <v>JD8B-21510-BC</v>
          </cell>
          <cell r="P507" t="str">
            <v>谌洁(jchen202)</v>
          </cell>
          <cell r="Q507" t="str">
            <v>孔斌(bkong)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1</v>
          </cell>
          <cell r="Z507">
            <v>1</v>
          </cell>
          <cell r="AA507">
            <v>0.1</v>
          </cell>
          <cell r="AC507">
            <v>-76.569999999999993</v>
          </cell>
          <cell r="AD507">
            <v>-5.18</v>
          </cell>
          <cell r="AE507">
            <v>-1.5</v>
          </cell>
          <cell r="AF507">
            <v>0</v>
          </cell>
          <cell r="AG507">
            <v>-2.98</v>
          </cell>
          <cell r="AH507">
            <v>-86.23</v>
          </cell>
          <cell r="AI507" t="str">
            <v>CNY</v>
          </cell>
          <cell r="AJ507" t="str">
            <v>LP</v>
          </cell>
          <cell r="AK507" t="str">
            <v>武汉哈金森</v>
          </cell>
          <cell r="AL507" t="str">
            <v>DCVWA</v>
          </cell>
          <cell r="BB507">
            <v>-3087632</v>
          </cell>
          <cell r="BC507">
            <v>-3087632</v>
          </cell>
          <cell r="BE507">
            <v>-1262951</v>
          </cell>
          <cell r="BF507">
            <v>423809.06040268455</v>
          </cell>
        </row>
        <row r="508">
          <cell r="C508" t="str">
            <v>ET21</v>
          </cell>
          <cell r="D508" t="str">
            <v>Sealing - Static Glass Runs &amp; Belts</v>
          </cell>
          <cell r="E508" t="str">
            <v>Sealing - Static Glass Runs &amp; Belts</v>
          </cell>
          <cell r="F508" t="str">
            <v>PMT1</v>
          </cell>
          <cell r="G508" t="str">
            <v>B</v>
          </cell>
          <cell r="H508" t="str">
            <v>PMT1</v>
          </cell>
          <cell r="I508" t="str">
            <v>TH</v>
          </cell>
          <cell r="J508" t="str">
            <v>JD8B</v>
          </cell>
          <cell r="K508">
            <v>21511</v>
          </cell>
          <cell r="L508" t="str">
            <v>AB</v>
          </cell>
          <cell r="M508" t="str">
            <v>JD8B-21511-AB</v>
          </cell>
          <cell r="P508" t="str">
            <v>谌洁(jchen202)</v>
          </cell>
          <cell r="Q508" t="str">
            <v>孔斌(bkong)</v>
          </cell>
          <cell r="S508">
            <v>1</v>
          </cell>
          <cell r="T508">
            <v>1</v>
          </cell>
          <cell r="U508">
            <v>1</v>
          </cell>
          <cell r="V508">
            <v>1</v>
          </cell>
          <cell r="W508">
            <v>1</v>
          </cell>
          <cell r="X508">
            <v>1</v>
          </cell>
          <cell r="Y508">
            <v>0</v>
          </cell>
          <cell r="Z508">
            <v>0</v>
          </cell>
          <cell r="AA508">
            <v>0.9</v>
          </cell>
          <cell r="AC508">
            <v>-48.69</v>
          </cell>
          <cell r="AD508">
            <v>-5.18</v>
          </cell>
          <cell r="AE508">
            <v>-1.5</v>
          </cell>
          <cell r="AF508">
            <v>-0.28000000000000003</v>
          </cell>
          <cell r="AG508">
            <v>-0.6</v>
          </cell>
          <cell r="AH508">
            <v>-56.25</v>
          </cell>
          <cell r="AI508" t="str">
            <v>CNY</v>
          </cell>
          <cell r="AJ508" t="str">
            <v>LP</v>
          </cell>
          <cell r="AK508" t="str">
            <v>武汉哈金森</v>
          </cell>
          <cell r="AL508" t="str">
            <v>DCVWA</v>
          </cell>
          <cell r="BB508" t="str">
            <v xml:space="preserve">Incl.in 21510 </v>
          </cell>
          <cell r="BC508" t="str">
            <v xml:space="preserve">Incl.in 21510 </v>
          </cell>
          <cell r="BE508" t="str">
            <v xml:space="preserve">Incl.in 21510 </v>
          </cell>
          <cell r="BF508" t="str">
            <v xml:space="preserve">Incl.in 21510 </v>
          </cell>
        </row>
        <row r="509">
          <cell r="C509" t="str">
            <v>ET21</v>
          </cell>
          <cell r="E509" t="str">
            <v>Sealing - Static Glass Runs &amp; Belts</v>
          </cell>
          <cell r="G509" t="str">
            <v>B</v>
          </cell>
          <cell r="H509" t="str">
            <v>PMT1</v>
          </cell>
          <cell r="I509" t="str">
            <v>TH</v>
          </cell>
          <cell r="J509" t="str">
            <v>JD8B</v>
          </cell>
          <cell r="K509">
            <v>21511</v>
          </cell>
          <cell r="L509" t="str">
            <v>BC</v>
          </cell>
          <cell r="M509" t="str">
            <v>JD8B-21511-BC</v>
          </cell>
          <cell r="P509" t="str">
            <v>谌洁(jchen202)</v>
          </cell>
          <cell r="Q509" t="str">
            <v>孔斌(bkong)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1</v>
          </cell>
          <cell r="Z509">
            <v>1</v>
          </cell>
          <cell r="AA509">
            <v>0.1</v>
          </cell>
          <cell r="AC509">
            <v>-76.569999999999993</v>
          </cell>
          <cell r="AD509">
            <v>-5.18</v>
          </cell>
          <cell r="AE509">
            <v>-1.5</v>
          </cell>
          <cell r="AF509">
            <v>0</v>
          </cell>
          <cell r="AG509">
            <v>-2.98</v>
          </cell>
          <cell r="AH509">
            <v>-86.23</v>
          </cell>
          <cell r="AI509" t="str">
            <v>CNY</v>
          </cell>
          <cell r="AJ509" t="str">
            <v>LP</v>
          </cell>
          <cell r="AK509" t="str">
            <v>武汉哈金森</v>
          </cell>
          <cell r="AL509" t="str">
            <v>DCVWA</v>
          </cell>
          <cell r="BB509" t="str">
            <v xml:space="preserve">Incl.in 21510 </v>
          </cell>
          <cell r="BC509" t="str">
            <v xml:space="preserve">Incl.in 21510 </v>
          </cell>
          <cell r="BE509" t="str">
            <v xml:space="preserve">Incl.in 21510 </v>
          </cell>
          <cell r="BF509" t="str">
            <v xml:space="preserve">Incl.in 21510 </v>
          </cell>
        </row>
        <row r="510">
          <cell r="C510" t="str">
            <v>ET21</v>
          </cell>
          <cell r="E510" t="str">
            <v>Sealing - Static Glass Runs &amp; Belts</v>
          </cell>
          <cell r="G510" t="str">
            <v>B</v>
          </cell>
          <cell r="H510" t="str">
            <v>PMT1</v>
          </cell>
          <cell r="I510" t="str">
            <v>TH</v>
          </cell>
          <cell r="J510" t="str">
            <v>JD8B</v>
          </cell>
          <cell r="K510">
            <v>25824</v>
          </cell>
          <cell r="L510" t="str">
            <v>BC</v>
          </cell>
          <cell r="M510" t="str">
            <v>JD8B-25824-BC</v>
          </cell>
          <cell r="P510" t="str">
            <v>谌洁(jchen202)</v>
          </cell>
          <cell r="Q510" t="str">
            <v>孔斌(bkong)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1</v>
          </cell>
          <cell r="Z510">
            <v>1</v>
          </cell>
          <cell r="AA510">
            <v>0.1</v>
          </cell>
          <cell r="AC510">
            <v>-54.928380679964633</v>
          </cell>
          <cell r="AD510">
            <v>-5.27</v>
          </cell>
          <cell r="AE510">
            <v>-1.38</v>
          </cell>
          <cell r="AF510">
            <v>0</v>
          </cell>
          <cell r="AG510">
            <v>-2.98</v>
          </cell>
          <cell r="AH510">
            <v>-64.558380679964628</v>
          </cell>
          <cell r="AI510" t="str">
            <v>CNY</v>
          </cell>
          <cell r="AJ510" t="str">
            <v>LP</v>
          </cell>
          <cell r="AK510" t="str">
            <v>武汉哈金森</v>
          </cell>
          <cell r="AL510" t="str">
            <v>DCVWA</v>
          </cell>
          <cell r="BB510">
            <v>-2512362</v>
          </cell>
          <cell r="BC510">
            <v>-2512362</v>
          </cell>
          <cell r="BE510">
            <v>-1262942</v>
          </cell>
          <cell r="BF510">
            <v>423806.04026845639</v>
          </cell>
        </row>
        <row r="511">
          <cell r="C511" t="str">
            <v>ET21</v>
          </cell>
          <cell r="E511" t="str">
            <v>Sealing - Static Glass Runs &amp; Belts</v>
          </cell>
          <cell r="G511" t="str">
            <v>B</v>
          </cell>
          <cell r="H511" t="str">
            <v>PMT1</v>
          </cell>
          <cell r="I511" t="str">
            <v>TH</v>
          </cell>
          <cell r="J511" t="str">
            <v>JD8B</v>
          </cell>
          <cell r="K511">
            <v>25825</v>
          </cell>
          <cell r="L511" t="str">
            <v>BC</v>
          </cell>
          <cell r="M511" t="str">
            <v>JD8B-25825-BC</v>
          </cell>
          <cell r="P511" t="str">
            <v>谌洁(jchen202)</v>
          </cell>
          <cell r="Q511" t="str">
            <v>孔斌(bkong)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1</v>
          </cell>
          <cell r="Z511">
            <v>1</v>
          </cell>
          <cell r="AA511">
            <v>0.1</v>
          </cell>
          <cell r="AC511">
            <v>-54.928380679964633</v>
          </cell>
          <cell r="AD511">
            <v>-5.27</v>
          </cell>
          <cell r="AE511">
            <v>-1.38</v>
          </cell>
          <cell r="AF511">
            <v>0</v>
          </cell>
          <cell r="AG511">
            <v>-2.98</v>
          </cell>
          <cell r="AH511">
            <v>-64.558380679964628</v>
          </cell>
          <cell r="AI511" t="str">
            <v>CNY</v>
          </cell>
          <cell r="AJ511" t="str">
            <v>LP</v>
          </cell>
          <cell r="AK511" t="str">
            <v>武汉哈金森</v>
          </cell>
          <cell r="AL511" t="str">
            <v>DCVWA</v>
          </cell>
          <cell r="BB511" t="str">
            <v>incl.above</v>
          </cell>
          <cell r="BC511" t="str">
            <v>incl.above</v>
          </cell>
          <cell r="BE511" t="str">
            <v>incl.above</v>
          </cell>
          <cell r="BF511" t="str">
            <v>incl.above</v>
          </cell>
        </row>
        <row r="512">
          <cell r="C512" t="str">
            <v>IT7</v>
          </cell>
          <cell r="E512" t="str">
            <v>Console Floor/Rear</v>
          </cell>
          <cell r="G512" t="str">
            <v>B</v>
          </cell>
          <cell r="H512" t="str">
            <v>PMT2</v>
          </cell>
          <cell r="I512" t="str">
            <v>TH</v>
          </cell>
          <cell r="J512" t="str">
            <v>JD8B</v>
          </cell>
          <cell r="K512" t="str">
            <v>F045L34</v>
          </cell>
          <cell r="L512" t="str">
            <v>AAW</v>
          </cell>
          <cell r="M512" t="str">
            <v>JD8B-F045L34-AAW</v>
          </cell>
          <cell r="P512" t="str">
            <v>朱文斌(wzhu26)</v>
          </cell>
          <cell r="Q512" t="str">
            <v>李卫(wli78)</v>
          </cell>
          <cell r="S512">
            <v>0</v>
          </cell>
          <cell r="T512">
            <v>0</v>
          </cell>
          <cell r="U512">
            <v>1</v>
          </cell>
          <cell r="V512">
            <v>1</v>
          </cell>
          <cell r="W512">
            <v>1</v>
          </cell>
          <cell r="X512">
            <v>1</v>
          </cell>
          <cell r="Y512">
            <v>1</v>
          </cell>
          <cell r="Z512">
            <v>1</v>
          </cell>
          <cell r="AA512">
            <v>0.70000000000000007</v>
          </cell>
          <cell r="AC512">
            <v>-24.84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-24.84</v>
          </cell>
          <cell r="AI512" t="str">
            <v>CNY</v>
          </cell>
          <cell r="AJ512" t="str">
            <v>LP</v>
          </cell>
          <cell r="AK512" t="str">
            <v>重庆延锋</v>
          </cell>
          <cell r="AL512" t="str">
            <v>DBNJA</v>
          </cell>
          <cell r="BB512">
            <v>0</v>
          </cell>
          <cell r="BC512">
            <v>0</v>
          </cell>
          <cell r="BE512">
            <v>0</v>
          </cell>
          <cell r="BF512">
            <v>0</v>
          </cell>
        </row>
        <row r="513">
          <cell r="C513" t="str">
            <v>PT37- S</v>
          </cell>
          <cell r="E513" t="str">
            <v>Clutch Master/Slave Cylinder (non-KC)</v>
          </cell>
          <cell r="G513" t="str">
            <v>J</v>
          </cell>
          <cell r="H513" t="str">
            <v>PMT4</v>
          </cell>
          <cell r="I513" t="str">
            <v>PF</v>
          </cell>
          <cell r="J513" t="str">
            <v>H6B1</v>
          </cell>
          <cell r="K513" t="str">
            <v>7A564</v>
          </cell>
          <cell r="L513" t="str">
            <v>AA</v>
          </cell>
          <cell r="M513" t="str">
            <v>H6B1-7A564-AA</v>
          </cell>
          <cell r="P513" t="str">
            <v>苏旭鹏(xsu10)</v>
          </cell>
          <cell r="Q513" t="str">
            <v>车六平(lche2)</v>
          </cell>
          <cell r="S513">
            <v>1</v>
          </cell>
          <cell r="T513">
            <v>0</v>
          </cell>
          <cell r="U513">
            <v>1</v>
          </cell>
          <cell r="V513">
            <v>0</v>
          </cell>
          <cell r="W513">
            <v>1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-61.11</v>
          </cell>
          <cell r="AD513">
            <v>-1</v>
          </cell>
          <cell r="AE513">
            <v>-1.2</v>
          </cell>
          <cell r="AF513">
            <v>0</v>
          </cell>
          <cell r="AG513">
            <v>-2.77</v>
          </cell>
          <cell r="AH513">
            <v>-66.08</v>
          </cell>
          <cell r="AI513" t="str">
            <v>CNY</v>
          </cell>
          <cell r="AJ513" t="str">
            <v>LP</v>
          </cell>
          <cell r="AK513" t="str">
            <v>太仓福缔</v>
          </cell>
          <cell r="AL513" t="str">
            <v>GH10A </v>
          </cell>
          <cell r="BB513">
            <v>0</v>
          </cell>
          <cell r="BC513">
            <v>0</v>
          </cell>
          <cell r="BE513">
            <v>-1846975</v>
          </cell>
          <cell r="BF513">
            <v>667010</v>
          </cell>
        </row>
        <row r="514">
          <cell r="C514" t="str">
            <v>IT7</v>
          </cell>
          <cell r="E514" t="str">
            <v>Console Floor/Rear</v>
          </cell>
          <cell r="G514" t="str">
            <v>B</v>
          </cell>
          <cell r="H514" t="str">
            <v>PMT2</v>
          </cell>
          <cell r="I514" t="str">
            <v>TH</v>
          </cell>
          <cell r="J514" t="str">
            <v>JD8B</v>
          </cell>
          <cell r="K514" t="str">
            <v>F045L34</v>
          </cell>
          <cell r="L514" t="str">
            <v>BAW</v>
          </cell>
          <cell r="M514" t="str">
            <v>JD8B-F045L34-BAW</v>
          </cell>
          <cell r="P514" t="str">
            <v>朱文斌(wzhu26)</v>
          </cell>
          <cell r="Q514" t="str">
            <v>李卫(wli78)</v>
          </cell>
          <cell r="S514">
            <v>1</v>
          </cell>
          <cell r="T514">
            <v>1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-16.920000000000002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-16.920000000000002</v>
          </cell>
          <cell r="AI514" t="str">
            <v>CNY</v>
          </cell>
          <cell r="AJ514" t="str">
            <v>LP</v>
          </cell>
          <cell r="AK514" t="str">
            <v>重庆延锋</v>
          </cell>
          <cell r="AL514" t="str">
            <v>DBNJA</v>
          </cell>
          <cell r="BB514">
            <v>0</v>
          </cell>
          <cell r="BC514">
            <v>0</v>
          </cell>
          <cell r="BE514">
            <v>0</v>
          </cell>
          <cell r="BF514">
            <v>0</v>
          </cell>
        </row>
        <row r="515">
          <cell r="C515" t="str">
            <v>E056</v>
          </cell>
          <cell r="E515" t="str">
            <v>ULCR</v>
          </cell>
          <cell r="H515" t="str">
            <v>PMT5</v>
          </cell>
          <cell r="I515" t="str">
            <v>TH</v>
          </cell>
          <cell r="J515" t="str">
            <v>JD8T </v>
          </cell>
          <cell r="K515" t="str">
            <v>18C815 </v>
          </cell>
          <cell r="L515" t="str">
            <v>AB</v>
          </cell>
          <cell r="M515" t="str">
            <v>JD8T -18C815 -AB</v>
          </cell>
          <cell r="P515" t="str">
            <v>Zhou,yicen</v>
          </cell>
          <cell r="Q515" t="str">
            <v>Zhou,Guirong</v>
          </cell>
          <cell r="S515">
            <v>1</v>
          </cell>
          <cell r="T515">
            <v>1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0.30000000000000004</v>
          </cell>
          <cell r="AC515">
            <v>-744.59</v>
          </cell>
          <cell r="AD515">
            <v>-0.98</v>
          </cell>
          <cell r="AE515">
            <v>-0.7</v>
          </cell>
          <cell r="AF515">
            <v>-9.31</v>
          </cell>
          <cell r="AG515">
            <v>-26.212004437853299</v>
          </cell>
          <cell r="AH515">
            <v>-781.79200443785339</v>
          </cell>
          <cell r="AI515" t="str">
            <v>CNY</v>
          </cell>
          <cell r="AJ515" t="str">
            <v>LP</v>
          </cell>
          <cell r="AK515" t="str">
            <v>延锋伟世通</v>
          </cell>
          <cell r="AL515" t="str">
            <v>CQSVA </v>
          </cell>
          <cell r="BB515">
            <v>-557780</v>
          </cell>
          <cell r="BC515">
            <v>0</v>
          </cell>
          <cell r="BE515">
            <v>-8078336</v>
          </cell>
          <cell r="BF515">
            <v>308146</v>
          </cell>
        </row>
        <row r="516">
          <cell r="C516" t="str">
            <v>E056</v>
          </cell>
          <cell r="E516" t="str">
            <v>ULCR</v>
          </cell>
          <cell r="H516" t="str">
            <v>PMT5</v>
          </cell>
          <cell r="I516" t="str">
            <v>TH</v>
          </cell>
          <cell r="J516" t="str">
            <v>JD8T </v>
          </cell>
          <cell r="K516" t="str">
            <v>18C815 </v>
          </cell>
          <cell r="L516" t="str">
            <v>BB</v>
          </cell>
          <cell r="M516" t="str">
            <v>JD8T -18C815 -BB</v>
          </cell>
          <cell r="P516" t="str">
            <v>Zhou,yicen</v>
          </cell>
          <cell r="Q516" t="str">
            <v>Zhou,Guirong</v>
          </cell>
          <cell r="S516">
            <v>0</v>
          </cell>
          <cell r="T516">
            <v>0</v>
          </cell>
          <cell r="U516">
            <v>1</v>
          </cell>
          <cell r="V516">
            <v>1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0.37</v>
          </cell>
          <cell r="AC516">
            <v>-744.59</v>
          </cell>
          <cell r="AD516">
            <v>-0.98</v>
          </cell>
          <cell r="AE516">
            <v>-0.7</v>
          </cell>
          <cell r="AF516">
            <v>-9.31</v>
          </cell>
          <cell r="AG516">
            <v>-26.212004437853299</v>
          </cell>
          <cell r="AH516">
            <v>-781.79200443785339</v>
          </cell>
          <cell r="AI516" t="str">
            <v>CNY</v>
          </cell>
          <cell r="AJ516" t="str">
            <v>LP</v>
          </cell>
          <cell r="AK516" t="str">
            <v>延锋伟世通</v>
          </cell>
          <cell r="AL516" t="str">
            <v>CQSVA </v>
          </cell>
          <cell r="BB516">
            <v>0</v>
          </cell>
          <cell r="BC516">
            <v>0</v>
          </cell>
          <cell r="BE516">
            <v>0</v>
          </cell>
          <cell r="BF516">
            <v>0</v>
          </cell>
        </row>
        <row r="517">
          <cell r="C517" t="str">
            <v>B020</v>
          </cell>
          <cell r="E517" t="str">
            <v>Exhaust heat shield</v>
          </cell>
          <cell r="H517" t="str">
            <v>PMT4</v>
          </cell>
          <cell r="I517" t="str">
            <v>PF</v>
          </cell>
          <cell r="J517" t="str">
            <v>GN11</v>
          </cell>
          <cell r="K517" t="str">
            <v>9N454</v>
          </cell>
          <cell r="L517" t="str">
            <v>CA</v>
          </cell>
          <cell r="M517" t="str">
            <v>GN11-9N454-CA</v>
          </cell>
          <cell r="P517" t="str">
            <v>龚硕(sgong7)</v>
          </cell>
          <cell r="Q517" t="str">
            <v>郭阳(yguo41)</v>
          </cell>
          <cell r="S517">
            <v>1</v>
          </cell>
          <cell r="T517">
            <v>1</v>
          </cell>
          <cell r="U517">
            <v>1</v>
          </cell>
          <cell r="V517">
            <v>1</v>
          </cell>
          <cell r="Y517">
            <v>1</v>
          </cell>
          <cell r="Z517">
            <v>1</v>
          </cell>
          <cell r="AA517">
            <v>0.77000000000000013</v>
          </cell>
          <cell r="AC517">
            <v>-39.57</v>
          </cell>
          <cell r="AD517">
            <v>-0.91</v>
          </cell>
          <cell r="AE517">
            <v>-1.18</v>
          </cell>
          <cell r="AF517">
            <v>0</v>
          </cell>
          <cell r="AG517">
            <v>0</v>
          </cell>
          <cell r="AH517">
            <v>-41.66</v>
          </cell>
          <cell r="AI517" t="str">
            <v>CNY</v>
          </cell>
          <cell r="AJ517" t="str">
            <v>LP</v>
          </cell>
          <cell r="AK517" t="str">
            <v>爱尔铃克铃尔 </v>
          </cell>
          <cell r="AL517" t="str">
            <v>FEZLA</v>
          </cell>
        </row>
        <row r="518">
          <cell r="C518" t="str">
            <v>CH028-1</v>
          </cell>
          <cell r="E518" t="str">
            <v>Front Strut-R</v>
          </cell>
          <cell r="H518" t="str">
            <v>PMT3</v>
          </cell>
          <cell r="I518" t="str">
            <v>PF</v>
          </cell>
          <cell r="J518" t="str">
            <v>JD8C </v>
          </cell>
          <cell r="K518" t="str">
            <v>18045 </v>
          </cell>
          <cell r="L518" t="str">
            <v>AB</v>
          </cell>
          <cell r="M518" t="str">
            <v>JD8C -18045 -AB</v>
          </cell>
          <cell r="P518" t="str">
            <v>陈鑫</v>
          </cell>
          <cell r="Q518" t="str">
            <v>张健</v>
          </cell>
          <cell r="S518">
            <v>1</v>
          </cell>
          <cell r="T518">
            <v>0</v>
          </cell>
          <cell r="U518">
            <v>1</v>
          </cell>
          <cell r="V518">
            <v>0</v>
          </cell>
          <cell r="W518">
            <v>1</v>
          </cell>
          <cell r="X518">
            <v>0</v>
          </cell>
          <cell r="Y518">
            <v>0</v>
          </cell>
          <cell r="Z518">
            <v>0</v>
          </cell>
          <cell r="AA518">
            <v>0.37</v>
          </cell>
          <cell r="AC518">
            <v>-104.24</v>
          </cell>
          <cell r="AD518">
            <v>-4.5199999999999996</v>
          </cell>
          <cell r="AE518">
            <v>-4</v>
          </cell>
          <cell r="AF518">
            <v>-0.26</v>
          </cell>
          <cell r="AG518">
            <v>0</v>
          </cell>
          <cell r="AH518">
            <v>-113.02</v>
          </cell>
          <cell r="AI518" t="str">
            <v>CNY</v>
          </cell>
          <cell r="AJ518" t="str">
            <v>LP</v>
          </cell>
          <cell r="AK518" t="str">
            <v>天纳克（北京）汽车减振器有限公司</v>
          </cell>
          <cell r="AL518" t="str">
            <v>ECBUA </v>
          </cell>
          <cell r="BB518">
            <v>0</v>
          </cell>
          <cell r="BC518">
            <v>0</v>
          </cell>
          <cell r="BE518">
            <v>0</v>
          </cell>
          <cell r="BF518">
            <v>0</v>
          </cell>
        </row>
        <row r="519">
          <cell r="C519" t="str">
            <v>CH028-1</v>
          </cell>
          <cell r="E519" t="str">
            <v>Front Strut-R</v>
          </cell>
          <cell r="H519" t="str">
            <v>PMT3</v>
          </cell>
          <cell r="I519" t="str">
            <v>PF</v>
          </cell>
          <cell r="J519" t="str">
            <v>JD8C </v>
          </cell>
          <cell r="K519" t="str">
            <v>18045 </v>
          </cell>
          <cell r="L519" t="str">
            <v>BB</v>
          </cell>
          <cell r="M519" t="str">
            <v>JD8C -18045 -BB</v>
          </cell>
          <cell r="P519" t="str">
            <v>陈鑫</v>
          </cell>
          <cell r="Q519" t="str">
            <v>张健</v>
          </cell>
          <cell r="S519">
            <v>0</v>
          </cell>
          <cell r="T519">
            <v>1</v>
          </cell>
          <cell r="U519">
            <v>0</v>
          </cell>
          <cell r="V519">
            <v>1</v>
          </cell>
          <cell r="W519">
            <v>0</v>
          </cell>
          <cell r="X519">
            <v>1</v>
          </cell>
          <cell r="Y519">
            <v>1</v>
          </cell>
          <cell r="Z519">
            <v>1</v>
          </cell>
          <cell r="AA519">
            <v>0.63000000000000012</v>
          </cell>
          <cell r="AC519">
            <v>-104.15</v>
          </cell>
          <cell r="AD519">
            <v>-4.5199999999999996</v>
          </cell>
          <cell r="AE519">
            <v>-4</v>
          </cell>
          <cell r="AF519">
            <v>-0.26</v>
          </cell>
          <cell r="AG519">
            <v>0</v>
          </cell>
          <cell r="AH519">
            <v>-112.93</v>
          </cell>
          <cell r="AI519" t="str">
            <v>CNY</v>
          </cell>
          <cell r="AJ519" t="str">
            <v>LP</v>
          </cell>
          <cell r="AK519" t="str">
            <v>天纳克（北京）汽车减振器有限公司</v>
          </cell>
          <cell r="AL519" t="str">
            <v>ECBUA </v>
          </cell>
          <cell r="BB519">
            <v>0</v>
          </cell>
          <cell r="BC519">
            <v>0</v>
          </cell>
          <cell r="BE519">
            <v>0</v>
          </cell>
          <cell r="BF519">
            <v>0</v>
          </cell>
        </row>
        <row r="520">
          <cell r="C520" t="str">
            <v>CH028-1</v>
          </cell>
          <cell r="E520" t="str">
            <v>Front Strut-R</v>
          </cell>
          <cell r="H520" t="str">
            <v>PMT3</v>
          </cell>
          <cell r="I520" t="str">
            <v>PF</v>
          </cell>
          <cell r="J520">
            <v>0</v>
          </cell>
          <cell r="K520">
            <v>0</v>
          </cell>
          <cell r="L520">
            <v>0</v>
          </cell>
          <cell r="M520" t="str">
            <v>0-0-0</v>
          </cell>
          <cell r="P520" t="str">
            <v>陈鑫</v>
          </cell>
          <cell r="Q520" t="str">
            <v>张健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-104.15</v>
          </cell>
          <cell r="AD520">
            <v>-4.5199999999999996</v>
          </cell>
          <cell r="AE520">
            <v>-4</v>
          </cell>
          <cell r="AF520">
            <v>-0.26</v>
          </cell>
          <cell r="AG520">
            <v>0</v>
          </cell>
          <cell r="AH520">
            <v>-112.93</v>
          </cell>
          <cell r="AI520" t="str">
            <v>CNY</v>
          </cell>
          <cell r="AJ520" t="str">
            <v>LP</v>
          </cell>
          <cell r="AK520" t="str">
            <v>天纳克（北京）汽车减振器有限公司</v>
          </cell>
          <cell r="AL520" t="str">
            <v>ECBUA </v>
          </cell>
          <cell r="BB520">
            <v>0</v>
          </cell>
          <cell r="BC520">
            <v>0</v>
          </cell>
          <cell r="BE520">
            <v>0</v>
          </cell>
          <cell r="BF520">
            <v>0</v>
          </cell>
        </row>
        <row r="521">
          <cell r="C521" t="str">
            <v>CH028-1</v>
          </cell>
          <cell r="E521" t="str">
            <v>FRONT STRUT/REAR SHOCK</v>
          </cell>
          <cell r="H521" t="str">
            <v>PMT3</v>
          </cell>
          <cell r="I521" t="str">
            <v>PF</v>
          </cell>
          <cell r="J521" t="str">
            <v>JD8C </v>
          </cell>
          <cell r="K521">
            <v>18080</v>
          </cell>
          <cell r="L521" t="str">
            <v>AB</v>
          </cell>
          <cell r="M521" t="str">
            <v>JD8C -18080-AB</v>
          </cell>
          <cell r="P521" t="str">
            <v>陈鑫</v>
          </cell>
          <cell r="Q521" t="str">
            <v>张健</v>
          </cell>
          <cell r="S521">
            <v>2</v>
          </cell>
          <cell r="T521">
            <v>2</v>
          </cell>
          <cell r="U521">
            <v>2</v>
          </cell>
          <cell r="V521">
            <v>2</v>
          </cell>
          <cell r="W521">
            <v>2</v>
          </cell>
          <cell r="X521">
            <v>2</v>
          </cell>
          <cell r="Y521">
            <v>2</v>
          </cell>
          <cell r="Z521">
            <v>2</v>
          </cell>
          <cell r="AA521">
            <v>2</v>
          </cell>
          <cell r="AC521">
            <v>-110.57</v>
          </cell>
          <cell r="AD521">
            <v>-1.8</v>
          </cell>
          <cell r="AE521">
            <v>-3</v>
          </cell>
          <cell r="AF521">
            <v>-0.3</v>
          </cell>
          <cell r="AG521">
            <v>0</v>
          </cell>
          <cell r="AH521">
            <v>-115.66999999999999</v>
          </cell>
          <cell r="AI521" t="str">
            <v>CNY</v>
          </cell>
          <cell r="AJ521" t="str">
            <v>LP</v>
          </cell>
          <cell r="AK521" t="str">
            <v>天纳克（北京）汽车减振器有限公司</v>
          </cell>
          <cell r="AL521" t="str">
            <v>ECBUA </v>
          </cell>
          <cell r="BB521">
            <v>0</v>
          </cell>
          <cell r="BC521">
            <v>0</v>
          </cell>
          <cell r="BE521">
            <v>0</v>
          </cell>
          <cell r="BF521">
            <v>0</v>
          </cell>
        </row>
        <row r="522">
          <cell r="C522" t="str">
            <v>CH028-1</v>
          </cell>
          <cell r="E522" t="str">
            <v>Front Strut-L</v>
          </cell>
          <cell r="H522" t="str">
            <v>PMT3</v>
          </cell>
          <cell r="I522" t="str">
            <v>PF</v>
          </cell>
          <cell r="J522" t="str">
            <v>JD8C </v>
          </cell>
          <cell r="K522" t="str">
            <v>18K001</v>
          </cell>
          <cell r="L522" t="str">
            <v>CA</v>
          </cell>
          <cell r="M522" t="str">
            <v>JD8C -18K001-CA</v>
          </cell>
          <cell r="P522" t="str">
            <v>陈鑫</v>
          </cell>
          <cell r="Q522" t="str">
            <v>张健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C522">
            <v>-104.15</v>
          </cell>
          <cell r="AD522">
            <v>-4.5199999999999996</v>
          </cell>
          <cell r="AE522">
            <v>-4</v>
          </cell>
          <cell r="AF522">
            <v>-0.26</v>
          </cell>
          <cell r="AH522">
            <v>-112.93</v>
          </cell>
          <cell r="AI522" t="str">
            <v>CNY</v>
          </cell>
          <cell r="AJ522" t="str">
            <v>LP</v>
          </cell>
          <cell r="AK522" t="str">
            <v>天纳克（北京）汽车减振器有限公司</v>
          </cell>
          <cell r="AL522" t="str">
            <v>ECBUA </v>
          </cell>
          <cell r="BB522">
            <v>0</v>
          </cell>
          <cell r="BC522">
            <v>0</v>
          </cell>
          <cell r="BE522">
            <v>0</v>
          </cell>
          <cell r="BF522">
            <v>0</v>
          </cell>
        </row>
        <row r="523">
          <cell r="C523" t="str">
            <v>CH028-1</v>
          </cell>
          <cell r="E523" t="str">
            <v>Front Strut-L</v>
          </cell>
          <cell r="H523" t="str">
            <v>PMT3</v>
          </cell>
          <cell r="I523" t="str">
            <v>PF</v>
          </cell>
          <cell r="J523" t="str">
            <v>JD8C </v>
          </cell>
          <cell r="K523" t="str">
            <v>18K001</v>
          </cell>
          <cell r="L523" t="str">
            <v>AB</v>
          </cell>
          <cell r="M523" t="str">
            <v>JD8C -18K001-AB</v>
          </cell>
          <cell r="P523" t="str">
            <v>陈鑫</v>
          </cell>
          <cell r="Q523" t="str">
            <v>张健</v>
          </cell>
          <cell r="S523">
            <v>1</v>
          </cell>
          <cell r="T523">
            <v>0</v>
          </cell>
          <cell r="U523">
            <v>1</v>
          </cell>
          <cell r="V523">
            <v>0</v>
          </cell>
          <cell r="W523">
            <v>1</v>
          </cell>
          <cell r="X523">
            <v>0</v>
          </cell>
          <cell r="Y523">
            <v>0</v>
          </cell>
          <cell r="Z523">
            <v>0</v>
          </cell>
          <cell r="AA523">
            <v>0.37</v>
          </cell>
          <cell r="AC523">
            <v>-104.24</v>
          </cell>
          <cell r="AD523">
            <v>-4.5199999999999996</v>
          </cell>
          <cell r="AE523">
            <v>-4</v>
          </cell>
          <cell r="AF523">
            <v>-0.26</v>
          </cell>
          <cell r="AH523">
            <v>-113.02</v>
          </cell>
          <cell r="AI523" t="str">
            <v>CNY</v>
          </cell>
          <cell r="AJ523" t="str">
            <v>LP</v>
          </cell>
          <cell r="AK523" t="str">
            <v>天纳克（北京）汽车减振器有限公司</v>
          </cell>
          <cell r="AL523" t="str">
            <v>ECBUA </v>
          </cell>
          <cell r="BB523">
            <v>0</v>
          </cell>
          <cell r="BC523">
            <v>0</v>
          </cell>
          <cell r="BE523">
            <v>0</v>
          </cell>
          <cell r="BF523">
            <v>0</v>
          </cell>
        </row>
        <row r="524">
          <cell r="C524" t="str">
            <v>CH028-1</v>
          </cell>
          <cell r="E524" t="str">
            <v>Front Strut-L</v>
          </cell>
          <cell r="H524" t="str">
            <v>PMT3</v>
          </cell>
          <cell r="I524" t="str">
            <v>PF</v>
          </cell>
          <cell r="J524" t="str">
            <v>JD8C </v>
          </cell>
          <cell r="K524" t="str">
            <v>18K001</v>
          </cell>
          <cell r="L524" t="str">
            <v>BB</v>
          </cell>
          <cell r="M524" t="str">
            <v>JD8C -18K001-BB</v>
          </cell>
          <cell r="P524" t="str">
            <v>陈鑫</v>
          </cell>
          <cell r="Q524" t="str">
            <v>张健</v>
          </cell>
          <cell r="S524">
            <v>0</v>
          </cell>
          <cell r="T524">
            <v>1</v>
          </cell>
          <cell r="U524">
            <v>0</v>
          </cell>
          <cell r="V524">
            <v>1</v>
          </cell>
          <cell r="W524">
            <v>0</v>
          </cell>
          <cell r="X524">
            <v>1</v>
          </cell>
          <cell r="Y524">
            <v>1</v>
          </cell>
          <cell r="Z524">
            <v>1</v>
          </cell>
          <cell r="AA524">
            <v>0.63000000000000012</v>
          </cell>
          <cell r="AC524">
            <v>-104.15</v>
          </cell>
          <cell r="AD524">
            <v>-4.5199999999999996</v>
          </cell>
          <cell r="AE524">
            <v>-4</v>
          </cell>
          <cell r="AF524">
            <v>-0.26</v>
          </cell>
          <cell r="AG524">
            <v>0</v>
          </cell>
          <cell r="AH524">
            <v>-112.93</v>
          </cell>
          <cell r="AI524" t="str">
            <v>CNY</v>
          </cell>
          <cell r="AJ524" t="str">
            <v>LP</v>
          </cell>
          <cell r="AK524" t="str">
            <v>天纳克（北京）汽车减振器有限公司</v>
          </cell>
          <cell r="AL524" t="str">
            <v>ECBUA </v>
          </cell>
          <cell r="BB524">
            <v>0</v>
          </cell>
          <cell r="BC524">
            <v>0</v>
          </cell>
          <cell r="BE524">
            <v>0</v>
          </cell>
          <cell r="BF524">
            <v>0</v>
          </cell>
        </row>
        <row r="525">
          <cell r="C525" t="str">
            <v>CH004</v>
          </cell>
          <cell r="E525" t="str">
            <v xml:space="preserve">STEERING COLUMN </v>
          </cell>
          <cell r="H525" t="str">
            <v>PMT3</v>
          </cell>
          <cell r="I525" t="str">
            <v>PF</v>
          </cell>
          <cell r="J525" t="str">
            <v>JD8C </v>
          </cell>
          <cell r="K525" t="str">
            <v>3D071 </v>
          </cell>
          <cell r="L525" t="str">
            <v>BB</v>
          </cell>
          <cell r="M525" t="str">
            <v>JD8C -3D071 -BB</v>
          </cell>
          <cell r="P525" t="str">
            <v>孙志旺(zsun15)</v>
          </cell>
          <cell r="Q525" t="str">
            <v>刘开宇(kliu21)</v>
          </cell>
          <cell r="S525">
            <v>1</v>
          </cell>
          <cell r="T525">
            <v>1</v>
          </cell>
          <cell r="U525">
            <v>1</v>
          </cell>
          <cell r="V525">
            <v>1</v>
          </cell>
          <cell r="W525">
            <v>1</v>
          </cell>
          <cell r="X525">
            <v>1</v>
          </cell>
          <cell r="Y525">
            <v>1</v>
          </cell>
          <cell r="Z525">
            <v>1</v>
          </cell>
          <cell r="AA525">
            <v>1</v>
          </cell>
          <cell r="AC525">
            <v>-1421.6999999999998</v>
          </cell>
          <cell r="AD525">
            <v>-15</v>
          </cell>
          <cell r="AF525">
            <v>-1.72</v>
          </cell>
          <cell r="AH525">
            <v>-1438.4199999999998</v>
          </cell>
          <cell r="AI525" t="str">
            <v>CNY</v>
          </cell>
          <cell r="AJ525" t="str">
            <v>LP</v>
          </cell>
          <cell r="AK525" t="str">
            <v>天合汽车科技（上海）有限公司</v>
          </cell>
          <cell r="AL525" t="str">
            <v>GNHHA</v>
          </cell>
          <cell r="BB525">
            <v>0</v>
          </cell>
          <cell r="BC525">
            <v>0</v>
          </cell>
          <cell r="BE525">
            <v>0</v>
          </cell>
          <cell r="BF525">
            <v>0</v>
          </cell>
        </row>
        <row r="526">
          <cell r="C526" t="str">
            <v>IT10</v>
          </cell>
          <cell r="E526" t="str">
            <v>SEAT</v>
          </cell>
          <cell r="G526" t="str">
            <v>B</v>
          </cell>
          <cell r="H526" t="str">
            <v>PMT2</v>
          </cell>
          <cell r="I526" t="str">
            <v>TH</v>
          </cell>
          <cell r="J526" t="str">
            <v>JD8B</v>
          </cell>
          <cell r="K526" t="str">
            <v>F130A02</v>
          </cell>
          <cell r="L526" t="str">
            <v>ABW</v>
          </cell>
          <cell r="M526" t="str">
            <v>JD8B-F130A02-ABW</v>
          </cell>
          <cell r="P526" t="str">
            <v>熊啸(xxiong2)</v>
          </cell>
          <cell r="Q526" t="str">
            <v>张兴华(xzhan195)</v>
          </cell>
          <cell r="S526">
            <v>1</v>
          </cell>
          <cell r="T526">
            <v>1</v>
          </cell>
          <cell r="U526">
            <v>1</v>
          </cell>
          <cell r="V526">
            <v>1</v>
          </cell>
          <cell r="W526">
            <v>1</v>
          </cell>
          <cell r="X526">
            <v>1</v>
          </cell>
          <cell r="Y526">
            <v>1</v>
          </cell>
          <cell r="Z526">
            <v>1</v>
          </cell>
          <cell r="AA526">
            <v>1</v>
          </cell>
          <cell r="AC526">
            <v>-2.16</v>
          </cell>
          <cell r="AD526">
            <v>0</v>
          </cell>
          <cell r="AE526">
            <v>0</v>
          </cell>
          <cell r="AF526">
            <v>0</v>
          </cell>
          <cell r="AG526">
            <v>0</v>
          </cell>
          <cell r="AH526">
            <v>-2.16</v>
          </cell>
          <cell r="AI526" t="str">
            <v>CNY</v>
          </cell>
          <cell r="AJ526" t="str">
            <v>LP</v>
          </cell>
          <cell r="AK526" t="str">
            <v>重庆延锋安道拓</v>
          </cell>
          <cell r="AL526" t="str">
            <v>EADHA</v>
          </cell>
          <cell r="BB526">
            <v>-9543879</v>
          </cell>
          <cell r="BC526">
            <v>-9543879</v>
          </cell>
          <cell r="BE526">
            <v>-9347539</v>
          </cell>
          <cell r="BF526">
            <v>574889</v>
          </cell>
        </row>
        <row r="527">
          <cell r="C527" t="str">
            <v>IT10</v>
          </cell>
          <cell r="E527" t="str">
            <v>SEAT</v>
          </cell>
          <cell r="G527" t="str">
            <v>B</v>
          </cell>
          <cell r="H527" t="str">
            <v>PMT2</v>
          </cell>
          <cell r="I527" t="str">
            <v>TH</v>
          </cell>
          <cell r="J527" t="str">
            <v>JD8B</v>
          </cell>
          <cell r="K527" t="str">
            <v>F130A03</v>
          </cell>
          <cell r="L527" t="str">
            <v>ABW</v>
          </cell>
          <cell r="M527" t="str">
            <v>JD8B-F130A03-ABW</v>
          </cell>
          <cell r="P527" t="str">
            <v>熊啸(xxiong2)</v>
          </cell>
          <cell r="Q527" t="str">
            <v>张兴华(xzhan195)</v>
          </cell>
          <cell r="S527">
            <v>1</v>
          </cell>
          <cell r="T527">
            <v>1</v>
          </cell>
          <cell r="U527">
            <v>1</v>
          </cell>
          <cell r="V527">
            <v>1</v>
          </cell>
          <cell r="W527">
            <v>1</v>
          </cell>
          <cell r="X527">
            <v>1</v>
          </cell>
          <cell r="Y527">
            <v>1</v>
          </cell>
          <cell r="Z527">
            <v>1</v>
          </cell>
          <cell r="AA527">
            <v>1</v>
          </cell>
          <cell r="AC527">
            <v>-2.16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-2.16</v>
          </cell>
          <cell r="AI527" t="str">
            <v>CNY</v>
          </cell>
          <cell r="AJ527" t="str">
            <v>LP</v>
          </cell>
          <cell r="AK527" t="str">
            <v>重庆延锋安道拓</v>
          </cell>
          <cell r="AL527" t="str">
            <v>EADHA</v>
          </cell>
          <cell r="BB527" t="str">
            <v>incl.above</v>
          </cell>
          <cell r="BC527" t="str">
            <v>incl.above</v>
          </cell>
          <cell r="BE527" t="str">
            <v>incl.above</v>
          </cell>
          <cell r="BF527" t="str">
            <v>incl.above</v>
          </cell>
        </row>
        <row r="528">
          <cell r="C528" t="str">
            <v>IT10</v>
          </cell>
          <cell r="E528" t="str">
            <v>SEAT</v>
          </cell>
          <cell r="G528" t="str">
            <v>B</v>
          </cell>
          <cell r="H528" t="str">
            <v>PMT2</v>
          </cell>
          <cell r="I528" t="str">
            <v>TH</v>
          </cell>
          <cell r="J528" t="str">
            <v>JD8B</v>
          </cell>
          <cell r="K528" t="str">
            <v>F618D00</v>
          </cell>
          <cell r="L528" t="str">
            <v>ABW</v>
          </cell>
          <cell r="M528" t="str">
            <v>JD8B-F618D00-ABW</v>
          </cell>
          <cell r="P528" t="str">
            <v>熊啸(xxiong2)</v>
          </cell>
          <cell r="Q528" t="str">
            <v>张兴华(xzhan195)</v>
          </cell>
          <cell r="S528">
            <v>1</v>
          </cell>
          <cell r="T528">
            <v>1</v>
          </cell>
          <cell r="U528">
            <v>1</v>
          </cell>
          <cell r="V528">
            <v>1</v>
          </cell>
          <cell r="W528">
            <v>1</v>
          </cell>
          <cell r="X528">
            <v>1</v>
          </cell>
          <cell r="Y528">
            <v>1</v>
          </cell>
          <cell r="Z528">
            <v>1</v>
          </cell>
          <cell r="AA528">
            <v>1</v>
          </cell>
          <cell r="AC528">
            <v>-2.3561999999999999</v>
          </cell>
          <cell r="AD528">
            <v>0</v>
          </cell>
          <cell r="AE528">
            <v>0</v>
          </cell>
          <cell r="AF528">
            <v>0</v>
          </cell>
          <cell r="AG528">
            <v>0</v>
          </cell>
          <cell r="AH528">
            <v>-2.3561999999999999</v>
          </cell>
          <cell r="AI528" t="str">
            <v>CNY</v>
          </cell>
          <cell r="AJ528" t="str">
            <v>LP</v>
          </cell>
          <cell r="AK528" t="str">
            <v>重庆延锋安道拓</v>
          </cell>
          <cell r="AL528" t="str">
            <v>EADHA</v>
          </cell>
          <cell r="BB528" t="str">
            <v>incl.above</v>
          </cell>
          <cell r="BC528" t="str">
            <v>incl.above</v>
          </cell>
          <cell r="BE528" t="str">
            <v>incl.above</v>
          </cell>
          <cell r="BF528" t="str">
            <v>incl.above</v>
          </cell>
        </row>
        <row r="529">
          <cell r="C529" t="str">
            <v>IT10</v>
          </cell>
          <cell r="E529" t="str">
            <v>SEAT</v>
          </cell>
          <cell r="G529" t="str">
            <v>B</v>
          </cell>
          <cell r="H529" t="str">
            <v>PMT2</v>
          </cell>
          <cell r="I529" t="str">
            <v>TH</v>
          </cell>
          <cell r="J529" t="str">
            <v>JD8B</v>
          </cell>
          <cell r="K529" t="str">
            <v>F618D01</v>
          </cell>
          <cell r="L529" t="str">
            <v>ABW</v>
          </cell>
          <cell r="M529" t="str">
            <v>JD8B-F618D01-ABW</v>
          </cell>
          <cell r="P529" t="str">
            <v>熊啸(xxiong2)</v>
          </cell>
          <cell r="Q529" t="str">
            <v>张兴华(xzhan195)</v>
          </cell>
          <cell r="S529">
            <v>1</v>
          </cell>
          <cell r="T529">
            <v>1</v>
          </cell>
          <cell r="U529">
            <v>1</v>
          </cell>
          <cell r="V529">
            <v>1</v>
          </cell>
          <cell r="W529">
            <v>1</v>
          </cell>
          <cell r="X529">
            <v>1</v>
          </cell>
          <cell r="Y529">
            <v>1</v>
          </cell>
          <cell r="Z529">
            <v>1</v>
          </cell>
          <cell r="AA529">
            <v>1</v>
          </cell>
          <cell r="AC529">
            <v>-2.3561999999999999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-2.3561999999999999</v>
          </cell>
          <cell r="AI529" t="str">
            <v>CNY</v>
          </cell>
          <cell r="AJ529" t="str">
            <v>LP</v>
          </cell>
          <cell r="AK529" t="str">
            <v>重庆延锋安道拓</v>
          </cell>
          <cell r="AL529" t="str">
            <v>EADHA</v>
          </cell>
          <cell r="BB529" t="str">
            <v>incl.above</v>
          </cell>
          <cell r="BC529" t="str">
            <v>incl.above</v>
          </cell>
          <cell r="BE529" t="str">
            <v>incl.above</v>
          </cell>
          <cell r="BF529" t="str">
            <v>incl.above</v>
          </cell>
        </row>
        <row r="530">
          <cell r="C530" t="str">
            <v>IT10</v>
          </cell>
          <cell r="E530" t="str">
            <v>SEAT</v>
          </cell>
          <cell r="G530" t="str">
            <v>B</v>
          </cell>
          <cell r="H530" t="str">
            <v>PMT2</v>
          </cell>
          <cell r="I530" t="str">
            <v>TH</v>
          </cell>
          <cell r="J530" t="str">
            <v>JD8B</v>
          </cell>
          <cell r="K530" t="str">
            <v>F600A30</v>
          </cell>
          <cell r="L530" t="str">
            <v>ABW</v>
          </cell>
          <cell r="M530" t="str">
            <v>JD8B-F600A30-ABW</v>
          </cell>
          <cell r="P530" t="str">
            <v>熊啸(xxiong2)</v>
          </cell>
          <cell r="Q530" t="str">
            <v>张兴华(xzhan195)</v>
          </cell>
          <cell r="S530">
            <v>1</v>
          </cell>
          <cell r="T530">
            <v>1</v>
          </cell>
          <cell r="AA530">
            <v>0.30000000000000004</v>
          </cell>
          <cell r="AC530">
            <v>-816.27200000000005</v>
          </cell>
          <cell r="AG530">
            <v>-4.8780000000000001</v>
          </cell>
          <cell r="AH530">
            <v>-821.15000000000009</v>
          </cell>
          <cell r="AI530" t="str">
            <v>CNY</v>
          </cell>
          <cell r="AJ530" t="str">
            <v>LP</v>
          </cell>
          <cell r="AK530" t="str">
            <v>重庆延锋安道拓</v>
          </cell>
          <cell r="AL530" t="str">
            <v>EADHA</v>
          </cell>
          <cell r="BB530">
            <v>-7750</v>
          </cell>
          <cell r="BC530">
            <v>-7750</v>
          </cell>
          <cell r="BE530" t="str">
            <v>incl.above</v>
          </cell>
          <cell r="BF530" t="str">
            <v>incl.above</v>
          </cell>
        </row>
        <row r="531">
          <cell r="C531" t="str">
            <v>IT10</v>
          </cell>
          <cell r="E531" t="str">
            <v>SEAT</v>
          </cell>
          <cell r="G531" t="str">
            <v>B</v>
          </cell>
          <cell r="H531" t="str">
            <v>PMT2</v>
          </cell>
          <cell r="I531" t="str">
            <v>TH</v>
          </cell>
          <cell r="J531" t="str">
            <v>JD8B</v>
          </cell>
          <cell r="K531" t="str">
            <v>F600A31</v>
          </cell>
          <cell r="L531" t="str">
            <v>ABW</v>
          </cell>
          <cell r="M531" t="str">
            <v>JD8B-F600A31-ABW</v>
          </cell>
          <cell r="P531" t="str">
            <v>熊啸(xxiong2)</v>
          </cell>
          <cell r="Q531" t="str">
            <v>张兴华(xzhan195)</v>
          </cell>
          <cell r="S531">
            <v>1</v>
          </cell>
          <cell r="T531">
            <v>1</v>
          </cell>
          <cell r="AA531">
            <v>0.30000000000000004</v>
          </cell>
          <cell r="AC531">
            <v>-831.65200000000004</v>
          </cell>
          <cell r="AG531">
            <v>-4.8780000000000001</v>
          </cell>
          <cell r="AH531">
            <v>-836.53000000000009</v>
          </cell>
          <cell r="AI531" t="str">
            <v>CNY</v>
          </cell>
          <cell r="AJ531" t="str">
            <v>LP</v>
          </cell>
          <cell r="AK531" t="str">
            <v>重庆延锋安道拓</v>
          </cell>
          <cell r="AL531" t="str">
            <v>EADHA</v>
          </cell>
          <cell r="BB531" t="str">
            <v>incl.above</v>
          </cell>
          <cell r="BC531" t="str">
            <v>incl.above</v>
          </cell>
          <cell r="BE531" t="str">
            <v>incl.above</v>
          </cell>
          <cell r="BF531" t="str">
            <v>incl.above</v>
          </cell>
        </row>
        <row r="532">
          <cell r="C532" t="str">
            <v>IT10</v>
          </cell>
          <cell r="E532" t="str">
            <v>SEAT</v>
          </cell>
          <cell r="G532" t="str">
            <v>B</v>
          </cell>
          <cell r="H532" t="str">
            <v>PMT2</v>
          </cell>
          <cell r="I532" t="str">
            <v>TH</v>
          </cell>
          <cell r="J532" t="str">
            <v>JD8B</v>
          </cell>
          <cell r="K532" t="str">
            <v>F600A30</v>
          </cell>
          <cell r="L532" t="str">
            <v>CBW</v>
          </cell>
          <cell r="M532" t="str">
            <v>JD8B-F600A30-CBW</v>
          </cell>
          <cell r="P532" t="str">
            <v>熊啸(xxiong2)</v>
          </cell>
          <cell r="Q532" t="str">
            <v>张兴华(xzhan195)</v>
          </cell>
          <cell r="Y532">
            <v>1</v>
          </cell>
          <cell r="Z532">
            <v>1</v>
          </cell>
          <cell r="AA532">
            <v>0.1</v>
          </cell>
          <cell r="AC532">
            <v>-1211.8320000000001</v>
          </cell>
          <cell r="AD532">
            <v>0</v>
          </cell>
          <cell r="AE532">
            <v>0</v>
          </cell>
          <cell r="AF532">
            <v>0</v>
          </cell>
          <cell r="AG532">
            <v>-4.8780000000000001</v>
          </cell>
          <cell r="AH532">
            <v>-1216.71</v>
          </cell>
          <cell r="AI532" t="str">
            <v>CNY</v>
          </cell>
          <cell r="AJ532" t="str">
            <v>LP</v>
          </cell>
          <cell r="AK532" t="str">
            <v>重庆延锋安道拓</v>
          </cell>
          <cell r="AL532" t="str">
            <v>EADHA</v>
          </cell>
          <cell r="BB532">
            <v>0</v>
          </cell>
          <cell r="BC532">
            <v>0</v>
          </cell>
          <cell r="BE532" t="str">
            <v>incl.above</v>
          </cell>
          <cell r="BF532" t="str">
            <v>incl.above</v>
          </cell>
        </row>
        <row r="533">
          <cell r="C533" t="str">
            <v>IT10</v>
          </cell>
          <cell r="E533" t="str">
            <v>SEAT</v>
          </cell>
          <cell r="G533" t="str">
            <v>B</v>
          </cell>
          <cell r="H533" t="str">
            <v>PMT2</v>
          </cell>
          <cell r="I533" t="str">
            <v>TH</v>
          </cell>
          <cell r="J533" t="str">
            <v>JD8B</v>
          </cell>
          <cell r="K533" t="str">
            <v>F600B28</v>
          </cell>
          <cell r="L533" t="str">
            <v>ABW</v>
          </cell>
          <cell r="M533" t="str">
            <v>JD8B-F600B28-ABW</v>
          </cell>
          <cell r="P533" t="str">
            <v>熊啸(xxiong2)</v>
          </cell>
          <cell r="Q533" t="str">
            <v>张兴华(xzhan195)</v>
          </cell>
          <cell r="S533">
            <v>1</v>
          </cell>
          <cell r="T533">
            <v>1</v>
          </cell>
          <cell r="AA533">
            <v>0.30000000000000004</v>
          </cell>
          <cell r="AC533">
            <v>-845.06600000000003</v>
          </cell>
          <cell r="AG533">
            <v>-6.5039999999999996</v>
          </cell>
          <cell r="AH533">
            <v>-851.57</v>
          </cell>
          <cell r="AI533" t="str">
            <v>CNY</v>
          </cell>
          <cell r="AJ533" t="str">
            <v>LP</v>
          </cell>
          <cell r="AK533" t="str">
            <v>重庆延锋安道拓</v>
          </cell>
          <cell r="AL533" t="str">
            <v>EADHA</v>
          </cell>
          <cell r="BE533" t="str">
            <v>incl.above</v>
          </cell>
          <cell r="BF533" t="str">
            <v>incl.above</v>
          </cell>
        </row>
        <row r="534">
          <cell r="C534" t="str">
            <v>IT10</v>
          </cell>
          <cell r="E534" t="str">
            <v>SEAT</v>
          </cell>
          <cell r="G534" t="str">
            <v>B</v>
          </cell>
          <cell r="H534" t="str">
            <v>PMT2</v>
          </cell>
          <cell r="I534" t="str">
            <v>TH</v>
          </cell>
          <cell r="J534" t="str">
            <v>JD8B</v>
          </cell>
          <cell r="K534" t="str">
            <v>F600A31</v>
          </cell>
          <cell r="L534" t="str">
            <v>DCW</v>
          </cell>
          <cell r="M534" t="str">
            <v>JD8B-F600A31-DCW</v>
          </cell>
          <cell r="P534" t="str">
            <v>熊啸(xxiong2)</v>
          </cell>
          <cell r="Q534" t="str">
            <v>张兴华(xzhan195)</v>
          </cell>
          <cell r="W534">
            <v>1</v>
          </cell>
          <cell r="X534">
            <v>1</v>
          </cell>
          <cell r="Z534">
            <v>1</v>
          </cell>
          <cell r="AA534">
            <v>0.28000000000000003</v>
          </cell>
          <cell r="AC534">
            <v>-1173.0619999999999</v>
          </cell>
          <cell r="AD534">
            <v>0</v>
          </cell>
          <cell r="AE534">
            <v>0</v>
          </cell>
          <cell r="AF534">
            <v>0</v>
          </cell>
          <cell r="AG534">
            <v>-4.8780000000000001</v>
          </cell>
          <cell r="AH534">
            <v>-1177.9399999999998</v>
          </cell>
          <cell r="AI534" t="str">
            <v>CNY</v>
          </cell>
          <cell r="AJ534" t="str">
            <v>LP</v>
          </cell>
          <cell r="AK534" t="str">
            <v>重庆延锋安道拓</v>
          </cell>
          <cell r="AL534" t="str">
            <v>EADHA</v>
          </cell>
          <cell r="BE534" t="str">
            <v>incl.above</v>
          </cell>
          <cell r="BF534" t="str">
            <v>incl.above</v>
          </cell>
        </row>
        <row r="535">
          <cell r="C535" t="str">
            <v>IT10</v>
          </cell>
          <cell r="E535" t="str">
            <v>SEAT</v>
          </cell>
          <cell r="G535" t="str">
            <v>B</v>
          </cell>
          <cell r="H535" t="str">
            <v>PMT2</v>
          </cell>
          <cell r="I535" t="str">
            <v>TH</v>
          </cell>
          <cell r="J535" t="str">
            <v>JD8B</v>
          </cell>
          <cell r="K535" t="str">
            <v>F600A30</v>
          </cell>
          <cell r="L535" t="str">
            <v>DBW</v>
          </cell>
          <cell r="M535" t="str">
            <v>JD8B-F600A30-DBW</v>
          </cell>
          <cell r="P535" t="str">
            <v>熊啸(xxiong2)</v>
          </cell>
          <cell r="Q535" t="str">
            <v>张兴华(xzhan195)</v>
          </cell>
          <cell r="W535">
            <v>1</v>
          </cell>
          <cell r="X535">
            <v>1</v>
          </cell>
          <cell r="AA535">
            <v>0.23</v>
          </cell>
          <cell r="AC535">
            <v>-1138.4459999999999</v>
          </cell>
          <cell r="AG535">
            <v>-6.5039999999999996</v>
          </cell>
          <cell r="AH535">
            <v>-1144.9499999999998</v>
          </cell>
          <cell r="AI535" t="str">
            <v>CNY</v>
          </cell>
          <cell r="AJ535" t="str">
            <v>LP</v>
          </cell>
          <cell r="AK535" t="str">
            <v>重庆延锋安道拓</v>
          </cell>
          <cell r="AL535" t="str">
            <v>EADHA</v>
          </cell>
          <cell r="BE535" t="str">
            <v>incl.above</v>
          </cell>
          <cell r="BF535" t="str">
            <v>incl.above</v>
          </cell>
        </row>
        <row r="536">
          <cell r="C536" t="str">
            <v>IT10</v>
          </cell>
          <cell r="E536" t="str">
            <v>SEAT</v>
          </cell>
          <cell r="G536" t="str">
            <v>B</v>
          </cell>
          <cell r="H536" t="str">
            <v>PMT2</v>
          </cell>
          <cell r="I536" t="str">
            <v>TH</v>
          </cell>
          <cell r="J536" t="str">
            <v>JD8B</v>
          </cell>
          <cell r="K536" t="str">
            <v>F600A31</v>
          </cell>
          <cell r="L536" t="str">
            <v>CBW</v>
          </cell>
          <cell r="M536" t="str">
            <v>JD8B-F600A31-CBW</v>
          </cell>
          <cell r="P536" t="str">
            <v>熊啸(xxiong2)</v>
          </cell>
          <cell r="Q536" t="str">
            <v>张兴华(xzhan195)</v>
          </cell>
          <cell r="Y536">
            <v>1</v>
          </cell>
          <cell r="Z536">
            <v>1</v>
          </cell>
          <cell r="AA536">
            <v>0.1</v>
          </cell>
          <cell r="AC536">
            <v>-1675.672</v>
          </cell>
          <cell r="AD536">
            <v>0</v>
          </cell>
          <cell r="AE536">
            <v>0</v>
          </cell>
          <cell r="AF536">
            <v>0</v>
          </cell>
          <cell r="AG536">
            <v>-4.8780000000000001</v>
          </cell>
          <cell r="AH536">
            <v>-1680.55</v>
          </cell>
          <cell r="AI536" t="str">
            <v>CNY</v>
          </cell>
          <cell r="AJ536" t="str">
            <v>LP</v>
          </cell>
          <cell r="AK536" t="str">
            <v>重庆延锋安道拓</v>
          </cell>
          <cell r="AL536" t="str">
            <v>EADHA</v>
          </cell>
          <cell r="BB536">
            <v>-136500</v>
          </cell>
          <cell r="BC536">
            <v>-136500</v>
          </cell>
          <cell r="BE536" t="str">
            <v>incl.above</v>
          </cell>
          <cell r="BF536" t="str">
            <v>incl.above</v>
          </cell>
        </row>
        <row r="537">
          <cell r="C537" t="str">
            <v>IT10</v>
          </cell>
          <cell r="E537" t="str">
            <v>SEAT</v>
          </cell>
          <cell r="G537" t="str">
            <v>B</v>
          </cell>
          <cell r="H537" t="str">
            <v>PMT2</v>
          </cell>
          <cell r="I537" t="str">
            <v>TH</v>
          </cell>
          <cell r="J537" t="str">
            <v>JD8B</v>
          </cell>
          <cell r="K537" t="str">
            <v>F600B28</v>
          </cell>
          <cell r="L537" t="str">
            <v>CDW</v>
          </cell>
          <cell r="M537" t="str">
            <v>JD8B-F600B28-CDW</v>
          </cell>
          <cell r="P537" t="str">
            <v>熊啸(xxiong2)</v>
          </cell>
          <cell r="Q537" t="str">
            <v>张兴华(xzhan195)</v>
          </cell>
          <cell r="Y537">
            <v>1</v>
          </cell>
          <cell r="Z537">
            <v>1</v>
          </cell>
          <cell r="AA537">
            <v>0.1</v>
          </cell>
          <cell r="AC537">
            <v>-1602.47613</v>
          </cell>
          <cell r="AG537">
            <v>-11.343999999999999</v>
          </cell>
          <cell r="AH537">
            <v>-1613.8201300000001</v>
          </cell>
          <cell r="AI537" t="str">
            <v>CNY</v>
          </cell>
          <cell r="AJ537" t="str">
            <v>LP</v>
          </cell>
          <cell r="AK537" t="str">
            <v>重庆延锋安道拓</v>
          </cell>
          <cell r="AL537" t="str">
            <v>EADHA</v>
          </cell>
          <cell r="BB537">
            <v>-69000</v>
          </cell>
          <cell r="BC537">
            <v>-69000</v>
          </cell>
          <cell r="BE537" t="str">
            <v>incl.above</v>
          </cell>
          <cell r="BF537" t="str">
            <v>incl.above</v>
          </cell>
        </row>
        <row r="538">
          <cell r="C538" t="str">
            <v>IT10</v>
          </cell>
          <cell r="E538" t="str">
            <v>SEAT</v>
          </cell>
          <cell r="G538" t="str">
            <v>B</v>
          </cell>
          <cell r="H538" t="str">
            <v>PMT2</v>
          </cell>
          <cell r="I538" t="str">
            <v>TH</v>
          </cell>
          <cell r="J538" t="str">
            <v>JD8B</v>
          </cell>
          <cell r="K538" t="str">
            <v>F600B28</v>
          </cell>
          <cell r="L538" t="str">
            <v>DDW</v>
          </cell>
          <cell r="M538" t="str">
            <v>JD8B-F600B28-DDW</v>
          </cell>
          <cell r="P538" t="str">
            <v>熊啸(xxiong2)</v>
          </cell>
          <cell r="Q538" t="str">
            <v>张兴华(xzhan195)</v>
          </cell>
          <cell r="W538">
            <v>1</v>
          </cell>
          <cell r="X538">
            <v>1</v>
          </cell>
          <cell r="AA538">
            <v>0.23</v>
          </cell>
          <cell r="AC538">
            <v>-1512.1560000000002</v>
          </cell>
          <cell r="AD538">
            <v>0</v>
          </cell>
          <cell r="AE538">
            <v>0</v>
          </cell>
          <cell r="AF538">
            <v>0</v>
          </cell>
          <cell r="AG538">
            <v>-6.5039999999999996</v>
          </cell>
          <cell r="AH538">
            <v>-1518.66</v>
          </cell>
          <cell r="AI538" t="str">
            <v>CNY</v>
          </cell>
          <cell r="AJ538" t="str">
            <v>LP</v>
          </cell>
          <cell r="AK538" t="str">
            <v>重庆延锋安道拓</v>
          </cell>
          <cell r="AL538" t="str">
            <v>EADHA</v>
          </cell>
          <cell r="BE538" t="str">
            <v>incl.above</v>
          </cell>
          <cell r="BF538" t="str">
            <v>incl.above</v>
          </cell>
        </row>
        <row r="539">
          <cell r="C539" t="str">
            <v>IT10</v>
          </cell>
          <cell r="E539" t="str">
            <v>SEAT</v>
          </cell>
          <cell r="G539" t="str">
            <v>B</v>
          </cell>
          <cell r="H539" t="str">
            <v>PMT2</v>
          </cell>
          <cell r="I539" t="str">
            <v>TH</v>
          </cell>
          <cell r="J539" t="str">
            <v>JD8B</v>
          </cell>
          <cell r="K539" t="str">
            <v>F600A30</v>
          </cell>
          <cell r="L539" t="str">
            <v>BBW</v>
          </cell>
          <cell r="M539" t="str">
            <v>JD8B-F600A30-BBW</v>
          </cell>
          <cell r="P539" t="str">
            <v>熊啸(xxiong2)</v>
          </cell>
          <cell r="Q539" t="str">
            <v>张兴华(xzhan195)</v>
          </cell>
          <cell r="U539">
            <v>1</v>
          </cell>
          <cell r="V539">
            <v>1</v>
          </cell>
          <cell r="AA539">
            <v>0.37</v>
          </cell>
          <cell r="AC539">
            <v>-1027.752</v>
          </cell>
          <cell r="AG539">
            <v>-4.8780000000000001</v>
          </cell>
          <cell r="AH539">
            <v>-1032.6299999999999</v>
          </cell>
          <cell r="AI539" t="str">
            <v>CNY</v>
          </cell>
          <cell r="AJ539" t="str">
            <v>LP</v>
          </cell>
          <cell r="AK539" t="str">
            <v>重庆延锋安道拓</v>
          </cell>
          <cell r="AL539" t="str">
            <v>EADHA</v>
          </cell>
          <cell r="BE539" t="str">
            <v>incl.above</v>
          </cell>
          <cell r="BF539" t="str">
            <v>incl.above</v>
          </cell>
        </row>
        <row r="540">
          <cell r="C540" t="str">
            <v>IT10</v>
          </cell>
          <cell r="E540" t="str">
            <v>SEAT</v>
          </cell>
          <cell r="G540" t="str">
            <v>B</v>
          </cell>
          <cell r="H540" t="str">
            <v>PMT2</v>
          </cell>
          <cell r="I540" t="str">
            <v>TH</v>
          </cell>
          <cell r="J540" t="str">
            <v>JD8B</v>
          </cell>
          <cell r="K540" t="str">
            <v>F600A31</v>
          </cell>
          <cell r="L540" t="str">
            <v>BBW</v>
          </cell>
          <cell r="M540" t="str">
            <v>JD8B-F600A31-BBW</v>
          </cell>
          <cell r="P540" t="str">
            <v>熊啸(xxiong2)</v>
          </cell>
          <cell r="Q540" t="str">
            <v>张兴华(xzhan195)</v>
          </cell>
          <cell r="U540">
            <v>1</v>
          </cell>
          <cell r="V540">
            <v>1</v>
          </cell>
          <cell r="AA540">
            <v>0.37</v>
          </cell>
          <cell r="AC540">
            <v>-1009.702</v>
          </cell>
          <cell r="AG540">
            <v>-4.8780000000000001</v>
          </cell>
          <cell r="AH540">
            <v>-1014.58</v>
          </cell>
          <cell r="AI540" t="str">
            <v>CNY</v>
          </cell>
          <cell r="AJ540" t="str">
            <v>LP</v>
          </cell>
          <cell r="AK540" t="str">
            <v>重庆延锋安道拓</v>
          </cell>
          <cell r="AL540" t="str">
            <v>EADHA</v>
          </cell>
          <cell r="BE540" t="str">
            <v>incl.above</v>
          </cell>
          <cell r="BF540" t="str">
            <v>incl.above</v>
          </cell>
        </row>
        <row r="541">
          <cell r="C541" t="str">
            <v>IT10</v>
          </cell>
          <cell r="E541" t="str">
            <v>SEAT</v>
          </cell>
          <cell r="G541" t="str">
            <v>B</v>
          </cell>
          <cell r="H541" t="str">
            <v>PMT2</v>
          </cell>
          <cell r="I541" t="str">
            <v>TH</v>
          </cell>
          <cell r="J541" t="str">
            <v>JD8B</v>
          </cell>
          <cell r="K541" t="str">
            <v>F600B28</v>
          </cell>
          <cell r="L541" t="str">
            <v>BBW</v>
          </cell>
          <cell r="M541" t="str">
            <v>JD8B-F600B28-BBW</v>
          </cell>
          <cell r="P541" t="str">
            <v>熊啸(xxiong2)</v>
          </cell>
          <cell r="Q541" t="str">
            <v>张兴华(xzhan195)</v>
          </cell>
          <cell r="U541">
            <v>1</v>
          </cell>
          <cell r="V541">
            <v>1</v>
          </cell>
          <cell r="AA541">
            <v>0.37</v>
          </cell>
          <cell r="AC541">
            <v>-1314.2560000000001</v>
          </cell>
          <cell r="AD541">
            <v>0</v>
          </cell>
          <cell r="AE541">
            <v>0</v>
          </cell>
          <cell r="AF541">
            <v>0</v>
          </cell>
          <cell r="AG541">
            <v>-6.5039999999999996</v>
          </cell>
          <cell r="AH541">
            <v>-1320.76</v>
          </cell>
          <cell r="AI541" t="str">
            <v>CNY</v>
          </cell>
          <cell r="AJ541" t="str">
            <v>LP</v>
          </cell>
          <cell r="AK541" t="str">
            <v>重庆延锋安道拓</v>
          </cell>
          <cell r="AL541" t="str">
            <v>EADHA</v>
          </cell>
          <cell r="BE541" t="str">
            <v>incl.above</v>
          </cell>
          <cell r="BF541" t="str">
            <v>incl.above</v>
          </cell>
        </row>
        <row r="542">
          <cell r="C542" t="str">
            <v>B013-8</v>
          </cell>
          <cell r="E542" t="str">
            <v>Hot End Bracket</v>
          </cell>
          <cell r="G542" t="str">
            <v>D</v>
          </cell>
          <cell r="H542" t="str">
            <v>PMT4</v>
          </cell>
          <cell r="I542" t="str">
            <v>PF</v>
          </cell>
          <cell r="J542" t="str">
            <v>JX61</v>
          </cell>
          <cell r="K542" t="str">
            <v>5K291</v>
          </cell>
          <cell r="L542" t="str">
            <v>DE</v>
          </cell>
          <cell r="M542" t="str">
            <v>JX61-5K291-DE</v>
          </cell>
          <cell r="P542" t="str">
            <v>袁凤鸣</v>
          </cell>
          <cell r="Q542" t="str">
            <v>郭阳(yguo41)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1</v>
          </cell>
          <cell r="X542">
            <v>1</v>
          </cell>
          <cell r="Y542">
            <v>0</v>
          </cell>
          <cell r="Z542">
            <v>1</v>
          </cell>
          <cell r="AA542">
            <v>0.28000000000000003</v>
          </cell>
          <cell r="AC542">
            <v>-34.760000000000005</v>
          </cell>
          <cell r="AD542">
            <v>-0.97</v>
          </cell>
          <cell r="AE542">
            <v>-1.47</v>
          </cell>
          <cell r="AF542">
            <v>0</v>
          </cell>
          <cell r="AG542">
            <v>0</v>
          </cell>
          <cell r="AH542">
            <v>-37.200000000000003</v>
          </cell>
          <cell r="AI542" t="str">
            <v>CNY</v>
          </cell>
          <cell r="AJ542" t="str">
            <v>LP</v>
          </cell>
          <cell r="AK542" t="str">
            <v>上海帕捷</v>
          </cell>
          <cell r="AL542" t="str">
            <v>FKEEC</v>
          </cell>
          <cell r="BB542" t="str">
            <v>Tooling paied by C519</v>
          </cell>
          <cell r="BE542">
            <v>0</v>
          </cell>
          <cell r="BF542">
            <v>0</v>
          </cell>
          <cell r="BO542" t="str">
            <v>Stage5&amp;Stage6</v>
          </cell>
        </row>
        <row r="543">
          <cell r="C543" t="str">
            <v>PT07-3-1</v>
          </cell>
          <cell r="E543" t="str">
            <v xml:space="preserve">Air Cleaner </v>
          </cell>
          <cell r="G543" t="str">
            <v>D</v>
          </cell>
          <cell r="H543" t="str">
            <v>PMT4</v>
          </cell>
          <cell r="I543" t="str">
            <v>PF</v>
          </cell>
          <cell r="J543" t="str">
            <v>JD8G</v>
          </cell>
          <cell r="K543">
            <v>9600</v>
          </cell>
          <cell r="L543" t="str">
            <v>AB</v>
          </cell>
          <cell r="M543" t="str">
            <v>JD8G-9600-AB</v>
          </cell>
          <cell r="P543" t="str">
            <v>孙爱标(asun7)</v>
          </cell>
          <cell r="Q543" t="str">
            <v>梁伟华(wliang7)</v>
          </cell>
          <cell r="X543">
            <v>1</v>
          </cell>
          <cell r="Z543">
            <v>1</v>
          </cell>
          <cell r="AA543">
            <v>0.19</v>
          </cell>
          <cell r="AC543">
            <v>-49.72</v>
          </cell>
          <cell r="AD543">
            <v>-6.91</v>
          </cell>
          <cell r="AE543">
            <v>-5.0599999999999996</v>
          </cell>
          <cell r="AF543">
            <v>0</v>
          </cell>
          <cell r="AG543">
            <v>0</v>
          </cell>
          <cell r="AH543">
            <v>-61.69</v>
          </cell>
          <cell r="AI543" t="str">
            <v>CNY</v>
          </cell>
          <cell r="AJ543" t="str">
            <v>LP</v>
          </cell>
          <cell r="AK543" t="str">
            <v>成都万友滤机有限公司</v>
          </cell>
          <cell r="AL543" t="str">
            <v>CQS6A</v>
          </cell>
          <cell r="BB543">
            <v>-350000</v>
          </cell>
          <cell r="BC543">
            <v>-350000</v>
          </cell>
          <cell r="BE543">
            <v>0</v>
          </cell>
          <cell r="BF543">
            <v>0</v>
          </cell>
        </row>
        <row r="544">
          <cell r="C544" t="str">
            <v>PT07-3-1</v>
          </cell>
          <cell r="E544" t="str">
            <v xml:space="preserve">Air Cleaner </v>
          </cell>
          <cell r="G544" t="str">
            <v>D</v>
          </cell>
          <cell r="H544" t="str">
            <v>PMT4</v>
          </cell>
          <cell r="I544" t="str">
            <v>PF</v>
          </cell>
          <cell r="J544" t="str">
            <v>JD8G</v>
          </cell>
          <cell r="K544">
            <v>9600</v>
          </cell>
          <cell r="L544" t="str">
            <v>FB</v>
          </cell>
          <cell r="M544" t="str">
            <v>JD8G-9600-FB</v>
          </cell>
          <cell r="P544" t="str">
            <v>孙爱标(asun7)</v>
          </cell>
          <cell r="Q544" t="str">
            <v>梁伟华(wliang7)</v>
          </cell>
          <cell r="W544">
            <v>1</v>
          </cell>
          <cell r="AA544">
            <v>0.09</v>
          </cell>
          <cell r="AC544">
            <v>-49.82</v>
          </cell>
          <cell r="AD544">
            <v>-6.91</v>
          </cell>
          <cell r="AE544">
            <v>-5.0599999999999996</v>
          </cell>
          <cell r="AF544">
            <v>0</v>
          </cell>
          <cell r="AG544">
            <v>0</v>
          </cell>
          <cell r="AH544">
            <v>-61.790000000000006</v>
          </cell>
          <cell r="AI544" t="str">
            <v>CNY</v>
          </cell>
          <cell r="AJ544" t="str">
            <v>LP</v>
          </cell>
          <cell r="AK544" t="str">
            <v>成都万友滤机有限公司</v>
          </cell>
          <cell r="AL544" t="str">
            <v>CQS6A</v>
          </cell>
          <cell r="BB544">
            <v>-350000</v>
          </cell>
          <cell r="BC544">
            <v>-350000</v>
          </cell>
          <cell r="BE544">
            <v>0</v>
          </cell>
          <cell r="BF544">
            <v>0</v>
          </cell>
        </row>
        <row r="545">
          <cell r="C545" t="str">
            <v>PT07-3-1</v>
          </cell>
          <cell r="E545" t="str">
            <v xml:space="preserve">Air Cleaner </v>
          </cell>
          <cell r="G545" t="str">
            <v>D</v>
          </cell>
          <cell r="H545" t="str">
            <v>PMT4</v>
          </cell>
          <cell r="I545" t="str">
            <v>PF</v>
          </cell>
          <cell r="J545" t="str">
            <v>JD8B</v>
          </cell>
          <cell r="K545" t="str">
            <v>9C662</v>
          </cell>
          <cell r="L545" t="str">
            <v>AC</v>
          </cell>
          <cell r="M545" t="str">
            <v>JD8B-9C662-AC</v>
          </cell>
          <cell r="P545" t="str">
            <v>孙爱标(asun7)</v>
          </cell>
          <cell r="Q545" t="str">
            <v>梁伟华(wliang7)</v>
          </cell>
          <cell r="T545">
            <v>1</v>
          </cell>
          <cell r="V545">
            <v>1</v>
          </cell>
          <cell r="Y545">
            <v>1</v>
          </cell>
          <cell r="AA545">
            <v>0.44</v>
          </cell>
          <cell r="AC545">
            <v>-93.16</v>
          </cell>
          <cell r="AD545">
            <v>-9.11</v>
          </cell>
          <cell r="AE545">
            <v>-5.0599999999999996</v>
          </cell>
          <cell r="AF545">
            <v>0</v>
          </cell>
          <cell r="AG545">
            <v>0</v>
          </cell>
          <cell r="AH545">
            <v>-107.33</v>
          </cell>
          <cell r="AI545" t="str">
            <v>CNY</v>
          </cell>
          <cell r="AJ545" t="str">
            <v>LP</v>
          </cell>
          <cell r="AK545" t="str">
            <v>成都万友滤机有限公司</v>
          </cell>
          <cell r="AL545" t="str">
            <v>CQS6A</v>
          </cell>
          <cell r="BB545">
            <v>-830000</v>
          </cell>
          <cell r="BC545">
            <v>-830000</v>
          </cell>
          <cell r="BE545">
            <v>0</v>
          </cell>
          <cell r="BF545">
            <v>0</v>
          </cell>
        </row>
        <row r="546">
          <cell r="C546" t="str">
            <v>PT07-3-1</v>
          </cell>
          <cell r="E546" t="str">
            <v xml:space="preserve">Air Cleaner </v>
          </cell>
          <cell r="G546" t="str">
            <v>D</v>
          </cell>
          <cell r="H546" t="str">
            <v>PMT4</v>
          </cell>
          <cell r="I546" t="str">
            <v>PF</v>
          </cell>
          <cell r="J546" t="str">
            <v>JD8B</v>
          </cell>
          <cell r="K546" t="str">
            <v>9C662</v>
          </cell>
          <cell r="L546" t="str">
            <v>CC</v>
          </cell>
          <cell r="M546" t="str">
            <v>JD8B-9C662-CC</v>
          </cell>
          <cell r="P546" t="str">
            <v>孙爱标(asun7)</v>
          </cell>
          <cell r="Q546" t="str">
            <v>梁伟华(wliang7)</v>
          </cell>
          <cell r="S546">
            <v>1</v>
          </cell>
          <cell r="U546">
            <v>1</v>
          </cell>
          <cell r="AA546">
            <v>0.28000000000000003</v>
          </cell>
          <cell r="AC546">
            <v>-91.92</v>
          </cell>
          <cell r="AD546">
            <v>-9.11</v>
          </cell>
          <cell r="AE546">
            <v>-5.0599999999999996</v>
          </cell>
          <cell r="AF546">
            <v>0</v>
          </cell>
          <cell r="AG546">
            <v>0</v>
          </cell>
          <cell r="AH546">
            <v>-106.09</v>
          </cell>
          <cell r="AI546" t="str">
            <v>CNY</v>
          </cell>
          <cell r="AJ546" t="str">
            <v>LP</v>
          </cell>
          <cell r="AK546" t="str">
            <v>成都万友滤机有限公司</v>
          </cell>
          <cell r="AL546" t="str">
            <v>CQS6A</v>
          </cell>
          <cell r="BB546">
            <v>-451250</v>
          </cell>
          <cell r="BC546">
            <v>-451250</v>
          </cell>
          <cell r="BE546">
            <v>0</v>
          </cell>
          <cell r="BF546">
            <v>0</v>
          </cell>
        </row>
        <row r="547">
          <cell r="C547" t="str">
            <v>PT81</v>
          </cell>
          <cell r="E547" t="str">
            <v>PEM</v>
          </cell>
          <cell r="G547" t="str">
            <v>B</v>
          </cell>
          <cell r="H547" t="str">
            <v>PMT4</v>
          </cell>
          <cell r="I547" t="str">
            <v>PF</v>
          </cell>
          <cell r="J547" t="str">
            <v>FU5A</v>
          </cell>
          <cell r="K547" t="str">
            <v>9D370</v>
          </cell>
          <cell r="L547" t="str">
            <v>KA</v>
          </cell>
          <cell r="M547" t="str">
            <v>FU5A-9D370-KA</v>
          </cell>
          <cell r="P547" t="str">
            <v>刘鼎(dliu46)</v>
          </cell>
          <cell r="Q547" t="str">
            <v>曾宇(yzeng26)</v>
          </cell>
          <cell r="T547">
            <v>1</v>
          </cell>
          <cell r="W547">
            <v>1</v>
          </cell>
          <cell r="X547">
            <v>1</v>
          </cell>
          <cell r="Z547">
            <v>1</v>
          </cell>
          <cell r="AA547">
            <v>0.44</v>
          </cell>
          <cell r="AC547">
            <v>-48.6</v>
          </cell>
          <cell r="AD547">
            <v>-0.81</v>
          </cell>
          <cell r="AE547">
            <v>-0.57999999999999996</v>
          </cell>
          <cell r="AH547">
            <v>-49.99</v>
          </cell>
          <cell r="AI547" t="str">
            <v>CNY</v>
          </cell>
          <cell r="AJ547" t="str">
            <v>LP</v>
          </cell>
          <cell r="AK547" t="str">
            <v>广州欧姆龙</v>
          </cell>
          <cell r="AL547" t="str">
            <v>EP0VA</v>
          </cell>
          <cell r="BB547">
            <v>0</v>
          </cell>
          <cell r="BC547">
            <v>0</v>
          </cell>
          <cell r="BE547">
            <v>0</v>
          </cell>
          <cell r="BF547">
            <v>0</v>
          </cell>
        </row>
        <row r="548">
          <cell r="C548" t="str">
            <v>B041</v>
          </cell>
          <cell r="E548" t="str">
            <v>Stamping_outsource stamping &amp; welding assy-chunk 1</v>
          </cell>
          <cell r="G548" t="str">
            <v>D</v>
          </cell>
          <cell r="H548" t="str">
            <v>BIW</v>
          </cell>
          <cell r="I548" t="str">
            <v>PF</v>
          </cell>
          <cell r="J548" t="str">
            <v>AV61</v>
          </cell>
          <cell r="K548" t="str">
            <v>R10525</v>
          </cell>
          <cell r="L548" t="str">
            <v>AE</v>
          </cell>
          <cell r="M548" t="str">
            <v>AV61-R10525-AE</v>
          </cell>
          <cell r="P548" t="str">
            <v>魏晓伟(xwei22)</v>
          </cell>
          <cell r="Q548" t="str">
            <v>刘阳(yliu168)</v>
          </cell>
          <cell r="S548">
            <v>1</v>
          </cell>
          <cell r="U548">
            <v>1</v>
          </cell>
          <cell r="W548">
            <v>1</v>
          </cell>
          <cell r="AA548">
            <v>0.37</v>
          </cell>
          <cell r="AC548">
            <v>-70.45</v>
          </cell>
          <cell r="AD548">
            <v>-1.44</v>
          </cell>
          <cell r="AE548">
            <v>-0.96</v>
          </cell>
          <cell r="AF548">
            <v>0</v>
          </cell>
          <cell r="AG548">
            <v>0</v>
          </cell>
          <cell r="AH548">
            <v>-72.849999999999994</v>
          </cell>
          <cell r="AI548" t="str">
            <v>CNY</v>
          </cell>
          <cell r="AJ548" t="str">
            <v>LP</v>
          </cell>
          <cell r="AK548" t="str">
            <v>重庆平伟 </v>
          </cell>
          <cell r="AL548" t="str">
            <v>EHDAA</v>
          </cell>
          <cell r="BB548">
            <v>0</v>
          </cell>
          <cell r="BC548">
            <v>0</v>
          </cell>
          <cell r="BE548">
            <v>0</v>
          </cell>
          <cell r="BF548">
            <v>0</v>
          </cell>
        </row>
        <row r="549">
          <cell r="C549" t="str">
            <v>B041</v>
          </cell>
          <cell r="E549" t="str">
            <v>Stamping_outsource stamping &amp; welding assy-chunk 1</v>
          </cell>
          <cell r="G549" t="str">
            <v>D</v>
          </cell>
          <cell r="H549" t="str">
            <v>BIW</v>
          </cell>
          <cell r="I549" t="str">
            <v>PF</v>
          </cell>
          <cell r="J549" t="str">
            <v>JD8B</v>
          </cell>
          <cell r="K549" t="str">
            <v>R10525</v>
          </cell>
          <cell r="L549" t="str">
            <v>AA</v>
          </cell>
          <cell r="M549" t="str">
            <v>JD8B-R10525-AA</v>
          </cell>
          <cell r="P549" t="str">
            <v>魏晓伟(xwei22)</v>
          </cell>
          <cell r="Q549" t="str">
            <v>刘阳(yliu168)</v>
          </cell>
          <cell r="T549">
            <v>1</v>
          </cell>
          <cell r="V549">
            <v>1</v>
          </cell>
          <cell r="X549">
            <v>1</v>
          </cell>
          <cell r="Y549">
            <v>1</v>
          </cell>
          <cell r="Z549">
            <v>1</v>
          </cell>
          <cell r="AA549">
            <v>0.63000000000000012</v>
          </cell>
          <cell r="AC549">
            <v>-70.17</v>
          </cell>
          <cell r="AD549">
            <v>-1.44</v>
          </cell>
          <cell r="AE549">
            <v>-0.96</v>
          </cell>
          <cell r="AF549">
            <v>0</v>
          </cell>
          <cell r="AG549">
            <v>0</v>
          </cell>
          <cell r="AH549">
            <v>-72.569999999999993</v>
          </cell>
          <cell r="AI549" t="str">
            <v>CNY</v>
          </cell>
          <cell r="AJ549" t="str">
            <v>LP</v>
          </cell>
          <cell r="AK549" t="str">
            <v>重庆平伟 </v>
          </cell>
          <cell r="AL549" t="str">
            <v>EHDAA</v>
          </cell>
          <cell r="BB549">
            <v>0</v>
          </cell>
          <cell r="BC549">
            <v>0</v>
          </cell>
          <cell r="BE549">
            <v>0</v>
          </cell>
          <cell r="BF549">
            <v>0</v>
          </cell>
        </row>
        <row r="550">
          <cell r="C550" t="str">
            <v>B010</v>
          </cell>
          <cell r="E550" t="str">
            <v>Cross Car Beam</v>
          </cell>
          <cell r="G550" t="str">
            <v>D</v>
          </cell>
          <cell r="H550" t="str">
            <v>PMT2</v>
          </cell>
          <cell r="I550" t="str">
            <v>PF</v>
          </cell>
          <cell r="J550" t="str">
            <v>JD8B</v>
          </cell>
          <cell r="K550" t="str">
            <v>F04545</v>
          </cell>
          <cell r="L550" t="str">
            <v>AA</v>
          </cell>
          <cell r="M550" t="str">
            <v>JD8B-F04545-AA</v>
          </cell>
          <cell r="P550" t="str">
            <v>陈宇游(ychen324)</v>
          </cell>
          <cell r="Q550" t="str">
            <v>李卫(wli78)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-250.14</v>
          </cell>
          <cell r="AD550">
            <v>-1.1200000000000001</v>
          </cell>
          <cell r="AE550">
            <v>-4.92</v>
          </cell>
          <cell r="AH550">
            <v>-256.18</v>
          </cell>
          <cell r="AI550" t="str">
            <v>CNY</v>
          </cell>
          <cell r="AJ550" t="str">
            <v>LP</v>
          </cell>
          <cell r="AK550" t="str">
            <v>重庆奇昊</v>
          </cell>
          <cell r="AL550" t="str">
            <v>GH0KA</v>
          </cell>
          <cell r="BB550">
            <v>0</v>
          </cell>
          <cell r="BC550">
            <v>0</v>
          </cell>
          <cell r="BE550">
            <v>0</v>
          </cell>
          <cell r="BF550">
            <v>0</v>
          </cell>
        </row>
        <row r="551">
          <cell r="C551" t="str">
            <v>IT91</v>
          </cell>
          <cell r="E551" t="str">
            <v>Instrument Panel, IP Finish Panels</v>
          </cell>
          <cell r="G551" t="str">
            <v>B</v>
          </cell>
          <cell r="H551" t="str">
            <v>PMT2</v>
          </cell>
          <cell r="I551" t="str">
            <v>TH</v>
          </cell>
          <cell r="J551" t="str">
            <v>ED8B</v>
          </cell>
          <cell r="K551" t="str">
            <v>F04293</v>
          </cell>
          <cell r="L551" t="str">
            <v>ADW</v>
          </cell>
          <cell r="M551" t="str">
            <v>ED8B-F04293-ADW</v>
          </cell>
          <cell r="P551" t="str">
            <v>朱文斌(wzhu26)</v>
          </cell>
          <cell r="Q551" t="str">
            <v>李卫(wli78)</v>
          </cell>
          <cell r="W551">
            <v>1</v>
          </cell>
          <cell r="X551">
            <v>1</v>
          </cell>
          <cell r="Z551">
            <v>1</v>
          </cell>
          <cell r="AA551">
            <v>0.28000000000000003</v>
          </cell>
          <cell r="AC551">
            <v>-11.34</v>
          </cell>
          <cell r="AD551">
            <v>0</v>
          </cell>
          <cell r="AE551">
            <v>-0.1</v>
          </cell>
          <cell r="AH551">
            <v>-11.44</v>
          </cell>
          <cell r="AI551" t="str">
            <v>CNY</v>
          </cell>
          <cell r="AJ551" t="str">
            <v>LP</v>
          </cell>
          <cell r="AK551" t="str">
            <v>重庆延锋</v>
          </cell>
          <cell r="AL551" t="str">
            <v>DBNJA</v>
          </cell>
          <cell r="BB551">
            <v>0</v>
          </cell>
          <cell r="BC551">
            <v>0</v>
          </cell>
          <cell r="BE551">
            <v>0</v>
          </cell>
          <cell r="BF551">
            <v>0</v>
          </cell>
        </row>
        <row r="552">
          <cell r="C552" t="str">
            <v>IT91</v>
          </cell>
          <cell r="E552" t="str">
            <v>Instrument Panel, IP Finish Panels</v>
          </cell>
          <cell r="G552" t="str">
            <v>B</v>
          </cell>
          <cell r="H552" t="str">
            <v>PMT2</v>
          </cell>
          <cell r="I552" t="str">
            <v>TH</v>
          </cell>
          <cell r="J552" t="str">
            <v>ED8B</v>
          </cell>
          <cell r="K552" t="str">
            <v>F04293</v>
          </cell>
          <cell r="L552" t="str">
            <v>BAW</v>
          </cell>
          <cell r="M552" t="str">
            <v>ED8B-F04293-BAW</v>
          </cell>
          <cell r="P552" t="str">
            <v>朱文斌(wzhu26)</v>
          </cell>
          <cell r="Q552" t="str">
            <v>李卫(wli78)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0</v>
          </cell>
          <cell r="X552">
            <v>0</v>
          </cell>
          <cell r="Y552">
            <v>1</v>
          </cell>
          <cell r="Z552">
            <v>0</v>
          </cell>
          <cell r="AA552">
            <v>0.72000000000000008</v>
          </cell>
          <cell r="AC552">
            <v>-20.28</v>
          </cell>
          <cell r="AD552">
            <v>0</v>
          </cell>
          <cell r="AE552">
            <v>-0.1</v>
          </cell>
          <cell r="AH552">
            <v>-20.380000000000003</v>
          </cell>
          <cell r="AI552" t="str">
            <v>CNY</v>
          </cell>
          <cell r="AJ552" t="str">
            <v>LP</v>
          </cell>
          <cell r="AK552" t="str">
            <v>重庆延锋</v>
          </cell>
          <cell r="AL552" t="str">
            <v>DBNJA</v>
          </cell>
          <cell r="BB552">
            <v>0</v>
          </cell>
          <cell r="BC552">
            <v>0</v>
          </cell>
          <cell r="BE552">
            <v>0</v>
          </cell>
          <cell r="BF552">
            <v>0</v>
          </cell>
        </row>
        <row r="553">
          <cell r="C553" t="str">
            <v>CH062</v>
          </cell>
          <cell r="E553" t="str">
            <v>BRAKE VACUUM BOOSTER</v>
          </cell>
          <cell r="G553" t="str">
            <v>B</v>
          </cell>
          <cell r="H553" t="str">
            <v>PMT3</v>
          </cell>
          <cell r="I553" t="str">
            <v>PF</v>
          </cell>
          <cell r="J553" t="str">
            <v>EV61</v>
          </cell>
          <cell r="K553" t="str">
            <v>2B195</v>
          </cell>
          <cell r="L553" t="str">
            <v>DA</v>
          </cell>
          <cell r="M553" t="str">
            <v>EV61-2B195-DA</v>
          </cell>
          <cell r="P553" t="str">
            <v>Deng,li</v>
          </cell>
          <cell r="Q553" t="str">
            <v>qin,linlin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1</v>
          </cell>
          <cell r="Y553">
            <v>0</v>
          </cell>
          <cell r="Z553">
            <v>1</v>
          </cell>
          <cell r="AA553">
            <v>0.19</v>
          </cell>
          <cell r="AC553">
            <v>-221.07</v>
          </cell>
          <cell r="AD553">
            <v>-5.4</v>
          </cell>
          <cell r="AE553">
            <v>0</v>
          </cell>
          <cell r="AF553">
            <v>0</v>
          </cell>
          <cell r="AG553">
            <v>0</v>
          </cell>
          <cell r="AH553">
            <v>-226.47</v>
          </cell>
          <cell r="AI553" t="str">
            <v>CNY</v>
          </cell>
          <cell r="AJ553" t="str">
            <v>LP</v>
          </cell>
          <cell r="AK553" t="str">
            <v>上海大陆汽车 </v>
          </cell>
          <cell r="AL553" t="str">
            <v>GKPQA </v>
          </cell>
          <cell r="BB553">
            <v>0</v>
          </cell>
          <cell r="BC553">
            <v>0</v>
          </cell>
          <cell r="BE553">
            <v>0</v>
          </cell>
          <cell r="BF553">
            <v>0</v>
          </cell>
        </row>
        <row r="554">
          <cell r="C554" t="str">
            <v>CH062</v>
          </cell>
          <cell r="E554" t="str">
            <v>BRAKE VACUUM BOOSTER</v>
          </cell>
          <cell r="G554" t="str">
            <v>B</v>
          </cell>
          <cell r="H554" t="str">
            <v>PMT3</v>
          </cell>
          <cell r="I554" t="str">
            <v>PF</v>
          </cell>
          <cell r="J554" t="str">
            <v>JD8C</v>
          </cell>
          <cell r="K554" t="str">
            <v>2B195</v>
          </cell>
          <cell r="L554" t="str">
            <v>BA</v>
          </cell>
          <cell r="M554" t="str">
            <v>JD8C-2B195-BA</v>
          </cell>
          <cell r="P554" t="str">
            <v>Deng,li</v>
          </cell>
          <cell r="Q554" t="str">
            <v>qin,linlin</v>
          </cell>
          <cell r="S554">
            <v>0</v>
          </cell>
          <cell r="T554">
            <v>1</v>
          </cell>
          <cell r="U554">
            <v>0</v>
          </cell>
          <cell r="V554">
            <v>1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0.39</v>
          </cell>
          <cell r="AC554">
            <v>-327.26</v>
          </cell>
          <cell r="AD554">
            <v>-5.4</v>
          </cell>
          <cell r="AE554">
            <v>0</v>
          </cell>
          <cell r="AF554">
            <v>0</v>
          </cell>
          <cell r="AG554">
            <v>0</v>
          </cell>
          <cell r="AH554">
            <v>-332.65999999999997</v>
          </cell>
          <cell r="AI554" t="str">
            <v>CNY</v>
          </cell>
          <cell r="AJ554" t="str">
            <v>LP</v>
          </cell>
          <cell r="AK554" t="str">
            <v>上海大陆汽车 </v>
          </cell>
          <cell r="AL554" t="str">
            <v>GKPQA </v>
          </cell>
          <cell r="BB554">
            <v>-580000</v>
          </cell>
          <cell r="BC554">
            <v>-580000</v>
          </cell>
          <cell r="BE554">
            <v>0</v>
          </cell>
          <cell r="BF554">
            <v>0</v>
          </cell>
        </row>
        <row r="555">
          <cell r="C555" t="str">
            <v>CH062</v>
          </cell>
          <cell r="E555" t="str">
            <v>BRAKE VACUUM BOOSTER</v>
          </cell>
          <cell r="G555" t="str">
            <v>B</v>
          </cell>
          <cell r="H555" t="str">
            <v>PMT3</v>
          </cell>
          <cell r="I555" t="str">
            <v>PF</v>
          </cell>
          <cell r="J555" t="str">
            <v>JD8C</v>
          </cell>
          <cell r="K555" t="str">
            <v>2B195</v>
          </cell>
          <cell r="L555" t="str">
            <v>AB</v>
          </cell>
          <cell r="M555" t="str">
            <v>JD8C-2B195-AB</v>
          </cell>
          <cell r="P555" t="str">
            <v>Deng,li</v>
          </cell>
          <cell r="Q555" t="str">
            <v>qin,linlin</v>
          </cell>
          <cell r="S555">
            <v>1</v>
          </cell>
          <cell r="T555">
            <v>0</v>
          </cell>
          <cell r="U555">
            <v>1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0.28000000000000003</v>
          </cell>
          <cell r="AC555">
            <v>-288.60000000000002</v>
          </cell>
          <cell r="AD555">
            <v>-5.4</v>
          </cell>
          <cell r="AE555">
            <v>0</v>
          </cell>
          <cell r="AF555">
            <v>0</v>
          </cell>
          <cell r="AG555">
            <v>0</v>
          </cell>
          <cell r="AH555">
            <v>-294</v>
          </cell>
          <cell r="AI555" t="str">
            <v>CNY</v>
          </cell>
          <cell r="AJ555" t="str">
            <v>LP</v>
          </cell>
          <cell r="AK555" t="str">
            <v>上海大陆汽车 </v>
          </cell>
          <cell r="AL555" t="str">
            <v>GKPQA </v>
          </cell>
          <cell r="BB555">
            <v>0</v>
          </cell>
          <cell r="BC555">
            <v>0</v>
          </cell>
          <cell r="BE555">
            <v>0</v>
          </cell>
          <cell r="BF555">
            <v>0</v>
          </cell>
        </row>
        <row r="556">
          <cell r="C556" t="str">
            <v>CH062</v>
          </cell>
          <cell r="E556" t="str">
            <v>BRAKE VACUUM BOOSTER</v>
          </cell>
          <cell r="G556" t="str">
            <v>B</v>
          </cell>
          <cell r="H556" t="str">
            <v>PMT3</v>
          </cell>
          <cell r="I556" t="str">
            <v>PF</v>
          </cell>
          <cell r="J556" t="str">
            <v>EV61</v>
          </cell>
          <cell r="K556" t="str">
            <v>2B195</v>
          </cell>
          <cell r="L556" t="str">
            <v>CA</v>
          </cell>
          <cell r="M556" t="str">
            <v>EV61-2B195-CA</v>
          </cell>
          <cell r="P556" t="str">
            <v>Deng,li</v>
          </cell>
          <cell r="Q556" t="str">
            <v>qin,linlin</v>
          </cell>
          <cell r="S556">
            <v>0</v>
          </cell>
          <cell r="T556">
            <v>1</v>
          </cell>
          <cell r="U556">
            <v>0</v>
          </cell>
          <cell r="V556">
            <v>1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0.39</v>
          </cell>
          <cell r="AC556">
            <v>-221.07</v>
          </cell>
          <cell r="AD556">
            <v>-5.4</v>
          </cell>
          <cell r="AE556">
            <v>0</v>
          </cell>
          <cell r="AF556">
            <v>0</v>
          </cell>
          <cell r="AG556">
            <v>0</v>
          </cell>
          <cell r="AH556">
            <v>-226.47</v>
          </cell>
          <cell r="AI556" t="str">
            <v>CNY</v>
          </cell>
          <cell r="AJ556" t="str">
            <v>LP</v>
          </cell>
          <cell r="AK556" t="str">
            <v>上海大陆汽车 </v>
          </cell>
          <cell r="AL556" t="str">
            <v>GKPQA </v>
          </cell>
          <cell r="BB556">
            <v>0</v>
          </cell>
          <cell r="BC556">
            <v>0</v>
          </cell>
          <cell r="BE556">
            <v>0</v>
          </cell>
          <cell r="BF556">
            <v>0</v>
          </cell>
        </row>
        <row r="557">
          <cell r="C557" t="str">
            <v>B043</v>
          </cell>
          <cell r="E557" t="str">
            <v>Stamping_outsource stamping &amp; welding assy-chunk 3</v>
          </cell>
          <cell r="G557" t="str">
            <v>D</v>
          </cell>
          <cell r="H557" t="str">
            <v>PMT1</v>
          </cell>
          <cell r="I557" t="str">
            <v>PF</v>
          </cell>
          <cell r="J557" t="str">
            <v>ED8B</v>
          </cell>
          <cell r="K557" t="str">
            <v>F10692</v>
          </cell>
          <cell r="L557" t="str">
            <v>AD</v>
          </cell>
          <cell r="M557" t="str">
            <v>ED8B-F10692-AD</v>
          </cell>
          <cell r="P557" t="str">
            <v>陈刚(gchen38)</v>
          </cell>
          <cell r="Q557" t="str">
            <v>陈婕(jchen153)</v>
          </cell>
          <cell r="S557">
            <v>1</v>
          </cell>
          <cell r="T557">
            <v>1</v>
          </cell>
          <cell r="U557">
            <v>1</v>
          </cell>
          <cell r="V557">
            <v>1</v>
          </cell>
          <cell r="W557">
            <v>1</v>
          </cell>
          <cell r="X557">
            <v>1</v>
          </cell>
          <cell r="Y557">
            <v>1</v>
          </cell>
          <cell r="Z557">
            <v>1</v>
          </cell>
          <cell r="AA557">
            <v>1</v>
          </cell>
          <cell r="AC557">
            <v>-57.1</v>
          </cell>
          <cell r="AD557">
            <v>-1.75</v>
          </cell>
          <cell r="AE557">
            <v>-2.68</v>
          </cell>
          <cell r="AH557">
            <v>-61.53</v>
          </cell>
          <cell r="AI557" t="str">
            <v>CNY</v>
          </cell>
          <cell r="AJ557" t="str">
            <v>LP</v>
          </cell>
          <cell r="AK557" t="str">
            <v>重庆百能达普什</v>
          </cell>
          <cell r="AL557" t="str">
            <v>GK18A</v>
          </cell>
          <cell r="BB557">
            <v>0</v>
          </cell>
          <cell r="BC557">
            <v>0</v>
          </cell>
          <cell r="BE557">
            <v>0</v>
          </cell>
          <cell r="BF557">
            <v>0</v>
          </cell>
        </row>
        <row r="558">
          <cell r="C558" t="str">
            <v>PT01-2</v>
          </cell>
          <cell r="E558" t="str">
            <v>Support- Engine Cover</v>
          </cell>
          <cell r="G558" t="str">
            <v>J</v>
          </cell>
          <cell r="H558" t="str">
            <v>PMT4</v>
          </cell>
          <cell r="I558" t="str">
            <v>PF</v>
          </cell>
          <cell r="J558" t="str">
            <v>JX6G</v>
          </cell>
          <cell r="K558" t="str">
            <v>6A957</v>
          </cell>
          <cell r="L558" t="str">
            <v>CA</v>
          </cell>
          <cell r="M558" t="str">
            <v>JX6G-6A957-CA</v>
          </cell>
          <cell r="P558" t="str">
            <v>刘鼎(dliu46)</v>
          </cell>
          <cell r="Q558" t="str">
            <v>佟刚(gtong1)</v>
          </cell>
          <cell r="S558">
            <v>1</v>
          </cell>
          <cell r="T558">
            <v>1</v>
          </cell>
          <cell r="U558">
            <v>1</v>
          </cell>
          <cell r="V558">
            <v>1</v>
          </cell>
          <cell r="Y558">
            <v>1</v>
          </cell>
          <cell r="AA558">
            <v>0.72000000000000008</v>
          </cell>
          <cell r="AC558">
            <v>-2.94</v>
          </cell>
          <cell r="AD558">
            <v>-0.01</v>
          </cell>
          <cell r="AH558">
            <v>-2.9499999999999997</v>
          </cell>
          <cell r="AI558" t="str">
            <v>CNY</v>
          </cell>
          <cell r="AJ558" t="str">
            <v>LP</v>
          </cell>
          <cell r="AK558" t="str">
            <v>博尔豪夫（无锡）紧固件有限公司</v>
          </cell>
          <cell r="AL558" t="str">
            <v>GNF0A </v>
          </cell>
          <cell r="BB558">
            <v>0</v>
          </cell>
          <cell r="BC558">
            <v>0</v>
          </cell>
          <cell r="BE558">
            <v>0</v>
          </cell>
          <cell r="BF558">
            <v>0</v>
          </cell>
        </row>
        <row r="559">
          <cell r="C559" t="str">
            <v>PTO142</v>
          </cell>
          <cell r="E559" t="str">
            <v>Engine Cover</v>
          </cell>
          <cell r="G559" t="str">
            <v>B</v>
          </cell>
          <cell r="H559" t="str">
            <v>PMT4</v>
          </cell>
          <cell r="I559" t="str">
            <v>TH</v>
          </cell>
          <cell r="J559" t="str">
            <v>JD8G</v>
          </cell>
          <cell r="K559" t="str">
            <v>6A949</v>
          </cell>
          <cell r="L559" t="str">
            <v>AA</v>
          </cell>
          <cell r="M559" t="str">
            <v>JD8G-6A949-AA</v>
          </cell>
          <cell r="P559" t="str">
            <v>陈兴(xchen68)</v>
          </cell>
          <cell r="Q559" t="str">
            <v>佟刚(gtong1)</v>
          </cell>
          <cell r="W559">
            <v>1</v>
          </cell>
          <cell r="X559">
            <v>1</v>
          </cell>
          <cell r="Z559">
            <v>1</v>
          </cell>
          <cell r="AA559">
            <v>0.28000000000000003</v>
          </cell>
          <cell r="AC559">
            <v>-27.939999999999998</v>
          </cell>
          <cell r="AD559">
            <v>-3.1</v>
          </cell>
          <cell r="AE559">
            <v>-0.45</v>
          </cell>
          <cell r="AF559">
            <v>0</v>
          </cell>
          <cell r="AG559">
            <v>0</v>
          </cell>
          <cell r="AH559">
            <v>-31.49</v>
          </cell>
          <cell r="AI559" t="str">
            <v>CNY</v>
          </cell>
          <cell r="AJ559" t="str">
            <v>LP</v>
          </cell>
          <cell r="AK559" t="str">
            <v>鲍尔汽车部件（无锡）有限公司</v>
          </cell>
          <cell r="AL559" t="str">
            <v>GZHHA</v>
          </cell>
          <cell r="BB559">
            <v>-538464</v>
          </cell>
          <cell r="BC559">
            <v>0</v>
          </cell>
          <cell r="BE559">
            <v>0</v>
          </cell>
          <cell r="BF559">
            <v>0</v>
          </cell>
        </row>
        <row r="560">
          <cell r="C560" t="str">
            <v>IT9</v>
          </cell>
          <cell r="E560" t="str">
            <v>Inside Release Handle</v>
          </cell>
          <cell r="G560" t="str">
            <v>B</v>
          </cell>
          <cell r="H560" t="str">
            <v>PMT1</v>
          </cell>
          <cell r="I560" t="str">
            <v>TH</v>
          </cell>
          <cell r="J560" t="str">
            <v>JD8B</v>
          </cell>
          <cell r="K560" t="str">
            <v>F22600</v>
          </cell>
          <cell r="L560" t="str">
            <v>AAW</v>
          </cell>
          <cell r="M560" t="str">
            <v>JD8B-F22600-AAW</v>
          </cell>
          <cell r="P560" t="str">
            <v>周文琦</v>
          </cell>
          <cell r="Q560" t="str">
            <v>金正斌</v>
          </cell>
          <cell r="Y560">
            <v>2</v>
          </cell>
          <cell r="Z560">
            <v>2</v>
          </cell>
          <cell r="AA560">
            <v>0.2</v>
          </cell>
          <cell r="AC560">
            <v>-17.388184048531571</v>
          </cell>
          <cell r="AD560">
            <v>-0.70638888888888884</v>
          </cell>
          <cell r="AE560">
            <v>-7.3758975729756551E-2</v>
          </cell>
          <cell r="AF560">
            <v>0</v>
          </cell>
          <cell r="AG560">
            <v>0</v>
          </cell>
          <cell r="AH560">
            <v>-18.168331913150215</v>
          </cell>
          <cell r="AI560" t="str">
            <v>CNY</v>
          </cell>
          <cell r="AJ560" t="str">
            <v>LP</v>
          </cell>
          <cell r="BB560">
            <v>0</v>
          </cell>
          <cell r="BC560">
            <v>0</v>
          </cell>
          <cell r="BE560">
            <v>0</v>
          </cell>
          <cell r="BF560">
            <v>0</v>
          </cell>
        </row>
        <row r="561">
          <cell r="C561" t="str">
            <v>IT9</v>
          </cell>
          <cell r="E561" t="str">
            <v>Inside Release Handle</v>
          </cell>
          <cell r="G561" t="str">
            <v>B</v>
          </cell>
          <cell r="H561" t="str">
            <v>PMT1</v>
          </cell>
          <cell r="I561" t="str">
            <v>TH</v>
          </cell>
          <cell r="J561" t="str">
            <v>JD8B</v>
          </cell>
          <cell r="K561" t="str">
            <v>F22601</v>
          </cell>
          <cell r="L561" t="str">
            <v>ABW</v>
          </cell>
          <cell r="M561" t="str">
            <v>JD8B-F22601-ABW</v>
          </cell>
          <cell r="P561" t="str">
            <v>周文琦</v>
          </cell>
          <cell r="Q561" t="str">
            <v>金正斌</v>
          </cell>
          <cell r="Y561">
            <v>1</v>
          </cell>
          <cell r="Z561">
            <v>1</v>
          </cell>
          <cell r="AA561">
            <v>0.1</v>
          </cell>
          <cell r="AC561">
            <v>-17.935254048531572</v>
          </cell>
          <cell r="AD561">
            <v>-0.70638888888888884</v>
          </cell>
          <cell r="AE561">
            <v>-7.3758975729756551E-2</v>
          </cell>
          <cell r="AF561">
            <v>0</v>
          </cell>
          <cell r="AG561">
            <v>0</v>
          </cell>
          <cell r="AH561">
            <v>-18.715401913150217</v>
          </cell>
          <cell r="AI561" t="str">
            <v>CNY</v>
          </cell>
          <cell r="AJ561" t="str">
            <v>LP</v>
          </cell>
          <cell r="AK561" t="str">
            <v>上海依工</v>
          </cell>
          <cell r="AL561" t="str">
            <v>DB6JB</v>
          </cell>
          <cell r="BB561">
            <v>0</v>
          </cell>
          <cell r="BC561">
            <v>0</v>
          </cell>
          <cell r="BE561">
            <v>0</v>
          </cell>
        </row>
        <row r="562">
          <cell r="C562" t="str">
            <v>IT9</v>
          </cell>
          <cell r="E562" t="str">
            <v>Inside Release Handle</v>
          </cell>
          <cell r="G562" t="str">
            <v>B</v>
          </cell>
          <cell r="H562" t="str">
            <v>PMT1</v>
          </cell>
          <cell r="I562" t="str">
            <v>TH</v>
          </cell>
          <cell r="J562" t="str">
            <v>JD8B</v>
          </cell>
          <cell r="K562" t="str">
            <v>F22601</v>
          </cell>
          <cell r="L562" t="str">
            <v>BAW</v>
          </cell>
          <cell r="M562" t="str">
            <v>JD8B-F22601-BAW</v>
          </cell>
          <cell r="P562" t="str">
            <v>周文琦</v>
          </cell>
          <cell r="Q562" t="str">
            <v>金正斌</v>
          </cell>
          <cell r="S562">
            <v>1</v>
          </cell>
          <cell r="T562">
            <v>1</v>
          </cell>
          <cell r="U562">
            <v>1</v>
          </cell>
          <cell r="V562">
            <v>1</v>
          </cell>
          <cell r="W562">
            <v>1</v>
          </cell>
          <cell r="X562">
            <v>1</v>
          </cell>
          <cell r="AA562">
            <v>0.9</v>
          </cell>
          <cell r="AC562">
            <v>-17.38</v>
          </cell>
          <cell r="AD562">
            <v>-0.70638888888888884</v>
          </cell>
          <cell r="AE562">
            <v>-7.3758975729756551E-2</v>
          </cell>
          <cell r="AF562">
            <v>0</v>
          </cell>
          <cell r="AG562">
            <v>0</v>
          </cell>
          <cell r="AH562">
            <v>-18.160147864618644</v>
          </cell>
          <cell r="AI562" t="str">
            <v>CNY</v>
          </cell>
          <cell r="AJ562" t="str">
            <v>LP</v>
          </cell>
          <cell r="AK562" t="str">
            <v>上海依工</v>
          </cell>
          <cell r="AL562" t="str">
            <v>DB6JB</v>
          </cell>
          <cell r="BB562">
            <v>-3314245</v>
          </cell>
          <cell r="BC562">
            <v>-3314245</v>
          </cell>
          <cell r="BE562">
            <v>0</v>
          </cell>
          <cell r="BF562">
            <v>0</v>
          </cell>
          <cell r="BI562">
            <v>-50000</v>
          </cell>
          <cell r="BJ562">
            <v>714285.7142857142</v>
          </cell>
        </row>
        <row r="563">
          <cell r="C563" t="str">
            <v>IT9</v>
          </cell>
          <cell r="E563" t="str">
            <v>Inside Release Handle</v>
          </cell>
          <cell r="G563" t="str">
            <v>B</v>
          </cell>
          <cell r="H563" t="str">
            <v>PMT1</v>
          </cell>
          <cell r="I563" t="str">
            <v>TH</v>
          </cell>
          <cell r="J563" t="str">
            <v>JD8B</v>
          </cell>
          <cell r="K563" t="str">
            <v>F226A59</v>
          </cell>
          <cell r="L563" t="str">
            <v>AA</v>
          </cell>
          <cell r="M563" t="str">
            <v>JD8B-F226A59-AA</v>
          </cell>
          <cell r="P563" t="str">
            <v>周文琦</v>
          </cell>
          <cell r="Q563" t="str">
            <v>金正斌</v>
          </cell>
          <cell r="S563">
            <v>1</v>
          </cell>
          <cell r="T563">
            <v>1</v>
          </cell>
          <cell r="U563">
            <v>1</v>
          </cell>
          <cell r="V563">
            <v>1</v>
          </cell>
          <cell r="W563">
            <v>1</v>
          </cell>
          <cell r="X563">
            <v>1</v>
          </cell>
          <cell r="Y563">
            <v>1</v>
          </cell>
          <cell r="Z563">
            <v>1</v>
          </cell>
          <cell r="AA563">
            <v>1</v>
          </cell>
          <cell r="AC563">
            <v>-0.9</v>
          </cell>
          <cell r="AD563">
            <v>-0.03</v>
          </cell>
          <cell r="AE563">
            <v>0</v>
          </cell>
          <cell r="AF563">
            <v>0</v>
          </cell>
          <cell r="AG563">
            <v>0</v>
          </cell>
          <cell r="AH563">
            <v>-0.93</v>
          </cell>
          <cell r="AI563" t="str">
            <v>CNY</v>
          </cell>
          <cell r="AJ563" t="str">
            <v>LP</v>
          </cell>
          <cell r="AK563" t="str">
            <v>上海依工</v>
          </cell>
          <cell r="AL563" t="str">
            <v>DB6JB</v>
          </cell>
          <cell r="BB563">
            <v>-259325</v>
          </cell>
          <cell r="BC563">
            <v>-259325</v>
          </cell>
          <cell r="BE563">
            <v>0</v>
          </cell>
        </row>
        <row r="564">
          <cell r="C564" t="str">
            <v>IT9</v>
          </cell>
          <cell r="E564" t="str">
            <v>Inside Release Handle</v>
          </cell>
          <cell r="G564" t="str">
            <v>B</v>
          </cell>
          <cell r="H564" t="str">
            <v>PMT1</v>
          </cell>
          <cell r="I564" t="str">
            <v>TH</v>
          </cell>
          <cell r="J564" t="str">
            <v>JD8B</v>
          </cell>
          <cell r="K564" t="str">
            <v>F22B35</v>
          </cell>
          <cell r="L564" t="str">
            <v>AAW</v>
          </cell>
          <cell r="M564" t="str">
            <v>JD8B-F22B35-AAW</v>
          </cell>
          <cell r="P564" t="str">
            <v>周文琦</v>
          </cell>
          <cell r="Q564" t="str">
            <v>金正斌</v>
          </cell>
          <cell r="Y564">
            <v>1</v>
          </cell>
          <cell r="Z564">
            <v>1</v>
          </cell>
          <cell r="AA564">
            <v>0.1</v>
          </cell>
          <cell r="AC564">
            <v>-17.388184048531571</v>
          </cell>
          <cell r="AD564">
            <v>-0.70638888888888884</v>
          </cell>
          <cell r="AE564">
            <v>-7.3758975729756551E-2</v>
          </cell>
          <cell r="AF564">
            <v>0</v>
          </cell>
          <cell r="AG564">
            <v>0</v>
          </cell>
          <cell r="AH564">
            <v>-18.168331913150215</v>
          </cell>
          <cell r="AI564" t="str">
            <v>CNY</v>
          </cell>
          <cell r="AJ564" t="str">
            <v>LP</v>
          </cell>
          <cell r="AK564" t="str">
            <v>上海依工</v>
          </cell>
          <cell r="AL564" t="str">
            <v>DB6JB</v>
          </cell>
          <cell r="BB564">
            <v>-265430</v>
          </cell>
          <cell r="BC564">
            <v>-265430</v>
          </cell>
          <cell r="BE564">
            <v>0</v>
          </cell>
        </row>
        <row r="565">
          <cell r="C565" t="str">
            <v>IT01-1</v>
          </cell>
          <cell r="E565" t="str">
            <v>Steering Wheel</v>
          </cell>
          <cell r="G565" t="str">
            <v>B</v>
          </cell>
          <cell r="H565" t="str">
            <v>PMT2</v>
          </cell>
          <cell r="I565" t="str">
            <v>TH</v>
          </cell>
          <cell r="J565" t="str">
            <v>JD8B</v>
          </cell>
          <cell r="K565">
            <v>3600</v>
          </cell>
          <cell r="L565" t="str">
            <v>ADW</v>
          </cell>
          <cell r="M565" t="str">
            <v>JD8B-3600-ADW</v>
          </cell>
          <cell r="P565" t="str">
            <v>郭琳玲(lguo8)</v>
          </cell>
          <cell r="Q565" t="str">
            <v>张兴华(xzhan195)</v>
          </cell>
          <cell r="S565">
            <v>1</v>
          </cell>
          <cell r="T565">
            <v>1</v>
          </cell>
          <cell r="AA565">
            <v>0.30000000000000004</v>
          </cell>
          <cell r="AC565">
            <v>-94.29</v>
          </cell>
          <cell r="AD565">
            <v>-1.88</v>
          </cell>
          <cell r="AG565">
            <v>-5.42</v>
          </cell>
          <cell r="AH565">
            <v>-101.59</v>
          </cell>
          <cell r="AI565" t="str">
            <v>CNY</v>
          </cell>
          <cell r="AJ565" t="str">
            <v>LP</v>
          </cell>
          <cell r="AK565" t="str">
            <v>奥托立夫(中国)方向盘</v>
          </cell>
          <cell r="AL565" t="str">
            <v>FBN7A</v>
          </cell>
          <cell r="BB565">
            <v>-432200</v>
          </cell>
          <cell r="BC565">
            <v>-432200</v>
          </cell>
          <cell r="BE565">
            <v>-4613877</v>
          </cell>
          <cell r="BF565">
            <v>851268.8191881919</v>
          </cell>
        </row>
        <row r="566">
          <cell r="C566" t="str">
            <v>IT01-1</v>
          </cell>
          <cell r="E566" t="str">
            <v>Steering Wheel</v>
          </cell>
          <cell r="G566" t="str">
            <v>B</v>
          </cell>
          <cell r="H566" t="str">
            <v>PMT2</v>
          </cell>
          <cell r="I566" t="str">
            <v>TH</v>
          </cell>
          <cell r="J566" t="str">
            <v>JD8B</v>
          </cell>
          <cell r="K566">
            <v>3600</v>
          </cell>
          <cell r="L566" t="str">
            <v>BDW</v>
          </cell>
          <cell r="M566" t="str">
            <v>JD8B-3600-BDW</v>
          </cell>
          <cell r="P566" t="str">
            <v>郭琳玲(lguo8)</v>
          </cell>
          <cell r="Q566" t="str">
            <v>张兴华(xzhan195)</v>
          </cell>
          <cell r="U566">
            <v>1</v>
          </cell>
          <cell r="V566">
            <v>1</v>
          </cell>
          <cell r="AA566">
            <v>0.37</v>
          </cell>
          <cell r="AC566">
            <v>-229.84370000000001</v>
          </cell>
          <cell r="AD566">
            <v>-2.31</v>
          </cell>
          <cell r="AG566">
            <v>-5.42</v>
          </cell>
          <cell r="AH566">
            <v>-237.5737</v>
          </cell>
          <cell r="AI566" t="str">
            <v>CNY</v>
          </cell>
          <cell r="AJ566" t="str">
            <v>LP</v>
          </cell>
          <cell r="AK566" t="str">
            <v>奥托立夫(中国)方向盘</v>
          </cell>
          <cell r="AL566" t="str">
            <v>FBN7A</v>
          </cell>
          <cell r="BB566">
            <v>-909200</v>
          </cell>
          <cell r="BC566">
            <v>-909200</v>
          </cell>
          <cell r="BE566">
            <v>-4613877</v>
          </cell>
          <cell r="BF566">
            <v>851268.8191881919</v>
          </cell>
        </row>
        <row r="567">
          <cell r="C567" t="str">
            <v>IT01-1</v>
          </cell>
          <cell r="E567" t="str">
            <v>Steering Wheel</v>
          </cell>
          <cell r="G567" t="str">
            <v>B</v>
          </cell>
          <cell r="H567" t="str">
            <v>PMT2</v>
          </cell>
          <cell r="I567" t="str">
            <v>TH</v>
          </cell>
          <cell r="J567" t="str">
            <v>JD8B</v>
          </cell>
          <cell r="K567">
            <v>3600</v>
          </cell>
          <cell r="L567" t="str">
            <v>CDW</v>
          </cell>
          <cell r="M567" t="str">
            <v>JD8B-3600-CDW</v>
          </cell>
          <cell r="P567" t="str">
            <v>郭琳玲(lguo8)</v>
          </cell>
          <cell r="Q567" t="str">
            <v>张兴华(xzhan195)</v>
          </cell>
          <cell r="W567">
            <v>1</v>
          </cell>
          <cell r="X567">
            <v>1</v>
          </cell>
          <cell r="Y567">
            <v>1</v>
          </cell>
          <cell r="Z567">
            <v>1</v>
          </cell>
          <cell r="AA567">
            <v>0.33</v>
          </cell>
          <cell r="AC567">
            <v>-257.77</v>
          </cell>
          <cell r="AD567">
            <v>-2.31</v>
          </cell>
          <cell r="AG567">
            <v>-5.42</v>
          </cell>
          <cell r="AH567">
            <v>-265.5</v>
          </cell>
          <cell r="AI567" t="str">
            <v>CNY</v>
          </cell>
          <cell r="AJ567" t="str">
            <v>LP</v>
          </cell>
          <cell r="AK567" t="str">
            <v>奥托立夫(中国)方向盘</v>
          </cell>
          <cell r="AL567" t="str">
            <v>FBN7A</v>
          </cell>
          <cell r="BB567">
            <v>-474200</v>
          </cell>
          <cell r="BC567">
            <v>-474200</v>
          </cell>
          <cell r="BE567">
            <v>-4613877</v>
          </cell>
          <cell r="BF567">
            <v>851268.8191881919</v>
          </cell>
        </row>
        <row r="568">
          <cell r="C568" t="str">
            <v>IT01-1</v>
          </cell>
          <cell r="E568" t="str">
            <v>Steering Wheel</v>
          </cell>
          <cell r="G568" t="str">
            <v>B</v>
          </cell>
          <cell r="H568" t="str">
            <v>PMT2</v>
          </cell>
          <cell r="I568" t="str">
            <v>TH</v>
          </cell>
          <cell r="J568" t="str">
            <v>JD8B</v>
          </cell>
          <cell r="K568" t="str">
            <v>F042B85</v>
          </cell>
          <cell r="L568" t="str">
            <v>AB</v>
          </cell>
          <cell r="M568" t="str">
            <v>JD8B-F042B85-AB</v>
          </cell>
          <cell r="P568" t="str">
            <v>郭琳玲(lguo8)</v>
          </cell>
          <cell r="Q568" t="str">
            <v>张兴华(xzhan195)</v>
          </cell>
          <cell r="S568">
            <v>1</v>
          </cell>
          <cell r="T568">
            <v>1</v>
          </cell>
          <cell r="U568">
            <v>1</v>
          </cell>
          <cell r="V568">
            <v>1</v>
          </cell>
          <cell r="W568">
            <v>1</v>
          </cell>
          <cell r="X568">
            <v>1</v>
          </cell>
          <cell r="Y568">
            <v>1</v>
          </cell>
          <cell r="Z568">
            <v>1</v>
          </cell>
          <cell r="AA568">
            <v>1</v>
          </cell>
          <cell r="AC568">
            <v>-143.51</v>
          </cell>
          <cell r="AD568">
            <v>-2.31</v>
          </cell>
          <cell r="AF568">
            <v>-0.75</v>
          </cell>
          <cell r="AG568">
            <v>-3.3</v>
          </cell>
          <cell r="AH568">
            <v>-149.87</v>
          </cell>
          <cell r="AI568" t="str">
            <v>CNY</v>
          </cell>
          <cell r="AJ568" t="str">
            <v>LP</v>
          </cell>
          <cell r="AK568" t="str">
            <v>奥托立夫(中国)方向盘</v>
          </cell>
          <cell r="AL568" t="str">
            <v>FBN7A</v>
          </cell>
          <cell r="BB568">
            <v>-460000</v>
          </cell>
          <cell r="BC568">
            <v>-460000</v>
          </cell>
          <cell r="BE568">
            <v>-1841710</v>
          </cell>
          <cell r="BF568">
            <v>558000</v>
          </cell>
          <cell r="BI568">
            <v>-1196529</v>
          </cell>
          <cell r="BJ568">
            <v>1596578</v>
          </cell>
        </row>
        <row r="569">
          <cell r="C569" t="str">
            <v>CH027-11</v>
          </cell>
          <cell r="E569" t="str">
            <v>Spring Pad-Front lower</v>
          </cell>
          <cell r="G569" t="str">
            <v>J</v>
          </cell>
          <cell r="H569" t="str">
            <v>PMT3</v>
          </cell>
          <cell r="I569" t="str">
            <v>PF</v>
          </cell>
          <cell r="J569" t="str">
            <v>CV61</v>
          </cell>
          <cell r="K569">
            <v>5414</v>
          </cell>
          <cell r="L569" t="str">
            <v>ACD</v>
          </cell>
          <cell r="M569" t="str">
            <v>CV61-5414-ACD</v>
          </cell>
          <cell r="P569" t="str">
            <v>Jiang,liping</v>
          </cell>
          <cell r="Q569" t="str">
            <v>Chen yi</v>
          </cell>
          <cell r="S569">
            <v>2</v>
          </cell>
          <cell r="T569">
            <v>2</v>
          </cell>
          <cell r="U569">
            <v>2</v>
          </cell>
          <cell r="V569">
            <v>2</v>
          </cell>
          <cell r="W569">
            <v>2</v>
          </cell>
          <cell r="X569">
            <v>2</v>
          </cell>
          <cell r="Y569">
            <v>2</v>
          </cell>
          <cell r="Z569">
            <v>2</v>
          </cell>
          <cell r="AA569">
            <v>2</v>
          </cell>
          <cell r="AC569">
            <v>-2.29</v>
          </cell>
          <cell r="AD569">
            <v>-0.12</v>
          </cell>
          <cell r="AE569">
            <v>-0.06</v>
          </cell>
          <cell r="AF569">
            <v>0</v>
          </cell>
          <cell r="AG569">
            <v>0</v>
          </cell>
          <cell r="AH569">
            <v>-2.4700000000000002</v>
          </cell>
          <cell r="AI569" t="str">
            <v>CNY</v>
          </cell>
          <cell r="AJ569" t="str">
            <v>LP</v>
          </cell>
          <cell r="AK569" t="str">
            <v>浙江骆氏 </v>
          </cell>
          <cell r="AL569" t="str">
            <v>FK3LA </v>
          </cell>
          <cell r="BB569">
            <v>-88000</v>
          </cell>
          <cell r="BC569">
            <v>-88000</v>
          </cell>
          <cell r="BE569">
            <v>0</v>
          </cell>
          <cell r="BF569">
            <v>0</v>
          </cell>
          <cell r="BI569">
            <v>0</v>
          </cell>
          <cell r="BJ569">
            <v>0</v>
          </cell>
        </row>
        <row r="570">
          <cell r="C570" t="str">
            <v>E05</v>
          </cell>
          <cell r="E570" t="str">
            <v>ALT ASY</v>
          </cell>
          <cell r="G570" t="str">
            <v>B</v>
          </cell>
          <cell r="H570" t="str">
            <v>PMT5</v>
          </cell>
          <cell r="I570" t="str">
            <v>TH</v>
          </cell>
          <cell r="J570" t="str">
            <v>JX6T</v>
          </cell>
          <cell r="K570" t="str">
            <v>10300 </v>
          </cell>
          <cell r="L570" t="str">
            <v>GB</v>
          </cell>
          <cell r="M570" t="str">
            <v>JX6T-10300 -GB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1</v>
          </cell>
          <cell r="X570">
            <v>1</v>
          </cell>
          <cell r="Y570">
            <v>0</v>
          </cell>
          <cell r="Z570">
            <v>1</v>
          </cell>
          <cell r="AA570">
            <v>0.28000000000000003</v>
          </cell>
          <cell r="AC570">
            <v>-515.23</v>
          </cell>
          <cell r="AD570">
            <v>-3.74</v>
          </cell>
          <cell r="AE570" t="str">
            <v>Milkrun</v>
          </cell>
          <cell r="AF570">
            <v>0</v>
          </cell>
          <cell r="AG570">
            <v>0</v>
          </cell>
          <cell r="AH570">
            <v>-518.97</v>
          </cell>
          <cell r="AI570" t="str">
            <v>CNY</v>
          </cell>
          <cell r="AJ570" t="str">
            <v>LP</v>
          </cell>
          <cell r="AK570" t="str">
            <v>常州三菱 </v>
          </cell>
          <cell r="AL570" t="str">
            <v>EBQ9A</v>
          </cell>
          <cell r="BB570">
            <v>0</v>
          </cell>
          <cell r="BC570">
            <v>-499000</v>
          </cell>
          <cell r="BE570">
            <v>0</v>
          </cell>
          <cell r="BF570">
            <v>0</v>
          </cell>
          <cell r="BI570">
            <v>0</v>
          </cell>
          <cell r="BJ570">
            <v>0</v>
          </cell>
        </row>
        <row r="571">
          <cell r="C571" t="str">
            <v>E05</v>
          </cell>
          <cell r="E571" t="str">
            <v>ALT ASY</v>
          </cell>
          <cell r="G571" t="str">
            <v>B</v>
          </cell>
          <cell r="H571" t="str">
            <v>PMT5</v>
          </cell>
          <cell r="I571" t="str">
            <v>TH</v>
          </cell>
          <cell r="J571" t="str">
            <v>JX6T</v>
          </cell>
          <cell r="K571" t="str">
            <v>10300 </v>
          </cell>
          <cell r="L571" t="str">
            <v>HB</v>
          </cell>
          <cell r="M571" t="str">
            <v>JX6T-10300 -HB</v>
          </cell>
          <cell r="S571">
            <v>1</v>
          </cell>
          <cell r="T571">
            <v>1</v>
          </cell>
          <cell r="U571">
            <v>1</v>
          </cell>
          <cell r="V571">
            <v>1</v>
          </cell>
          <cell r="W571">
            <v>0</v>
          </cell>
          <cell r="X571">
            <v>0</v>
          </cell>
          <cell r="Y571">
            <v>1</v>
          </cell>
          <cell r="Z571">
            <v>0</v>
          </cell>
          <cell r="AA571">
            <v>0.72000000000000008</v>
          </cell>
          <cell r="AC571">
            <v>-512.58000000000004</v>
          </cell>
          <cell r="AD571">
            <v>-3.74</v>
          </cell>
          <cell r="AE571" t="str">
            <v>Milkrun</v>
          </cell>
          <cell r="AF571">
            <v>0</v>
          </cell>
          <cell r="AG571">
            <v>0</v>
          </cell>
          <cell r="AH571">
            <v>-516.32000000000005</v>
          </cell>
          <cell r="AI571" t="str">
            <v>CNY</v>
          </cell>
          <cell r="AJ571" t="str">
            <v>LP</v>
          </cell>
          <cell r="AK571" t="str">
            <v>常州三菱 </v>
          </cell>
          <cell r="AL571" t="str">
            <v>EBQ9A</v>
          </cell>
          <cell r="BB571">
            <v>0</v>
          </cell>
          <cell r="BC571">
            <v>-499000</v>
          </cell>
          <cell r="BE571">
            <v>0</v>
          </cell>
          <cell r="BF571">
            <v>0</v>
          </cell>
          <cell r="BI571">
            <v>0</v>
          </cell>
          <cell r="BJ571">
            <v>0</v>
          </cell>
        </row>
        <row r="572">
          <cell r="C572" t="str">
            <v>TBD</v>
          </cell>
          <cell r="E572" t="str">
            <v>splash shield</v>
          </cell>
          <cell r="G572" t="str">
            <v>D</v>
          </cell>
          <cell r="H572" t="str">
            <v>PMT1</v>
          </cell>
          <cell r="I572" t="str">
            <v>TH</v>
          </cell>
          <cell r="J572" t="str">
            <v>JD8B</v>
          </cell>
          <cell r="K572">
            <v>6775</v>
          </cell>
          <cell r="L572" t="str">
            <v>AB</v>
          </cell>
          <cell r="M572" t="str">
            <v>JD8B-6775-AB</v>
          </cell>
          <cell r="P572" t="str">
            <v>翟万里(wzhai1)</v>
          </cell>
          <cell r="Q572" t="str">
            <v>刘春艳(cliu117)</v>
          </cell>
          <cell r="S572">
            <v>1</v>
          </cell>
          <cell r="T572">
            <v>1</v>
          </cell>
          <cell r="U572">
            <v>1</v>
          </cell>
          <cell r="V572">
            <v>1</v>
          </cell>
          <cell r="AA572">
            <v>0.67</v>
          </cell>
          <cell r="AC572">
            <v>-14.583</v>
          </cell>
          <cell r="AD572">
            <v>-0.3</v>
          </cell>
          <cell r="AE572">
            <v>-0.33333000000000002</v>
          </cell>
          <cell r="AH572">
            <v>-15.216330000000001</v>
          </cell>
          <cell r="AI572" t="str">
            <v>CNY</v>
          </cell>
          <cell r="AJ572" t="str">
            <v>LP</v>
          </cell>
          <cell r="AK572" t="str">
            <v>重庆光能</v>
          </cell>
          <cell r="AL572" t="str">
            <v>DH0HA</v>
          </cell>
          <cell r="BB572">
            <v>-360000</v>
          </cell>
          <cell r="BC572">
            <v>-360000</v>
          </cell>
          <cell r="BE572">
            <v>0</v>
          </cell>
          <cell r="BF572">
            <v>0</v>
          </cell>
        </row>
        <row r="573">
          <cell r="C573" t="str">
            <v>Hardware001-3</v>
          </cell>
          <cell r="D573" t="str">
            <v>Tapping Screw(non-common part)</v>
          </cell>
          <cell r="G573" t="str">
            <v>D</v>
          </cell>
          <cell r="H573" t="str">
            <v>PMT1</v>
          </cell>
          <cell r="I573" t="str">
            <v>TH</v>
          </cell>
          <cell r="K573" t="str">
            <v>W704310</v>
          </cell>
          <cell r="L573" t="str">
            <v>S307</v>
          </cell>
          <cell r="M573" t="str">
            <v>-W704310-S307</v>
          </cell>
          <cell r="P573" t="str">
            <v>张春晖(czhang18)</v>
          </cell>
          <cell r="Q573" t="str">
            <v>邓少翔(sdeng7)</v>
          </cell>
          <cell r="S573">
            <v>2</v>
          </cell>
          <cell r="T573">
            <v>2</v>
          </cell>
          <cell r="U573">
            <v>2</v>
          </cell>
          <cell r="V573">
            <v>2</v>
          </cell>
          <cell r="W573">
            <v>2</v>
          </cell>
          <cell r="X573">
            <v>2</v>
          </cell>
          <cell r="Y573">
            <v>2</v>
          </cell>
          <cell r="Z573">
            <v>2</v>
          </cell>
          <cell r="AA573">
            <v>2</v>
          </cell>
          <cell r="AC573">
            <v>-0.17299999999999999</v>
          </cell>
          <cell r="AD573">
            <v>-4.8999999999999998E-3</v>
          </cell>
          <cell r="AE573">
            <v>-2.0999999999999999E-3</v>
          </cell>
          <cell r="AG573">
            <v>0</v>
          </cell>
          <cell r="AH573">
            <v>-0.17999999999999997</v>
          </cell>
          <cell r="AI573" t="str">
            <v>CNY</v>
          </cell>
          <cell r="AJ573" t="str">
            <v>LP</v>
          </cell>
          <cell r="AK573" t="str">
            <v>重庆金海</v>
          </cell>
          <cell r="AL573" t="str">
            <v>FJHBB</v>
          </cell>
          <cell r="BB573">
            <v>0</v>
          </cell>
          <cell r="BC573">
            <v>0</v>
          </cell>
          <cell r="BE573">
            <v>0</v>
          </cell>
          <cell r="BF573">
            <v>0</v>
          </cell>
          <cell r="BG573">
            <v>0</v>
          </cell>
          <cell r="BI573">
            <v>0</v>
          </cell>
          <cell r="BJ573">
            <v>0</v>
          </cell>
        </row>
        <row r="574">
          <cell r="C574" t="str">
            <v>B041</v>
          </cell>
          <cell r="D574" t="str">
            <v>Stamping_outsource stamping &amp; welding assy-chunk 1</v>
          </cell>
          <cell r="E574" t="str">
            <v>BIW</v>
          </cell>
          <cell r="F574" t="str">
            <v>PF</v>
          </cell>
          <cell r="G574" t="str">
            <v>D</v>
          </cell>
          <cell r="H574" t="str">
            <v>BIW</v>
          </cell>
          <cell r="I574" t="str">
            <v>PF</v>
          </cell>
          <cell r="J574" t="str">
            <v>AV61</v>
          </cell>
          <cell r="K574" t="str">
            <v>R16021</v>
          </cell>
          <cell r="L574" t="str">
            <v>BF</v>
          </cell>
          <cell r="M574" t="str">
            <v>AV61-R16021-BF</v>
          </cell>
          <cell r="O574" t="str">
            <v>2017/1027</v>
          </cell>
          <cell r="P574" t="str">
            <v>张春晖(czhang18),陈善文(schen126),魏晓伟(xwei22)</v>
          </cell>
          <cell r="Q574" t="str">
            <v>刘阳(yliu168)</v>
          </cell>
          <cell r="S574">
            <v>1</v>
          </cell>
          <cell r="T574">
            <v>1</v>
          </cell>
          <cell r="U574">
            <v>1</v>
          </cell>
          <cell r="V574">
            <v>1</v>
          </cell>
          <cell r="W574">
            <v>1</v>
          </cell>
          <cell r="X574">
            <v>1</v>
          </cell>
          <cell r="Y574">
            <v>1</v>
          </cell>
          <cell r="Z574">
            <v>1</v>
          </cell>
          <cell r="AA574">
            <v>1</v>
          </cell>
          <cell r="AC574">
            <v>-61.949999999999996</v>
          </cell>
          <cell r="AD574">
            <v>-0.88</v>
          </cell>
          <cell r="AE574">
            <v>-0.59</v>
          </cell>
          <cell r="AH574">
            <v>-63.42</v>
          </cell>
          <cell r="AI574" t="str">
            <v>CNY</v>
          </cell>
          <cell r="AJ574" t="str">
            <v>LP</v>
          </cell>
          <cell r="AK574" t="str">
            <v>重庆平伟 </v>
          </cell>
          <cell r="AL574" t="str">
            <v>EHDAA</v>
          </cell>
          <cell r="BB574">
            <v>-3406626</v>
          </cell>
          <cell r="BC574">
            <v>-3406626</v>
          </cell>
        </row>
        <row r="575">
          <cell r="C575" t="str">
            <v>B029</v>
          </cell>
          <cell r="E575" t="str">
            <v>LMM - B09</v>
          </cell>
          <cell r="G575" t="str">
            <v>B</v>
          </cell>
          <cell r="H575" t="str">
            <v>PMT1</v>
          </cell>
          <cell r="I575" t="str">
            <v>TH</v>
          </cell>
          <cell r="J575" t="str">
            <v>JD8B</v>
          </cell>
          <cell r="K575" t="str">
            <v>F219A64</v>
          </cell>
          <cell r="L575" t="str">
            <v>AC</v>
          </cell>
          <cell r="M575" t="str">
            <v>JD8B-F219A64-AC</v>
          </cell>
          <cell r="P575" t="str">
            <v>陶泫宗(xtao8)</v>
          </cell>
          <cell r="Q575" t="str">
            <v>金正斌(zjin5)</v>
          </cell>
          <cell r="Y575">
            <v>1</v>
          </cell>
          <cell r="Z575">
            <v>1</v>
          </cell>
          <cell r="AA575">
            <v>0.1</v>
          </cell>
          <cell r="AC575">
            <v>-91.33</v>
          </cell>
          <cell r="AD575">
            <v>-1.23</v>
          </cell>
          <cell r="AE575">
            <v>-0.38</v>
          </cell>
          <cell r="AF575">
            <v>-0.63</v>
          </cell>
          <cell r="AG575">
            <v>-3.32</v>
          </cell>
          <cell r="AH575">
            <v>-96.889999999999986</v>
          </cell>
          <cell r="AI575" t="str">
            <v>CNY</v>
          </cell>
          <cell r="AJ575" t="str">
            <v>LP</v>
          </cell>
          <cell r="AK575" t="str">
            <v>重庆博泽</v>
          </cell>
          <cell r="AL575" t="str">
            <v>GL6TA</v>
          </cell>
          <cell r="BB575">
            <v>-400000</v>
          </cell>
          <cell r="BC575">
            <v>-400000</v>
          </cell>
          <cell r="BE575">
            <v>-368470</v>
          </cell>
          <cell r="BF575">
            <v>-110984.93975903615</v>
          </cell>
        </row>
        <row r="576">
          <cell r="C576" t="str">
            <v>B029</v>
          </cell>
          <cell r="E576" t="str">
            <v>LMM - B09</v>
          </cell>
          <cell r="G576" t="str">
            <v>B</v>
          </cell>
          <cell r="H576" t="str">
            <v>PMT1</v>
          </cell>
          <cell r="I576" t="str">
            <v>TH</v>
          </cell>
          <cell r="J576" t="str">
            <v>JD8B</v>
          </cell>
          <cell r="K576" t="str">
            <v>F219A65</v>
          </cell>
          <cell r="L576" t="str">
            <v>AC</v>
          </cell>
          <cell r="M576" t="str">
            <v>JD8B-F219A65-AC</v>
          </cell>
          <cell r="P576" t="str">
            <v>陶泫宗(xtao8)</v>
          </cell>
          <cell r="Q576" t="str">
            <v>金正斌(zjin5)</v>
          </cell>
          <cell r="Y576">
            <v>1</v>
          </cell>
          <cell r="AA576">
            <v>0.05</v>
          </cell>
          <cell r="AC576">
            <v>-94.41</v>
          </cell>
          <cell r="AD576">
            <v>-1.23</v>
          </cell>
          <cell r="AE576">
            <v>-0.38</v>
          </cell>
          <cell r="AF576">
            <v>-0.63</v>
          </cell>
          <cell r="AG576">
            <v>-3.32</v>
          </cell>
          <cell r="AH576">
            <v>-99.969999999999985</v>
          </cell>
          <cell r="AI576" t="str">
            <v>CNY</v>
          </cell>
          <cell r="AJ576" t="str">
            <v>LP</v>
          </cell>
          <cell r="AK576" t="str">
            <v>重庆博泽</v>
          </cell>
          <cell r="AL576" t="str">
            <v>GL6TA</v>
          </cell>
          <cell r="BB576" t="str">
            <v>inc. in above</v>
          </cell>
          <cell r="BC576" t="str">
            <v>inc. in above</v>
          </cell>
          <cell r="BE576" t="str">
            <v>inc. in above</v>
          </cell>
          <cell r="BF576" t="str">
            <v>inc. in above</v>
          </cell>
        </row>
        <row r="577">
          <cell r="C577" t="str">
            <v>ET11</v>
          </cell>
          <cell r="E577" t="str">
            <v>Radiator Support/GOR/Bolster</v>
          </cell>
          <cell r="G577" t="str">
            <v>D</v>
          </cell>
          <cell r="H577" t="str">
            <v>PMT1</v>
          </cell>
          <cell r="I577" t="str">
            <v>TH</v>
          </cell>
          <cell r="J577" t="str">
            <v>JD8B</v>
          </cell>
          <cell r="K577" t="str">
            <v>8B041</v>
          </cell>
          <cell r="L577" t="str">
            <v>AB</v>
          </cell>
          <cell r="M577" t="str">
            <v>JD8B-8B041-AB</v>
          </cell>
          <cell r="P577" t="str">
            <v>杨婷(tyang37)</v>
          </cell>
          <cell r="Q577" t="str">
            <v>邓少翔(sdeng7)</v>
          </cell>
          <cell r="S577">
            <v>1</v>
          </cell>
          <cell r="T577">
            <v>1</v>
          </cell>
          <cell r="U577">
            <v>1</v>
          </cell>
          <cell r="V577">
            <v>1</v>
          </cell>
          <cell r="W577">
            <v>1</v>
          </cell>
          <cell r="X577">
            <v>1</v>
          </cell>
          <cell r="Y577">
            <v>1</v>
          </cell>
          <cell r="Z577">
            <v>1</v>
          </cell>
          <cell r="AA577">
            <v>1</v>
          </cell>
          <cell r="AC577">
            <v>-109.49</v>
          </cell>
          <cell r="AD577">
            <v>0</v>
          </cell>
          <cell r="AE577">
            <v>-1.51</v>
          </cell>
          <cell r="AF577">
            <v>-2.4875999999999999E-2</v>
          </cell>
          <cell r="AH577">
            <v>-111.02487600000001</v>
          </cell>
          <cell r="AI577" t="str">
            <v>CNY</v>
          </cell>
          <cell r="AJ577" t="str">
            <v>LP</v>
          </cell>
          <cell r="AK577" t="str">
            <v>重庆延锋</v>
          </cell>
          <cell r="AL577" t="str">
            <v>DBNJA</v>
          </cell>
          <cell r="BB577">
            <v>-8054384</v>
          </cell>
          <cell r="BC577">
            <v>-8854384</v>
          </cell>
          <cell r="BI577">
            <v>-38514.199999999997</v>
          </cell>
          <cell r="BJ577">
            <v>1548196</v>
          </cell>
        </row>
        <row r="578">
          <cell r="C578" t="str">
            <v>CH063</v>
          </cell>
          <cell r="E578" t="str">
            <v>VACUUM HOSE</v>
          </cell>
          <cell r="G578" t="str">
            <v>B</v>
          </cell>
          <cell r="H578" t="str">
            <v>PMT3</v>
          </cell>
          <cell r="I578" t="str">
            <v>PF</v>
          </cell>
          <cell r="J578" t="str">
            <v>JD8C</v>
          </cell>
          <cell r="K578">
            <v>2420</v>
          </cell>
          <cell r="L578" t="str">
            <v>AA</v>
          </cell>
          <cell r="M578" t="str">
            <v>JD8C-2420-AA</v>
          </cell>
          <cell r="S578">
            <v>1</v>
          </cell>
          <cell r="T578">
            <v>0</v>
          </cell>
          <cell r="U578">
            <v>1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0.28000000000000003</v>
          </cell>
          <cell r="AC578">
            <v>-33.24</v>
          </cell>
          <cell r="AD578">
            <v>-0.67</v>
          </cell>
          <cell r="AE578">
            <v>-1.44</v>
          </cell>
          <cell r="AF578">
            <v>0</v>
          </cell>
          <cell r="AG578">
            <v>-0.35</v>
          </cell>
          <cell r="AH578">
            <v>-35.700000000000003</v>
          </cell>
          <cell r="AI578" t="str">
            <v>CNY</v>
          </cell>
          <cell r="AJ578" t="str">
            <v>LP</v>
          </cell>
          <cell r="AK578" t="str">
            <v>无锡康斯博格</v>
          </cell>
          <cell r="AL578" t="str">
            <v>EMLGA</v>
          </cell>
          <cell r="BB578">
            <v>-163200</v>
          </cell>
          <cell r="BC578">
            <v>-163200</v>
          </cell>
          <cell r="BE578">
            <v>-56105</v>
          </cell>
          <cell r="BF578">
            <v>160972</v>
          </cell>
        </row>
        <row r="579">
          <cell r="C579" t="str">
            <v>CH063</v>
          </cell>
          <cell r="E579" t="str">
            <v>VACUUM HOSE</v>
          </cell>
          <cell r="G579" t="str">
            <v>B</v>
          </cell>
          <cell r="H579" t="str">
            <v>PMT3</v>
          </cell>
          <cell r="I579" t="str">
            <v>PF</v>
          </cell>
          <cell r="J579" t="str">
            <v>JD8C</v>
          </cell>
          <cell r="K579">
            <v>2420</v>
          </cell>
          <cell r="L579" t="str">
            <v>BA</v>
          </cell>
          <cell r="M579" t="str">
            <v>JD8C-2420-BA</v>
          </cell>
          <cell r="S579">
            <v>0</v>
          </cell>
          <cell r="T579">
            <v>1</v>
          </cell>
          <cell r="U579">
            <v>0</v>
          </cell>
          <cell r="V579">
            <v>1</v>
          </cell>
          <cell r="W579">
            <v>0</v>
          </cell>
          <cell r="X579">
            <v>0</v>
          </cell>
          <cell r="Y579">
            <v>1</v>
          </cell>
          <cell r="Z579">
            <v>0</v>
          </cell>
          <cell r="AA579">
            <v>0.44</v>
          </cell>
          <cell r="AC579">
            <v>-182.49</v>
          </cell>
          <cell r="AD579">
            <v>-0.98</v>
          </cell>
          <cell r="AE579">
            <v>-2.0099999999999998</v>
          </cell>
          <cell r="AF579">
            <v>-0.19</v>
          </cell>
          <cell r="AG579">
            <v>-0.55000000000000004</v>
          </cell>
          <cell r="AH579">
            <v>-186.22</v>
          </cell>
          <cell r="AI579" t="str">
            <v>CNY</v>
          </cell>
          <cell r="AJ579" t="str">
            <v>LP</v>
          </cell>
          <cell r="AK579" t="str">
            <v>无锡康斯博格</v>
          </cell>
          <cell r="AL579" t="str">
            <v>EMLGA</v>
          </cell>
          <cell r="BB579">
            <v>-426000</v>
          </cell>
          <cell r="BC579">
            <v>-426000</v>
          </cell>
          <cell r="BE579">
            <v>-56105</v>
          </cell>
          <cell r="BF579">
            <v>160972</v>
          </cell>
        </row>
        <row r="580">
          <cell r="C580" t="str">
            <v>CH063</v>
          </cell>
          <cell r="E580" t="str">
            <v>VACUUM HOSE</v>
          </cell>
          <cell r="G580" t="str">
            <v>B</v>
          </cell>
          <cell r="H580" t="str">
            <v>PMT3</v>
          </cell>
          <cell r="I580" t="str">
            <v>PF</v>
          </cell>
          <cell r="J580" t="str">
            <v>JD8C</v>
          </cell>
          <cell r="K580">
            <v>2420</v>
          </cell>
          <cell r="L580" t="str">
            <v>CB</v>
          </cell>
          <cell r="M580" t="str">
            <v>JD8C-2420-CB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1</v>
          </cell>
          <cell r="X580">
            <v>1</v>
          </cell>
          <cell r="Y580">
            <v>0</v>
          </cell>
          <cell r="Z580">
            <v>1</v>
          </cell>
          <cell r="AA580">
            <v>0.28000000000000003</v>
          </cell>
          <cell r="AC580">
            <v>-23.81</v>
          </cell>
          <cell r="AD580">
            <v>-0.67</v>
          </cell>
          <cell r="AE580">
            <v>-1.44</v>
          </cell>
          <cell r="AF580">
            <v>0</v>
          </cell>
          <cell r="AG580">
            <v>-0.35</v>
          </cell>
          <cell r="AH580">
            <v>-26.270000000000003</v>
          </cell>
          <cell r="AI580" t="str">
            <v>CNY</v>
          </cell>
          <cell r="AJ580" t="str">
            <v>LP</v>
          </cell>
          <cell r="AK580" t="str">
            <v>无锡康斯博格</v>
          </cell>
          <cell r="AL580" t="str">
            <v>EMLGA</v>
          </cell>
          <cell r="BB580">
            <v>-163200</v>
          </cell>
          <cell r="BC580">
            <v>-163200</v>
          </cell>
          <cell r="BE580">
            <v>-186099.87</v>
          </cell>
          <cell r="BF580">
            <v>252956</v>
          </cell>
        </row>
        <row r="581">
          <cell r="C581" t="str">
            <v>CH016- Center cover</v>
          </cell>
          <cell r="E581" t="str">
            <v>center cover</v>
          </cell>
          <cell r="G581" t="str">
            <v>J</v>
          </cell>
          <cell r="H581" t="str">
            <v>PMT3</v>
          </cell>
          <cell r="I581" t="str">
            <v>PF</v>
          </cell>
          <cell r="J581" t="str">
            <v>6M21</v>
          </cell>
          <cell r="K581" t="str">
            <v>1003 </v>
          </cell>
          <cell r="L581" t="str">
            <v>CA</v>
          </cell>
          <cell r="M581" t="str">
            <v>6M21-1003 -CA</v>
          </cell>
          <cell r="S581">
            <v>4</v>
          </cell>
          <cell r="T581">
            <v>4</v>
          </cell>
          <cell r="U581">
            <v>4</v>
          </cell>
          <cell r="V581">
            <v>4</v>
          </cell>
          <cell r="W581">
            <v>4</v>
          </cell>
          <cell r="X581">
            <v>4</v>
          </cell>
          <cell r="Y581">
            <v>4</v>
          </cell>
          <cell r="Z581">
            <v>4</v>
          </cell>
          <cell r="AA581">
            <v>4</v>
          </cell>
          <cell r="AC581">
            <v>-3.75</v>
          </cell>
          <cell r="AD581">
            <v>-0.05</v>
          </cell>
          <cell r="AE581">
            <v>-0.05</v>
          </cell>
          <cell r="AF581">
            <v>0</v>
          </cell>
          <cell r="AG581">
            <v>0</v>
          </cell>
          <cell r="AH581">
            <v>-3.8499999999999996</v>
          </cell>
          <cell r="AI581" t="str">
            <v>CNY</v>
          </cell>
          <cell r="AJ581" t="str">
            <v>LP</v>
          </cell>
          <cell r="AK581" t="str">
            <v>广州金钟 </v>
          </cell>
          <cell r="AL581" t="str">
            <v>GJFYA</v>
          </cell>
          <cell r="BB581">
            <v>0</v>
          </cell>
          <cell r="BC581">
            <v>0</v>
          </cell>
          <cell r="BE581">
            <v>0</v>
          </cell>
          <cell r="BF581">
            <v>0</v>
          </cell>
          <cell r="BI581">
            <v>0</v>
          </cell>
          <cell r="BJ581">
            <v>0</v>
          </cell>
        </row>
        <row r="582">
          <cell r="C582" t="str">
            <v>CH061</v>
          </cell>
          <cell r="E582" t="str">
            <v>ESC MODULE</v>
          </cell>
          <cell r="G582" t="str">
            <v>B</v>
          </cell>
          <cell r="H582" t="str">
            <v>PMT3</v>
          </cell>
          <cell r="I582" t="str">
            <v>PF</v>
          </cell>
          <cell r="J582" t="str">
            <v>JD8C</v>
          </cell>
          <cell r="K582" t="str">
            <v>2B373</v>
          </cell>
          <cell r="L582" t="str">
            <v>AB</v>
          </cell>
          <cell r="M582" t="str">
            <v>JD8C-2B373-AB</v>
          </cell>
          <cell r="S582">
            <v>1</v>
          </cell>
          <cell r="T582">
            <v>1</v>
          </cell>
          <cell r="U582">
            <v>1</v>
          </cell>
          <cell r="V582">
            <v>1</v>
          </cell>
          <cell r="W582">
            <v>1</v>
          </cell>
          <cell r="X582">
            <v>1</v>
          </cell>
          <cell r="Y582">
            <v>1</v>
          </cell>
          <cell r="Z582">
            <v>1</v>
          </cell>
          <cell r="AA582">
            <v>1</v>
          </cell>
          <cell r="AC582">
            <v>-637.6</v>
          </cell>
          <cell r="AD582">
            <v>-3.8</v>
          </cell>
          <cell r="AE582">
            <v>-13.2</v>
          </cell>
          <cell r="AF582">
            <v>0</v>
          </cell>
          <cell r="AG582">
            <v>0</v>
          </cell>
          <cell r="AH582">
            <v>-654.6</v>
          </cell>
          <cell r="AI582" t="str">
            <v>CNY</v>
          </cell>
          <cell r="AJ582" t="str">
            <v>LP</v>
          </cell>
          <cell r="AK582" t="str">
            <v>上海大陆泰密克</v>
          </cell>
          <cell r="AL582" t="str">
            <v>FN2NA</v>
          </cell>
          <cell r="BB582">
            <v>0</v>
          </cell>
          <cell r="BC582">
            <v>0</v>
          </cell>
          <cell r="BE582">
            <v>0</v>
          </cell>
          <cell r="BF582">
            <v>0</v>
          </cell>
          <cell r="BG582">
            <v>-7340154</v>
          </cell>
          <cell r="BI582">
            <v>0</v>
          </cell>
          <cell r="BJ582">
            <v>0</v>
          </cell>
        </row>
        <row r="583">
          <cell r="C583" t="str">
            <v>CH069</v>
          </cell>
          <cell r="E583" t="str">
            <v>Jack Assembly  (non-KC)</v>
          </cell>
          <cell r="G583" t="str">
            <v>B</v>
          </cell>
          <cell r="H583" t="str">
            <v>PMT3</v>
          </cell>
          <cell r="I583" t="str">
            <v>PF</v>
          </cell>
          <cell r="J583" t="str">
            <v>ED8C </v>
          </cell>
          <cell r="K583">
            <v>17005</v>
          </cell>
          <cell r="L583" t="str">
            <v>AA</v>
          </cell>
          <cell r="M583" t="str">
            <v>ED8C -17005-AA</v>
          </cell>
          <cell r="S583">
            <v>1</v>
          </cell>
          <cell r="T583">
            <v>1</v>
          </cell>
          <cell r="U583">
            <v>1</v>
          </cell>
          <cell r="V583">
            <v>1</v>
          </cell>
          <cell r="W583">
            <v>1</v>
          </cell>
          <cell r="X583">
            <v>1</v>
          </cell>
          <cell r="Y583">
            <v>1</v>
          </cell>
          <cell r="Z583">
            <v>1</v>
          </cell>
          <cell r="AA583">
            <v>1</v>
          </cell>
          <cell r="AC583">
            <v>-1.58</v>
          </cell>
          <cell r="AD583">
            <v>0</v>
          </cell>
          <cell r="AE583">
            <v>0</v>
          </cell>
          <cell r="AF583">
            <v>0</v>
          </cell>
          <cell r="AG583">
            <v>0</v>
          </cell>
          <cell r="AH583">
            <v>-1.58</v>
          </cell>
          <cell r="AI583" t="str">
            <v>CNY</v>
          </cell>
          <cell r="AJ583" t="str">
            <v>LP</v>
          </cell>
          <cell r="AK583" t="str">
            <v>南通通润 </v>
          </cell>
          <cell r="AL583" t="str">
            <v>EQPLD </v>
          </cell>
          <cell r="BB583">
            <v>0</v>
          </cell>
          <cell r="BC583">
            <v>0</v>
          </cell>
          <cell r="BE583">
            <v>0</v>
          </cell>
          <cell r="BF583">
            <v>0</v>
          </cell>
          <cell r="BI583">
            <v>0</v>
          </cell>
          <cell r="BJ583">
            <v>0</v>
          </cell>
        </row>
        <row r="584">
          <cell r="C584" t="str">
            <v>PTO142</v>
          </cell>
          <cell r="E584" t="str">
            <v>Engine Cover</v>
          </cell>
          <cell r="G584" t="str">
            <v>B</v>
          </cell>
          <cell r="H584" t="str">
            <v>PMT4</v>
          </cell>
          <cell r="I584" t="str">
            <v>TH</v>
          </cell>
          <cell r="J584" t="str">
            <v>JX6G</v>
          </cell>
          <cell r="K584" t="str">
            <v>6A949</v>
          </cell>
          <cell r="L584" t="str">
            <v>HC</v>
          </cell>
          <cell r="M584" t="str">
            <v>JX6G-6A949-HC</v>
          </cell>
          <cell r="P584" t="str">
            <v>陈兴(xchen68)</v>
          </cell>
          <cell r="Q584" t="str">
            <v>佟刚(gtong1)</v>
          </cell>
          <cell r="S584">
            <v>1</v>
          </cell>
          <cell r="T584">
            <v>1</v>
          </cell>
          <cell r="U584">
            <v>1</v>
          </cell>
          <cell r="V584">
            <v>1</v>
          </cell>
          <cell r="W584">
            <v>0</v>
          </cell>
          <cell r="X584">
            <v>0</v>
          </cell>
          <cell r="Y584">
            <v>1</v>
          </cell>
          <cell r="Z584">
            <v>0</v>
          </cell>
          <cell r="AA584">
            <v>0.72000000000000008</v>
          </cell>
          <cell r="AC584">
            <v>-31.01</v>
          </cell>
          <cell r="AD584">
            <v>-3.8</v>
          </cell>
          <cell r="AE584">
            <v>-0.45</v>
          </cell>
          <cell r="AF584">
            <v>0</v>
          </cell>
          <cell r="AG584">
            <v>0</v>
          </cell>
          <cell r="AH584">
            <v>-35.260000000000005</v>
          </cell>
          <cell r="AI584" t="str">
            <v>CNY</v>
          </cell>
          <cell r="AJ584" t="str">
            <v>LP</v>
          </cell>
          <cell r="AK584" t="str">
            <v>无锡鲍尔 </v>
          </cell>
          <cell r="AL584" t="str">
            <v>GZHHA</v>
          </cell>
          <cell r="BC584">
            <v>0</v>
          </cell>
          <cell r="BE584">
            <v>0</v>
          </cell>
          <cell r="BF584">
            <v>0</v>
          </cell>
        </row>
        <row r="585">
          <cell r="C585" t="str">
            <v>CH052</v>
          </cell>
          <cell r="E585" t="str">
            <v>Canister and Bracket Assembly - Fuel Vapor Storage (non-KC)</v>
          </cell>
          <cell r="G585" t="str">
            <v>J</v>
          </cell>
          <cell r="H585" t="str">
            <v>PMT4</v>
          </cell>
          <cell r="I585" t="str">
            <v>PF</v>
          </cell>
          <cell r="J585" t="str">
            <v>JD8G</v>
          </cell>
          <cell r="K585" t="str">
            <v>9E857</v>
          </cell>
          <cell r="L585" t="str">
            <v>AA</v>
          </cell>
          <cell r="M585" t="str">
            <v>JD8G-9E857-AA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Y585">
            <v>1</v>
          </cell>
          <cell r="AA585">
            <v>0.72000000000000008</v>
          </cell>
          <cell r="AC585">
            <v>-112.4543</v>
          </cell>
          <cell r="AD585">
            <v>-1.3792</v>
          </cell>
          <cell r="AE585">
            <v>-2.1714000000000002</v>
          </cell>
          <cell r="AH585">
            <v>-116.00490000000001</v>
          </cell>
          <cell r="AI585" t="str">
            <v>CNY</v>
          </cell>
          <cell r="AJ585" t="str">
            <v>LP</v>
          </cell>
          <cell r="AK585" t="str">
            <v>廊坊华安汽车装备有限公司</v>
          </cell>
          <cell r="AL585" t="str">
            <v>ENFAA</v>
          </cell>
          <cell r="BB585">
            <v>-599000</v>
          </cell>
          <cell r="BC585">
            <v>-599000</v>
          </cell>
          <cell r="BE585">
            <v>0</v>
          </cell>
          <cell r="BF585">
            <v>0</v>
          </cell>
        </row>
        <row r="586">
          <cell r="C586" t="str">
            <v>CH052</v>
          </cell>
          <cell r="E586" t="str">
            <v>Canister and Bracket Assembly - Fuel Vapor Storage (non-KC)</v>
          </cell>
          <cell r="G586" t="str">
            <v>J</v>
          </cell>
          <cell r="H586" t="str">
            <v>PMT4</v>
          </cell>
          <cell r="I586" t="str">
            <v>PF</v>
          </cell>
          <cell r="J586" t="str">
            <v>JD8G</v>
          </cell>
          <cell r="K586" t="str">
            <v>9E857</v>
          </cell>
          <cell r="L586" t="str">
            <v>BA</v>
          </cell>
          <cell r="M586" t="str">
            <v>JD8G-9E857-BA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-41.2254</v>
          </cell>
          <cell r="AD586">
            <v>-1.1292</v>
          </cell>
          <cell r="AE586">
            <v>-1.9</v>
          </cell>
          <cell r="AH586">
            <v>-44.254599999999996</v>
          </cell>
          <cell r="AI586" t="str">
            <v>CNY</v>
          </cell>
          <cell r="AJ586" t="str">
            <v>LP</v>
          </cell>
          <cell r="AK586" t="str">
            <v>廊坊华安汽车装备有限公司</v>
          </cell>
          <cell r="AL586" t="str">
            <v>ENFAA</v>
          </cell>
          <cell r="BB586">
            <v>-60000</v>
          </cell>
          <cell r="BC586">
            <v>-60000</v>
          </cell>
          <cell r="BE586">
            <v>0</v>
          </cell>
          <cell r="BF586">
            <v>0</v>
          </cell>
        </row>
        <row r="587">
          <cell r="C587" t="str">
            <v>CH069</v>
          </cell>
          <cell r="E587" t="str">
            <v>Jack Assembly  (non-KC)</v>
          </cell>
          <cell r="G587" t="str">
            <v>B</v>
          </cell>
          <cell r="H587" t="str">
            <v>PMT3</v>
          </cell>
          <cell r="I587" t="str">
            <v>PF</v>
          </cell>
          <cell r="J587" t="str">
            <v>ED8C </v>
          </cell>
          <cell r="K587">
            <v>17085</v>
          </cell>
          <cell r="L587" t="str">
            <v>AC</v>
          </cell>
          <cell r="M587" t="str">
            <v>ED8C -17085-AC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-42.34</v>
          </cell>
          <cell r="AD587">
            <v>0</v>
          </cell>
          <cell r="AE587">
            <v>0</v>
          </cell>
          <cell r="AF587">
            <v>0</v>
          </cell>
          <cell r="AG587">
            <v>0</v>
          </cell>
          <cell r="AH587">
            <v>-42.34</v>
          </cell>
          <cell r="AI587" t="str">
            <v>CNY</v>
          </cell>
          <cell r="AJ587" t="str">
            <v>LP</v>
          </cell>
          <cell r="AK587" t="str">
            <v>南通通润 </v>
          </cell>
          <cell r="AL587" t="str">
            <v>EQPLD </v>
          </cell>
          <cell r="BB587">
            <v>0</v>
          </cell>
          <cell r="BC587">
            <v>0</v>
          </cell>
          <cell r="BE587">
            <v>0</v>
          </cell>
          <cell r="BF587">
            <v>0</v>
          </cell>
          <cell r="BI587">
            <v>0</v>
          </cell>
          <cell r="BJ587">
            <v>0</v>
          </cell>
        </row>
        <row r="588">
          <cell r="C588" t="str">
            <v>ET9</v>
          </cell>
          <cell r="E588" t="str">
            <v>Cowl Grille</v>
          </cell>
          <cell r="G588" t="str">
            <v>D</v>
          </cell>
          <cell r="H588" t="str">
            <v>PMT1</v>
          </cell>
          <cell r="I588" t="str">
            <v>TH</v>
          </cell>
          <cell r="J588" t="str">
            <v>JD8B</v>
          </cell>
          <cell r="K588" t="str">
            <v>F02654</v>
          </cell>
          <cell r="L588" t="str">
            <v>AB</v>
          </cell>
          <cell r="M588" t="str">
            <v>JD8B-F02654-AB</v>
          </cell>
          <cell r="P588" t="str">
            <v>龚硕(sgong7)</v>
          </cell>
          <cell r="Q588" t="str">
            <v>刘春艳(cliu117)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-1.31</v>
          </cell>
          <cell r="AD588">
            <v>-0.1</v>
          </cell>
          <cell r="AE588">
            <v>-0.03</v>
          </cell>
          <cell r="AH588">
            <v>-1.4400000000000002</v>
          </cell>
          <cell r="AI588" t="str">
            <v>CNY</v>
          </cell>
          <cell r="AJ588" t="str">
            <v>LP</v>
          </cell>
          <cell r="AK588" t="str">
            <v>重庆光能荣能</v>
          </cell>
          <cell r="AL588" t="str">
            <v>DH0HA</v>
          </cell>
          <cell r="BB588">
            <v>-92000</v>
          </cell>
          <cell r="BC588">
            <v>-92000</v>
          </cell>
          <cell r="BE588">
            <v>0</v>
          </cell>
          <cell r="BF588">
            <v>0</v>
          </cell>
        </row>
        <row r="589">
          <cell r="C589" t="str">
            <v>ET9</v>
          </cell>
          <cell r="E589" t="str">
            <v>Cowl Grille</v>
          </cell>
          <cell r="G589" t="str">
            <v>D</v>
          </cell>
          <cell r="H589" t="str">
            <v>PMT1</v>
          </cell>
          <cell r="I589" t="str">
            <v>TH</v>
          </cell>
          <cell r="J589" t="str">
            <v>JD8B</v>
          </cell>
          <cell r="K589" t="str">
            <v>F02655</v>
          </cell>
          <cell r="L589" t="str">
            <v>AB</v>
          </cell>
          <cell r="M589" t="str">
            <v>JD8B-F02655-AB</v>
          </cell>
          <cell r="P589" t="str">
            <v>龚硕(sgong7)</v>
          </cell>
          <cell r="Q589" t="str">
            <v>刘春艳(cliu117)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-1.31</v>
          </cell>
          <cell r="AD589">
            <v>-0.1</v>
          </cell>
          <cell r="AE589">
            <v>-0.03</v>
          </cell>
          <cell r="AH589">
            <v>-1.4400000000000002</v>
          </cell>
          <cell r="AI589" t="str">
            <v>CNY</v>
          </cell>
          <cell r="AJ589" t="str">
            <v>LP</v>
          </cell>
          <cell r="AK589" t="str">
            <v>重庆光能荣能</v>
          </cell>
          <cell r="AL589" t="str">
            <v>DH0HA</v>
          </cell>
          <cell r="BB589">
            <v>-92000</v>
          </cell>
          <cell r="BC589">
            <v>-92000</v>
          </cell>
          <cell r="BE589">
            <v>0</v>
          </cell>
          <cell r="BF589">
            <v>0</v>
          </cell>
        </row>
        <row r="590">
          <cell r="C590" t="str">
            <v>ET01</v>
          </cell>
          <cell r="E590" t="str">
            <v>Sunroof</v>
          </cell>
          <cell r="G590" t="str">
            <v>B</v>
          </cell>
          <cell r="H590" t="str">
            <v>PMT1</v>
          </cell>
          <cell r="I590" t="str">
            <v>TH</v>
          </cell>
          <cell r="J590" t="str">
            <v>ED8B</v>
          </cell>
          <cell r="K590" t="str">
            <v>F518A30</v>
          </cell>
          <cell r="L590" t="str">
            <v>ALW</v>
          </cell>
          <cell r="M590" t="str">
            <v>ED8B-F518A30-ALW</v>
          </cell>
          <cell r="P590" t="str">
            <v>周健(jzhou29)</v>
          </cell>
          <cell r="Q590" t="str">
            <v>杨倩倩(qyang31)</v>
          </cell>
          <cell r="Y590">
            <v>1</v>
          </cell>
          <cell r="Z590">
            <v>1</v>
          </cell>
          <cell r="AA590">
            <v>0.1</v>
          </cell>
          <cell r="AC590">
            <v>-803.08</v>
          </cell>
          <cell r="AD590">
            <v>-1.8</v>
          </cell>
          <cell r="AE590">
            <v>-1.59</v>
          </cell>
          <cell r="AF590">
            <v>-1.69</v>
          </cell>
          <cell r="AH590">
            <v>-808.16000000000008</v>
          </cell>
          <cell r="AI590" t="str">
            <v>CNY</v>
          </cell>
          <cell r="AJ590" t="str">
            <v>LP</v>
          </cell>
          <cell r="AK590" t="str">
            <v>伟巴斯特车顶系统（重庆）有限公司</v>
          </cell>
          <cell r="AL590" t="str">
            <v>EX4FA</v>
          </cell>
        </row>
        <row r="591">
          <cell r="C591" t="str">
            <v>PT24-2</v>
          </cell>
          <cell r="E591" t="str">
            <v>EGTS</v>
          </cell>
          <cell r="G591" t="str">
            <v>B</v>
          </cell>
          <cell r="H591" t="str">
            <v>PMT4</v>
          </cell>
          <cell r="I591" t="str">
            <v>TH</v>
          </cell>
          <cell r="J591" t="str">
            <v>JD8G</v>
          </cell>
          <cell r="K591" t="str">
            <v>12B591</v>
          </cell>
          <cell r="L591" t="str">
            <v>AA</v>
          </cell>
          <cell r="M591" t="str">
            <v>JD8G-12B591-AA</v>
          </cell>
          <cell r="P591" t="str">
            <v>王秋夜(qwang110)</v>
          </cell>
          <cell r="Q591" t="str">
            <v>唐含涵(htang24)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Y591">
            <v>1</v>
          </cell>
          <cell r="AA591">
            <v>0.72000000000000008</v>
          </cell>
          <cell r="AC591">
            <v>-70.959999999999994</v>
          </cell>
          <cell r="AD591">
            <v>-0.6</v>
          </cell>
          <cell r="AE591">
            <v>-1.4</v>
          </cell>
          <cell r="AH591">
            <v>-72.959999999999994</v>
          </cell>
          <cell r="AI591" t="str">
            <v>CNY</v>
          </cell>
          <cell r="AJ591" t="str">
            <v>LP</v>
          </cell>
          <cell r="AK591" t="str">
            <v>常熟特殊陶业</v>
          </cell>
          <cell r="AL591" t="str">
            <v>GRAJA </v>
          </cell>
        </row>
        <row r="592">
          <cell r="C592" t="str">
            <v>B046-4</v>
          </cell>
          <cell r="E592" t="str">
            <v xml:space="preserve">Bracket - Cold Charge Duct to Engine or Body </v>
          </cell>
          <cell r="G592" t="str">
            <v>D</v>
          </cell>
          <cell r="H592" t="str">
            <v>PMT4</v>
          </cell>
          <cell r="I592" t="str">
            <v>PF</v>
          </cell>
          <cell r="J592" t="str">
            <v>JX61</v>
          </cell>
          <cell r="K592" t="str">
            <v>6C750</v>
          </cell>
          <cell r="L592" t="str">
            <v>CA</v>
          </cell>
          <cell r="M592" t="str">
            <v>JX61-6C750-CA</v>
          </cell>
          <cell r="P592" t="str">
            <v>袁凤鸣(fyuan13)</v>
          </cell>
          <cell r="Q592" t="str">
            <v>梁伟华(wliang7)</v>
          </cell>
          <cell r="W592">
            <v>1</v>
          </cell>
          <cell r="X592">
            <v>1</v>
          </cell>
          <cell r="Z592">
            <v>1</v>
          </cell>
          <cell r="AA592">
            <v>0.28000000000000003</v>
          </cell>
          <cell r="AC592">
            <v>-1.14024190728365</v>
          </cell>
          <cell r="AD592">
            <v>-7.6065613026819898E-2</v>
          </cell>
          <cell r="AE592">
            <v>-3.7499999999999999E-2</v>
          </cell>
          <cell r="AH592">
            <v>-1.2538075203104699</v>
          </cell>
          <cell r="AI592" t="str">
            <v>CNY</v>
          </cell>
          <cell r="AJ592" t="str">
            <v>LP</v>
          </cell>
          <cell r="AK592" t="str">
            <v>重庆凌云汽车零部件有限公司</v>
          </cell>
          <cell r="AL592" t="str">
            <v>CX1JB</v>
          </cell>
          <cell r="BB592">
            <v>-178500</v>
          </cell>
          <cell r="BC592">
            <v>-178500</v>
          </cell>
          <cell r="BE592">
            <v>0</v>
          </cell>
          <cell r="BF592">
            <v>0</v>
          </cell>
          <cell r="BI592">
            <v>0</v>
          </cell>
          <cell r="BJ592">
            <v>0</v>
          </cell>
        </row>
        <row r="593">
          <cell r="C593" t="str">
            <v>E09-4</v>
          </cell>
          <cell r="E593" t="str">
            <v>SEAT WIRING</v>
          </cell>
          <cell r="G593" t="str">
            <v>B</v>
          </cell>
          <cell r="H593" t="str">
            <v>PMT5</v>
          </cell>
          <cell r="I593" t="str">
            <v>PF</v>
          </cell>
          <cell r="J593" t="str">
            <v>JU5T</v>
          </cell>
          <cell r="K593" t="str">
            <v>14D230</v>
          </cell>
          <cell r="L593" t="str">
            <v>FAA</v>
          </cell>
          <cell r="M593" t="str">
            <v>JU5T-14D230-FAA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1</v>
          </cell>
          <cell r="Z593">
            <v>1</v>
          </cell>
          <cell r="AA593">
            <v>0.1</v>
          </cell>
          <cell r="AC593">
            <v>-28.39</v>
          </cell>
          <cell r="AD593">
            <v>0</v>
          </cell>
          <cell r="AE593">
            <v>0</v>
          </cell>
          <cell r="AF593">
            <v>0</v>
          </cell>
          <cell r="AG593">
            <v>0</v>
          </cell>
          <cell r="AH593">
            <v>-28.39</v>
          </cell>
          <cell r="AI593" t="str">
            <v>CNY</v>
          </cell>
          <cell r="AJ593" t="str">
            <v>LP</v>
          </cell>
          <cell r="AK593" t="str">
            <v>重庆李尔 </v>
          </cell>
          <cell r="AL593" t="str">
            <v>DWG4B</v>
          </cell>
          <cell r="BB593">
            <v>-3000</v>
          </cell>
          <cell r="BC593">
            <v>-3000</v>
          </cell>
          <cell r="BE593">
            <v>0</v>
          </cell>
          <cell r="BF593">
            <v>0</v>
          </cell>
          <cell r="BI593">
            <v>0</v>
          </cell>
          <cell r="BJ593">
            <v>0</v>
          </cell>
        </row>
        <row r="594">
          <cell r="C594" t="str">
            <v>E09-4</v>
          </cell>
          <cell r="E594" t="str">
            <v>SEAT WIRING</v>
          </cell>
          <cell r="G594" t="str">
            <v>B</v>
          </cell>
          <cell r="H594" t="str">
            <v>PMT5</v>
          </cell>
          <cell r="I594" t="str">
            <v>PF</v>
          </cell>
          <cell r="J594" t="str">
            <v>JU5T</v>
          </cell>
          <cell r="K594" t="str">
            <v>14D231</v>
          </cell>
          <cell r="L594" t="str">
            <v>FGA</v>
          </cell>
          <cell r="M594" t="str">
            <v>JU5T-14D231-FGA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0</v>
          </cell>
          <cell r="Z594">
            <v>0</v>
          </cell>
          <cell r="AA594">
            <v>0.9</v>
          </cell>
          <cell r="AC594">
            <v>-23.4</v>
          </cell>
          <cell r="AD594">
            <v>0</v>
          </cell>
          <cell r="AE594">
            <v>0</v>
          </cell>
          <cell r="AF594">
            <v>0</v>
          </cell>
          <cell r="AG594">
            <v>0</v>
          </cell>
          <cell r="AH594">
            <v>-23.4</v>
          </cell>
          <cell r="AI594" t="str">
            <v>CNY</v>
          </cell>
          <cell r="AJ594" t="str">
            <v>LP</v>
          </cell>
          <cell r="AK594" t="str">
            <v>重庆李尔 </v>
          </cell>
          <cell r="AL594" t="str">
            <v>DWG4B</v>
          </cell>
          <cell r="BB594">
            <v>-3500</v>
          </cell>
          <cell r="BC594">
            <v>-3500</v>
          </cell>
          <cell r="BE594">
            <v>0</v>
          </cell>
          <cell r="BF594">
            <v>0</v>
          </cell>
          <cell r="BI594">
            <v>0</v>
          </cell>
          <cell r="BJ594">
            <v>0</v>
          </cell>
        </row>
        <row r="595">
          <cell r="C595" t="str">
            <v>E09-4</v>
          </cell>
          <cell r="E595" t="str">
            <v>SEAT WIRING</v>
          </cell>
          <cell r="G595" t="str">
            <v>B</v>
          </cell>
          <cell r="H595" t="str">
            <v>PMT5</v>
          </cell>
          <cell r="I595" t="str">
            <v>PF</v>
          </cell>
          <cell r="J595" t="str">
            <v>JU5T</v>
          </cell>
          <cell r="K595" t="str">
            <v>14D231</v>
          </cell>
          <cell r="L595" t="str">
            <v>FHA</v>
          </cell>
          <cell r="M595" t="str">
            <v>JU5T-14D231-FHA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1</v>
          </cell>
          <cell r="Z595">
            <v>1</v>
          </cell>
          <cell r="AA595">
            <v>0.1</v>
          </cell>
          <cell r="AC595">
            <v>-95.26</v>
          </cell>
          <cell r="AD595">
            <v>0</v>
          </cell>
          <cell r="AE595">
            <v>0</v>
          </cell>
          <cell r="AF595">
            <v>0</v>
          </cell>
          <cell r="AG595">
            <v>0</v>
          </cell>
          <cell r="AH595">
            <v>-95.26</v>
          </cell>
          <cell r="AI595" t="str">
            <v>CNY</v>
          </cell>
          <cell r="AJ595" t="str">
            <v>LP</v>
          </cell>
          <cell r="AK595" t="str">
            <v>重庆李尔 </v>
          </cell>
          <cell r="AL595" t="str">
            <v>DWG4B</v>
          </cell>
          <cell r="BB595">
            <v>-16500</v>
          </cell>
          <cell r="BC595">
            <v>-16500</v>
          </cell>
          <cell r="BE595">
            <v>0</v>
          </cell>
          <cell r="BF595">
            <v>0</v>
          </cell>
          <cell r="BI595">
            <v>0</v>
          </cell>
          <cell r="BJ595">
            <v>0</v>
          </cell>
        </row>
        <row r="596">
          <cell r="C596" t="str">
            <v>CH041-1</v>
          </cell>
          <cell r="E596" t="str">
            <v>Stabilizer Bar (Front -- Solid/Tubular)</v>
          </cell>
          <cell r="G596" t="str">
            <v>B</v>
          </cell>
          <cell r="H596" t="str">
            <v>PMT5</v>
          </cell>
          <cell r="I596" t="str">
            <v>PF</v>
          </cell>
          <cell r="J596" t="str">
            <v>ED8C </v>
          </cell>
          <cell r="K596" t="str">
            <v>5482 </v>
          </cell>
          <cell r="L596" t="str">
            <v>BC</v>
          </cell>
          <cell r="M596" t="str">
            <v>ED8C -5482 -BC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-75.73</v>
          </cell>
          <cell r="AD596">
            <v>-3.68</v>
          </cell>
          <cell r="AE596">
            <v>-4.5</v>
          </cell>
          <cell r="AH596">
            <v>-83.910000000000011</v>
          </cell>
          <cell r="AI596" t="str">
            <v>CNY</v>
          </cell>
          <cell r="AJ596" t="str">
            <v>LP</v>
          </cell>
          <cell r="AK596" t="str">
            <v>上海索格菲苏州工厂 </v>
          </cell>
          <cell r="AL596" t="str">
            <v>GQ4MB </v>
          </cell>
          <cell r="BB596">
            <v>0</v>
          </cell>
          <cell r="BC596">
            <v>0</v>
          </cell>
          <cell r="BE596">
            <v>0</v>
          </cell>
          <cell r="BF596">
            <v>0</v>
          </cell>
          <cell r="BI596">
            <v>0</v>
          </cell>
          <cell r="BJ596">
            <v>0</v>
          </cell>
        </row>
        <row r="597">
          <cell r="C597" t="str">
            <v>CH048</v>
          </cell>
          <cell r="E597" t="str">
            <v>Fuel Filler Pipe and Hose Assembly (non-KC)</v>
          </cell>
          <cell r="G597" t="str">
            <v>B</v>
          </cell>
          <cell r="H597" t="str">
            <v>PMT4</v>
          </cell>
          <cell r="I597" t="str">
            <v>PF</v>
          </cell>
          <cell r="J597" t="str">
            <v>JD8G</v>
          </cell>
          <cell r="K597">
            <v>9032</v>
          </cell>
          <cell r="L597" t="str">
            <v>AD</v>
          </cell>
          <cell r="M597" t="str">
            <v>JD8G-9032-AD</v>
          </cell>
          <cell r="P597" t="str">
            <v>李立(lli71)</v>
          </cell>
          <cell r="Q597" t="str">
            <v>张矛(mzhang64)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-136.09</v>
          </cell>
          <cell r="AD597">
            <v>-1.59</v>
          </cell>
          <cell r="AE597">
            <v>-1.59</v>
          </cell>
          <cell r="AF597">
            <v>-0.78</v>
          </cell>
          <cell r="AG597">
            <v>0</v>
          </cell>
          <cell r="AH597">
            <v>-140.05000000000001</v>
          </cell>
          <cell r="AI597" t="str">
            <v>CNY</v>
          </cell>
          <cell r="AJ597" t="str">
            <v>LP</v>
          </cell>
          <cell r="AK597" t="str">
            <v>重庆诺贝尔福基</v>
          </cell>
          <cell r="AL597" t="str">
            <v>GWZ3A</v>
          </cell>
          <cell r="BB597">
            <v>-165000</v>
          </cell>
          <cell r="BC597">
            <v>-165000</v>
          </cell>
          <cell r="BI597">
            <v>-1306894</v>
          </cell>
          <cell r="BJ597">
            <v>1687210</v>
          </cell>
        </row>
        <row r="598">
          <cell r="C598" t="str">
            <v>CH049</v>
          </cell>
          <cell r="E598" t="str">
            <v>Fuel Lines and hoses (non-KC)</v>
          </cell>
          <cell r="G598" t="str">
            <v>B</v>
          </cell>
          <cell r="H598" t="str">
            <v>PMT4</v>
          </cell>
          <cell r="I598" t="str">
            <v>PF</v>
          </cell>
          <cell r="J598" t="str">
            <v>JD8G</v>
          </cell>
          <cell r="K598" t="str">
            <v>9G271</v>
          </cell>
          <cell r="L598" t="str">
            <v>AA</v>
          </cell>
          <cell r="M598" t="str">
            <v>JD8G-9G271-AA</v>
          </cell>
          <cell r="P598" t="str">
            <v>李立(lli71)</v>
          </cell>
          <cell r="Q598" t="str">
            <v>张矛(mzhang64)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-13.98</v>
          </cell>
          <cell r="AD598">
            <v>-0.63</v>
          </cell>
          <cell r="AE598">
            <v>-0.35</v>
          </cell>
          <cell r="AF598">
            <v>-0.45</v>
          </cell>
          <cell r="AG598">
            <v>0</v>
          </cell>
          <cell r="AH598">
            <v>-15.41</v>
          </cell>
          <cell r="AI598" t="str">
            <v>CNY</v>
          </cell>
          <cell r="AJ598" t="str">
            <v>LP</v>
          </cell>
          <cell r="AK598" t="str">
            <v>重庆库博</v>
          </cell>
          <cell r="AL598" t="str">
            <v>EC0ZA</v>
          </cell>
          <cell r="BB598">
            <v>-158400</v>
          </cell>
          <cell r="BC598">
            <v>-158400</v>
          </cell>
        </row>
        <row r="599">
          <cell r="C599" t="str">
            <v>CH046</v>
          </cell>
          <cell r="E599" t="str">
            <v>Fuel Delivery Module (Sender)</v>
          </cell>
          <cell r="G599" t="str">
            <v>B</v>
          </cell>
          <cell r="H599" t="str">
            <v>PMT4</v>
          </cell>
          <cell r="I599" t="str">
            <v>PF</v>
          </cell>
          <cell r="J599" t="str">
            <v>JD8G</v>
          </cell>
          <cell r="K599" t="str">
            <v>9H307</v>
          </cell>
          <cell r="L599" t="str">
            <v>AA</v>
          </cell>
          <cell r="M599" t="str">
            <v>JD8G-9H307-AA</v>
          </cell>
          <cell r="P599" t="str">
            <v>任宇(yren16)</v>
          </cell>
          <cell r="Q599" t="str">
            <v>邓文强(wdeng9)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Y599">
            <v>1</v>
          </cell>
          <cell r="AA599">
            <v>0.72000000000000008</v>
          </cell>
          <cell r="AC599">
            <v>-205.01</v>
          </cell>
          <cell r="AD599">
            <v>-1</v>
          </cell>
          <cell r="AE599">
            <v>-5</v>
          </cell>
          <cell r="AF599">
            <v>-4.26</v>
          </cell>
          <cell r="AG599">
            <v>-5.49</v>
          </cell>
          <cell r="AH599">
            <v>0</v>
          </cell>
          <cell r="AI599" t="str">
            <v>CNY</v>
          </cell>
          <cell r="AJ599" t="str">
            <v>LP</v>
          </cell>
          <cell r="AK599" t="str">
            <v>北京德尔福万源发动机管理系统有限公司</v>
          </cell>
          <cell r="AL599" t="str">
            <v>GRXCA</v>
          </cell>
          <cell r="BB599">
            <v>-300000</v>
          </cell>
          <cell r="BC599">
            <v>-300000</v>
          </cell>
        </row>
        <row r="600">
          <cell r="C600" t="str">
            <v>CH046</v>
          </cell>
          <cell r="E600" t="str">
            <v>Fuel Delivery Module (Sender)</v>
          </cell>
          <cell r="G600" t="str">
            <v>B</v>
          </cell>
          <cell r="H600" t="str">
            <v>PMT4</v>
          </cell>
          <cell r="I600" t="str">
            <v>PF</v>
          </cell>
          <cell r="J600" t="str">
            <v>JD8G</v>
          </cell>
          <cell r="K600" t="str">
            <v>9H307</v>
          </cell>
          <cell r="L600" t="str">
            <v>BB</v>
          </cell>
          <cell r="M600" t="str">
            <v>JD8G-9H307-BB</v>
          </cell>
          <cell r="P600" t="str">
            <v>任宇(yren16)</v>
          </cell>
          <cell r="Q600" t="str">
            <v>邓文强(wdeng9)</v>
          </cell>
          <cell r="W600">
            <v>1</v>
          </cell>
          <cell r="X600">
            <v>1</v>
          </cell>
          <cell r="Z600">
            <v>1</v>
          </cell>
          <cell r="AA600">
            <v>0.28000000000000003</v>
          </cell>
          <cell r="AC600">
            <v>-222.44</v>
          </cell>
          <cell r="AD600">
            <v>-1</v>
          </cell>
          <cell r="AE600">
            <v>-5</v>
          </cell>
          <cell r="AF600">
            <v>-4.26</v>
          </cell>
          <cell r="AG600">
            <v>-5.49</v>
          </cell>
          <cell r="AH600">
            <v>-238.19</v>
          </cell>
          <cell r="AI600" t="str">
            <v>CNY</v>
          </cell>
          <cell r="AJ600" t="str">
            <v>LP</v>
          </cell>
          <cell r="AK600" t="str">
            <v>北京德尔福万源发动机管理系统有限公司</v>
          </cell>
          <cell r="AL600" t="str">
            <v>GRXCA</v>
          </cell>
          <cell r="BB600">
            <v>-670000</v>
          </cell>
          <cell r="BC600">
            <v>-670000</v>
          </cell>
        </row>
        <row r="601">
          <cell r="C601" t="str">
            <v>bolt-add</v>
          </cell>
          <cell r="E601" t="str">
            <v>Weldstuds</v>
          </cell>
          <cell r="G601" t="str">
            <v>J</v>
          </cell>
          <cell r="H601" t="str">
            <v>PMT1</v>
          </cell>
          <cell r="I601" t="str">
            <v>TH</v>
          </cell>
          <cell r="K601" t="str">
            <v>W700121</v>
          </cell>
          <cell r="L601" t="str">
            <v>S403</v>
          </cell>
          <cell r="M601" t="str">
            <v>-W700121-S403</v>
          </cell>
          <cell r="P601" t="str">
            <v>张春晖</v>
          </cell>
          <cell r="Q601" t="str">
            <v>江桢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-3.6799999999999999E-2</v>
          </cell>
          <cell r="AD601">
            <v>-1E-3</v>
          </cell>
          <cell r="AE601">
            <v>-2.3999999999999998E-3</v>
          </cell>
          <cell r="AF601">
            <v>-1.38E-2</v>
          </cell>
          <cell r="AH601">
            <v>-5.3999999999999999E-2</v>
          </cell>
          <cell r="AI601" t="str">
            <v>CNY</v>
          </cell>
          <cell r="AJ601" t="str">
            <v>LP</v>
          </cell>
          <cell r="AK601" t="str">
            <v>宁波长华长盛</v>
          </cell>
          <cell r="AL601" t="str">
            <v>EX7ZB </v>
          </cell>
          <cell r="BB601">
            <v>0</v>
          </cell>
          <cell r="BC601">
            <v>0</v>
          </cell>
          <cell r="BE601">
            <v>0</v>
          </cell>
          <cell r="BF601">
            <v>0</v>
          </cell>
          <cell r="BG601">
            <v>0</v>
          </cell>
        </row>
        <row r="602">
          <cell r="C602" t="str">
            <v>CH061</v>
          </cell>
          <cell r="E602" t="str">
            <v>ABS Sensor</v>
          </cell>
          <cell r="G602" t="str">
            <v>J</v>
          </cell>
          <cell r="H602" t="str">
            <v>PMT3</v>
          </cell>
          <cell r="I602" t="str">
            <v>PF</v>
          </cell>
          <cell r="J602" t="str">
            <v>BV6T</v>
          </cell>
          <cell r="K602" t="str">
            <v>2C204</v>
          </cell>
          <cell r="L602" t="str">
            <v>FB</v>
          </cell>
          <cell r="M602" t="str">
            <v>BV6T-2C204-FB</v>
          </cell>
          <cell r="S602">
            <v>2</v>
          </cell>
          <cell r="T602">
            <v>2</v>
          </cell>
          <cell r="U602">
            <v>2</v>
          </cell>
          <cell r="V602">
            <v>2</v>
          </cell>
          <cell r="W602">
            <v>2</v>
          </cell>
          <cell r="X602">
            <v>2</v>
          </cell>
          <cell r="Y602">
            <v>2</v>
          </cell>
          <cell r="Z602">
            <v>2</v>
          </cell>
          <cell r="AA602">
            <v>2</v>
          </cell>
          <cell r="AC602">
            <v>-14.65</v>
          </cell>
          <cell r="AD602">
            <v>-0.1</v>
          </cell>
          <cell r="AE602">
            <v>-0.12</v>
          </cell>
          <cell r="AF602">
            <v>0</v>
          </cell>
          <cell r="AG602">
            <v>0</v>
          </cell>
          <cell r="AH602">
            <v>-14.87</v>
          </cell>
          <cell r="AI602" t="str">
            <v>CNY</v>
          </cell>
          <cell r="AJ602" t="str">
            <v>LP</v>
          </cell>
          <cell r="AK602" t="str">
            <v>连云港大陆</v>
          </cell>
          <cell r="AL602" t="str">
            <v>GQKHA </v>
          </cell>
          <cell r="BB602">
            <v>0</v>
          </cell>
          <cell r="BC602">
            <v>0</v>
          </cell>
          <cell r="BE602">
            <v>0</v>
          </cell>
          <cell r="BF602">
            <v>0</v>
          </cell>
        </row>
        <row r="603">
          <cell r="C603" t="str">
            <v>E023</v>
          </cell>
          <cell r="E603" t="str">
            <v>Headlamp</v>
          </cell>
          <cell r="G603" t="str">
            <v>B</v>
          </cell>
          <cell r="H603" t="str">
            <v>PMT4</v>
          </cell>
          <cell r="I603" t="str">
            <v>PF</v>
          </cell>
          <cell r="J603" t="str">
            <v>JX61</v>
          </cell>
          <cell r="K603" t="str">
            <v>6F072</v>
          </cell>
          <cell r="L603" t="str">
            <v>CA</v>
          </cell>
          <cell r="M603" t="str">
            <v>JX61-6F072-CA</v>
          </cell>
          <cell r="P603" t="str">
            <v>孙爱标(asun7)</v>
          </cell>
          <cell r="Q603" t="str">
            <v>梁伟华(wliang7)</v>
          </cell>
          <cell r="W603">
            <v>1</v>
          </cell>
          <cell r="X603">
            <v>1</v>
          </cell>
          <cell r="Z603">
            <v>1</v>
          </cell>
          <cell r="AA603">
            <v>0.28000000000000003</v>
          </cell>
          <cell r="AC603">
            <v>-37.28</v>
          </cell>
          <cell r="AD603">
            <v>-1.07</v>
          </cell>
          <cell r="AE603">
            <v>-0.32</v>
          </cell>
          <cell r="AF603">
            <v>-0.82</v>
          </cell>
          <cell r="AH603">
            <v>-39.49</v>
          </cell>
          <cell r="AI603" t="str">
            <v>CNY</v>
          </cell>
          <cell r="AJ603" t="str">
            <v>LP</v>
          </cell>
          <cell r="AK603" t="str">
            <v>阿汶汽车零部件(重庆)有限公司</v>
          </cell>
          <cell r="AL603" t="str">
            <v>GZ9PA</v>
          </cell>
          <cell r="BB603">
            <v>0</v>
          </cell>
          <cell r="BC603">
            <v>0</v>
          </cell>
          <cell r="BE603">
            <v>0</v>
          </cell>
          <cell r="BF603">
            <v>0</v>
          </cell>
        </row>
        <row r="604">
          <cell r="C604" t="str">
            <v>E022</v>
          </cell>
          <cell r="E604" t="str">
            <v>Tail Lamp</v>
          </cell>
          <cell r="G604" t="str">
            <v>B</v>
          </cell>
          <cell r="H604" t="str">
            <v>PMT1</v>
          </cell>
          <cell r="I604" t="str">
            <v>TH</v>
          </cell>
          <cell r="J604" t="str">
            <v>JD8B</v>
          </cell>
          <cell r="K604" t="str">
            <v>13A602</v>
          </cell>
          <cell r="L604" t="str">
            <v>AE</v>
          </cell>
          <cell r="M604" t="str">
            <v>JD8B-13A602-AE</v>
          </cell>
          <cell r="O604">
            <v>43033</v>
          </cell>
          <cell r="P604" t="str">
            <v>罗周第</v>
          </cell>
          <cell r="Q604" t="str">
            <v>王渝林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-83.67</v>
          </cell>
          <cell r="AD604">
            <v>-1.04</v>
          </cell>
          <cell r="AE604">
            <v>-1.32</v>
          </cell>
          <cell r="AF604">
            <v>0</v>
          </cell>
          <cell r="AG604">
            <v>-1.8</v>
          </cell>
          <cell r="AH604">
            <v>-87.83</v>
          </cell>
          <cell r="AI604" t="str">
            <v>CNY</v>
          </cell>
          <cell r="AJ604" t="str">
            <v>LP</v>
          </cell>
          <cell r="AK604" t="str">
            <v>重庆大茂伟瑞柯车灯有限公司</v>
          </cell>
          <cell r="AL604" t="str">
            <v>FCXBB</v>
          </cell>
          <cell r="BB604">
            <v>0</v>
          </cell>
          <cell r="BC604">
            <v>0</v>
          </cell>
          <cell r="BE604">
            <v>0</v>
          </cell>
          <cell r="BF604">
            <v>0</v>
          </cell>
        </row>
        <row r="605">
          <cell r="C605" t="str">
            <v>E107</v>
          </cell>
          <cell r="E605" t="str">
            <v>2nd 12V powerpoint</v>
          </cell>
          <cell r="G605" t="str">
            <v>J</v>
          </cell>
          <cell r="H605" t="str">
            <v>PMT5</v>
          </cell>
          <cell r="I605" t="str">
            <v>PF</v>
          </cell>
          <cell r="J605" t="str">
            <v>JD8T</v>
          </cell>
          <cell r="K605" t="str">
            <v>19A487</v>
          </cell>
          <cell r="L605" t="str">
            <v>AAW</v>
          </cell>
          <cell r="M605" t="str">
            <v>JD8T-19A487-AAW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-2.67</v>
          </cell>
          <cell r="AD605">
            <v>-0.2</v>
          </cell>
          <cell r="AE605">
            <v>0</v>
          </cell>
          <cell r="AF605">
            <v>0</v>
          </cell>
          <cell r="AG605">
            <v>0</v>
          </cell>
          <cell r="AH605">
            <v>-2.87</v>
          </cell>
          <cell r="AI605" t="str">
            <v>CNY</v>
          </cell>
          <cell r="AJ605" t="str">
            <v>LP</v>
          </cell>
          <cell r="AK605" t="str">
            <v>苏州凯斯库 </v>
          </cell>
          <cell r="AL605" t="str">
            <v>FRBFA </v>
          </cell>
          <cell r="BB605">
            <v>0</v>
          </cell>
          <cell r="BC605">
            <v>0</v>
          </cell>
          <cell r="BE605">
            <v>0</v>
          </cell>
          <cell r="BF605">
            <v>0</v>
          </cell>
        </row>
        <row r="606">
          <cell r="C606" t="str">
            <v>E107</v>
          </cell>
          <cell r="E606" t="str">
            <v>2nd 12V powerpoint</v>
          </cell>
          <cell r="G606" t="str">
            <v>J</v>
          </cell>
          <cell r="H606" t="str">
            <v>PMT5</v>
          </cell>
          <cell r="I606" t="str">
            <v>PF</v>
          </cell>
          <cell r="J606" t="str">
            <v>JD8T</v>
          </cell>
          <cell r="K606" t="str">
            <v>19A487</v>
          </cell>
          <cell r="L606" t="str">
            <v>ABW </v>
          </cell>
          <cell r="M606" t="str">
            <v>JD8T-19A487-ABW 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-2.67</v>
          </cell>
          <cell r="AD606">
            <v>-0.2</v>
          </cell>
          <cell r="AE606">
            <v>0</v>
          </cell>
          <cell r="AF606">
            <v>0</v>
          </cell>
          <cell r="AG606">
            <v>0</v>
          </cell>
          <cell r="AH606">
            <v>-2.87</v>
          </cell>
          <cell r="AI606" t="str">
            <v>CNY</v>
          </cell>
          <cell r="AJ606" t="str">
            <v>LP</v>
          </cell>
          <cell r="AK606" t="str">
            <v>苏州凯斯库 </v>
          </cell>
          <cell r="AL606" t="str">
            <v>FRBFA </v>
          </cell>
          <cell r="BB606">
            <v>0</v>
          </cell>
          <cell r="BC606">
            <v>0</v>
          </cell>
          <cell r="BE606">
            <v>0</v>
          </cell>
          <cell r="BF606">
            <v>0</v>
          </cell>
        </row>
        <row r="607">
          <cell r="C607" t="str">
            <v>E107</v>
          </cell>
          <cell r="E607" t="str">
            <v>2nd 12V powerpoint</v>
          </cell>
          <cell r="G607" t="str">
            <v>J</v>
          </cell>
          <cell r="H607" t="str">
            <v>PMT5</v>
          </cell>
          <cell r="I607" t="str">
            <v>PF</v>
          </cell>
          <cell r="J607" t="str">
            <v>6R33 </v>
          </cell>
          <cell r="K607" t="str">
            <v>19G247</v>
          </cell>
          <cell r="L607" t="str">
            <v>AA</v>
          </cell>
          <cell r="M607" t="str">
            <v>6R33 -19G247-AA</v>
          </cell>
          <cell r="S607">
            <v>1</v>
          </cell>
          <cell r="T607">
            <v>1</v>
          </cell>
          <cell r="U607">
            <v>2</v>
          </cell>
          <cell r="V607">
            <v>2</v>
          </cell>
          <cell r="W607">
            <v>2</v>
          </cell>
          <cell r="X607">
            <v>2</v>
          </cell>
          <cell r="Y607">
            <v>1</v>
          </cell>
          <cell r="Z607">
            <v>1</v>
          </cell>
          <cell r="AA607">
            <v>1.6</v>
          </cell>
          <cell r="AC607">
            <v>-2.62</v>
          </cell>
          <cell r="AD607">
            <v>-0.1</v>
          </cell>
          <cell r="AE607">
            <v>0</v>
          </cell>
          <cell r="AF607">
            <v>0</v>
          </cell>
          <cell r="AG607">
            <v>0</v>
          </cell>
          <cell r="AH607">
            <v>-2.72</v>
          </cell>
          <cell r="AI607" t="str">
            <v>CNY</v>
          </cell>
          <cell r="AJ607" t="str">
            <v>LP</v>
          </cell>
          <cell r="AK607" t="str">
            <v>苏州凯斯库 </v>
          </cell>
          <cell r="AL607" t="str">
            <v>FRBFA </v>
          </cell>
          <cell r="BB607">
            <v>0</v>
          </cell>
          <cell r="BC607">
            <v>0</v>
          </cell>
          <cell r="BE607">
            <v>0</v>
          </cell>
          <cell r="BF607">
            <v>0</v>
          </cell>
        </row>
        <row r="608">
          <cell r="C608" t="str">
            <v>E20</v>
          </cell>
          <cell r="D608" t="str">
            <v/>
          </cell>
          <cell r="E608" t="str">
            <v>Foglamp (non-KC)</v>
          </cell>
          <cell r="G608" t="str">
            <v>J</v>
          </cell>
          <cell r="H608" t="str">
            <v>PMT1</v>
          </cell>
          <cell r="I608" t="str">
            <v>TH</v>
          </cell>
          <cell r="J608" t="str">
            <v>2N11</v>
          </cell>
          <cell r="K608" t="str">
            <v>15201 </v>
          </cell>
          <cell r="L608" t="str">
            <v>BA</v>
          </cell>
          <cell r="M608" t="str">
            <v>2N11-15201 -BA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0</v>
          </cell>
          <cell r="Z608">
            <v>0</v>
          </cell>
          <cell r="AA608">
            <v>0.9</v>
          </cell>
          <cell r="AC608">
            <v>-34.82</v>
          </cell>
          <cell r="AD608">
            <v>-0.5</v>
          </cell>
          <cell r="AE608">
            <v>-1.1000000000000001</v>
          </cell>
          <cell r="AF608">
            <v>0</v>
          </cell>
          <cell r="AG608">
            <v>0</v>
          </cell>
          <cell r="AH608">
            <v>-36.42</v>
          </cell>
          <cell r="AI608" t="str">
            <v>CNY</v>
          </cell>
          <cell r="AJ608" t="str">
            <v>LP</v>
          </cell>
          <cell r="AK608" t="str">
            <v>佛山法雷奥 </v>
          </cell>
          <cell r="AL608" t="str">
            <v>FV3VA</v>
          </cell>
          <cell r="BB608">
            <v>0</v>
          </cell>
          <cell r="BC608">
            <v>0</v>
          </cell>
          <cell r="BE608">
            <v>0</v>
          </cell>
          <cell r="BF608">
            <v>0</v>
          </cell>
        </row>
        <row r="609">
          <cell r="C609" t="str">
            <v>E032</v>
          </cell>
          <cell r="E609" t="str">
            <v>Rear door lock switch</v>
          </cell>
          <cell r="G609" t="str">
            <v>na</v>
          </cell>
          <cell r="H609" t="str">
            <v>PMT5</v>
          </cell>
          <cell r="I609" t="str">
            <v>TH</v>
          </cell>
          <cell r="J609" t="str">
            <v>JB3T</v>
          </cell>
          <cell r="K609" t="str">
            <v>14017 </v>
          </cell>
          <cell r="L609" t="str">
            <v>EAW</v>
          </cell>
          <cell r="M609" t="str">
            <v>JB3T-14017 -EAW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-12.44</v>
          </cell>
          <cell r="AD609">
            <v>-0.06</v>
          </cell>
          <cell r="AE609">
            <v>-0.02</v>
          </cell>
          <cell r="AF609">
            <v>0</v>
          </cell>
          <cell r="AG609">
            <v>0</v>
          </cell>
          <cell r="AH609">
            <v>-12.52</v>
          </cell>
          <cell r="AI609" t="str">
            <v>CNY</v>
          </cell>
          <cell r="AJ609" t="str">
            <v>LP</v>
          </cell>
          <cell r="AK609" t="str">
            <v>重庆大明</v>
          </cell>
          <cell r="AL609" t="str">
            <v>GNJFA </v>
          </cell>
          <cell r="BB609">
            <v>0</v>
          </cell>
          <cell r="BC609">
            <v>0</v>
          </cell>
          <cell r="BE609">
            <v>0</v>
          </cell>
          <cell r="BF609">
            <v>0</v>
          </cell>
        </row>
        <row r="610">
          <cell r="C610" t="str">
            <v>Blk-63</v>
          </cell>
          <cell r="E610" t="str">
            <v>C490MCA Rich Copper</v>
          </cell>
          <cell r="H610" t="str">
            <v>PMT1</v>
          </cell>
          <cell r="I610" t="str">
            <v>TH</v>
          </cell>
          <cell r="J610" t="str">
            <v>ED8B</v>
          </cell>
          <cell r="K610">
            <v>141</v>
          </cell>
          <cell r="L610" t="str">
            <v>AA5HQH </v>
          </cell>
          <cell r="M610" t="str">
            <v>ED8B-141-AA5HQH </v>
          </cell>
          <cell r="P610" t="str">
            <v>黄锡</v>
          </cell>
          <cell r="Q610" t="str">
            <v>蔡伟强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-374.29</v>
          </cell>
          <cell r="AD610">
            <v>0</v>
          </cell>
          <cell r="AE610">
            <v>0</v>
          </cell>
          <cell r="AF610">
            <v>0</v>
          </cell>
          <cell r="AG610">
            <v>0</v>
          </cell>
          <cell r="AH610">
            <v>-374.29</v>
          </cell>
          <cell r="AI610" t="str">
            <v>CNY</v>
          </cell>
          <cell r="AJ610" t="str">
            <v>LP</v>
          </cell>
          <cell r="AK610" t="str">
            <v>艾仕得涂料系统(长春)</v>
          </cell>
          <cell r="AL610" t="str">
            <v>DAYUA</v>
          </cell>
          <cell r="BB610">
            <v>0</v>
          </cell>
          <cell r="BC610">
            <v>0</v>
          </cell>
          <cell r="BE610">
            <v>0</v>
          </cell>
          <cell r="BF610">
            <v>0</v>
          </cell>
        </row>
        <row r="611">
          <cell r="C611" t="str">
            <v>Blk-63</v>
          </cell>
          <cell r="E611" t="str">
            <v>C490MCA Rich Copper</v>
          </cell>
          <cell r="H611" t="str">
            <v>PMT1</v>
          </cell>
          <cell r="I611" t="str">
            <v>TH</v>
          </cell>
          <cell r="J611" t="str">
            <v>ED8B</v>
          </cell>
          <cell r="K611">
            <v>141</v>
          </cell>
          <cell r="L611" t="str">
            <v>AA5JCT</v>
          </cell>
          <cell r="M611" t="str">
            <v>ED8B-141-AA5JCT</v>
          </cell>
          <cell r="P611" t="str">
            <v>黄锡</v>
          </cell>
          <cell r="Q611" t="str">
            <v>蔡伟强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-369.06</v>
          </cell>
          <cell r="AD611">
            <v>0</v>
          </cell>
          <cell r="AE611">
            <v>0</v>
          </cell>
          <cell r="AF611">
            <v>0</v>
          </cell>
          <cell r="AG611">
            <v>0</v>
          </cell>
          <cell r="AH611">
            <v>-369.06</v>
          </cell>
          <cell r="AI611" t="str">
            <v>CNY</v>
          </cell>
          <cell r="AJ611" t="str">
            <v>LP</v>
          </cell>
          <cell r="AK611" t="str">
            <v>艾仕得涂料系统(长春)</v>
          </cell>
          <cell r="AL611" t="str">
            <v>DAYUA</v>
          </cell>
          <cell r="BB611">
            <v>0</v>
          </cell>
          <cell r="BC611">
            <v>0</v>
          </cell>
          <cell r="BE611">
            <v>0</v>
          </cell>
          <cell r="BF611">
            <v>0</v>
          </cell>
        </row>
        <row r="612">
          <cell r="C612" t="str">
            <v>Blk-63</v>
          </cell>
          <cell r="E612" t="str">
            <v>C490MCA Rich Copper</v>
          </cell>
          <cell r="H612" t="str">
            <v>PMT1</v>
          </cell>
          <cell r="I612" t="str">
            <v>TH</v>
          </cell>
          <cell r="J612" t="str">
            <v>ED8B</v>
          </cell>
          <cell r="K612">
            <v>141</v>
          </cell>
          <cell r="L612" t="str">
            <v>AA5KRC</v>
          </cell>
          <cell r="M612" t="str">
            <v>ED8B-141-AA5KRC</v>
          </cell>
          <cell r="P612" t="str">
            <v>黄锡</v>
          </cell>
          <cell r="Q612" t="str">
            <v>蔡伟强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-416.4</v>
          </cell>
          <cell r="AD612">
            <v>0</v>
          </cell>
          <cell r="AE612">
            <v>0</v>
          </cell>
          <cell r="AF612">
            <v>0</v>
          </cell>
          <cell r="AG612">
            <v>0</v>
          </cell>
          <cell r="AH612">
            <v>-416.4</v>
          </cell>
          <cell r="AI612" t="str">
            <v>CNY</v>
          </cell>
          <cell r="AJ612" t="str">
            <v>LP</v>
          </cell>
          <cell r="AK612" t="str">
            <v>PPG涂料（天津）</v>
          </cell>
          <cell r="AL612" t="str">
            <v>FAVYA</v>
          </cell>
          <cell r="BB612">
            <v>0</v>
          </cell>
          <cell r="BC612">
            <v>0</v>
          </cell>
          <cell r="BE612">
            <v>0</v>
          </cell>
          <cell r="BF612">
            <v>0</v>
          </cell>
        </row>
        <row r="613">
          <cell r="C613" t="str">
            <v>PTO69</v>
          </cell>
          <cell r="E613" t="str">
            <v>PCV  Tube</v>
          </cell>
          <cell r="G613" t="str">
            <v>B</v>
          </cell>
          <cell r="H613" t="str">
            <v>PMT4</v>
          </cell>
          <cell r="I613" t="str">
            <v>PF</v>
          </cell>
          <cell r="J613" t="str">
            <v>H6BG</v>
          </cell>
          <cell r="K613">
            <v>6758</v>
          </cell>
          <cell r="L613" t="str">
            <v>AA</v>
          </cell>
          <cell r="M613" t="str">
            <v>H6BG-6758-AA</v>
          </cell>
          <cell r="P613" t="str">
            <v>刘旭</v>
          </cell>
          <cell r="Q613" t="str">
            <v>任宇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1</v>
          </cell>
          <cell r="X613">
            <v>1</v>
          </cell>
          <cell r="Y613">
            <v>0</v>
          </cell>
          <cell r="Z613">
            <v>1</v>
          </cell>
          <cell r="AA613">
            <v>0.28000000000000003</v>
          </cell>
          <cell r="AC613">
            <v>-32.35</v>
          </cell>
          <cell r="AD613">
            <v>-0.5</v>
          </cell>
          <cell r="AE613">
            <v>-0.4</v>
          </cell>
          <cell r="AF613">
            <v>0</v>
          </cell>
          <cell r="AG613">
            <v>0</v>
          </cell>
          <cell r="AH613">
            <v>-33.25</v>
          </cell>
          <cell r="AI613" t="str">
            <v>CNY</v>
          </cell>
          <cell r="AJ613" t="str">
            <v>LP</v>
          </cell>
          <cell r="AK613" t="str">
            <v>帕萨思汽车零部件（上海）有限公司</v>
          </cell>
          <cell r="AL613" t="str">
            <v>GNNYA</v>
          </cell>
          <cell r="BB613">
            <v>0</v>
          </cell>
          <cell r="BC613">
            <v>0</v>
          </cell>
          <cell r="BE613">
            <v>0</v>
          </cell>
          <cell r="BF613">
            <v>0</v>
          </cell>
        </row>
        <row r="614">
          <cell r="C614" t="str">
            <v>B013-8</v>
          </cell>
          <cell r="E614" t="str">
            <v>Exhaust Bracket</v>
          </cell>
          <cell r="H614" t="str">
            <v>PMT4</v>
          </cell>
          <cell r="I614" t="str">
            <v>PF</v>
          </cell>
          <cell r="J614" t="str">
            <v>GN11</v>
          </cell>
          <cell r="K614" t="str">
            <v>5K291</v>
          </cell>
          <cell r="L614" t="str">
            <v xml:space="preserve">DB </v>
          </cell>
          <cell r="M614" t="str">
            <v>GN11-5K291-DB</v>
          </cell>
          <cell r="P614" t="str">
            <v>陈善文(schen126)</v>
          </cell>
          <cell r="Q614" t="str">
            <v>郭阳(yguo41)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0.67</v>
          </cell>
          <cell r="AC614">
            <v>-38.97</v>
          </cell>
          <cell r="AD614">
            <v>0</v>
          </cell>
          <cell r="AE614">
            <v>0</v>
          </cell>
          <cell r="AF614">
            <v>0</v>
          </cell>
          <cell r="AG614">
            <v>0</v>
          </cell>
          <cell r="AH614">
            <v>-38.97</v>
          </cell>
          <cell r="AI614" t="str">
            <v>CNY</v>
          </cell>
          <cell r="AJ614" t="str">
            <v>LP</v>
          </cell>
          <cell r="AK614" t="str">
            <v>重庆港湘龙</v>
          </cell>
          <cell r="AL614" t="str">
            <v>GGU8A</v>
          </cell>
          <cell r="BB614">
            <v>-790135</v>
          </cell>
          <cell r="BC614">
            <v>-790135</v>
          </cell>
          <cell r="BE614">
            <v>0</v>
          </cell>
          <cell r="BF614">
            <v>0</v>
          </cell>
        </row>
        <row r="615">
          <cell r="C615" t="str">
            <v>CH046</v>
          </cell>
          <cell r="E615" t="str">
            <v>Fuel Tank</v>
          </cell>
          <cell r="H615" t="str">
            <v>PMT4</v>
          </cell>
          <cell r="I615" t="str">
            <v>PF</v>
          </cell>
          <cell r="J615" t="str">
            <v>JD8G</v>
          </cell>
          <cell r="K615" t="str">
            <v>9K007</v>
          </cell>
          <cell r="L615" t="str">
            <v>CB</v>
          </cell>
          <cell r="M615" t="str">
            <v>JD8G-9K007-CB</v>
          </cell>
          <cell r="P615" t="str">
            <v>任宇(yren16)</v>
          </cell>
          <cell r="Q615" t="str">
            <v>邓文强(wdeng9)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0.33</v>
          </cell>
          <cell r="AC615">
            <v>-502.08</v>
          </cell>
          <cell r="AD615">
            <v>-2.4249999999999998</v>
          </cell>
          <cell r="AE615">
            <v>-3</v>
          </cell>
          <cell r="AF615">
            <v>-1.08</v>
          </cell>
          <cell r="AG615">
            <v>0</v>
          </cell>
          <cell r="AH615">
            <v>-508.58499999999998</v>
          </cell>
          <cell r="AI615" t="str">
            <v>CNY</v>
          </cell>
          <cell r="AJ615" t="str">
            <v>LP</v>
          </cell>
          <cell r="AK615" t="str">
            <v>重庆大江亚普汽车部件有限公司</v>
          </cell>
          <cell r="AL615" t="str">
            <v>CQSQC</v>
          </cell>
          <cell r="BB615">
            <v>-301000</v>
          </cell>
          <cell r="BC615">
            <v>-301000</v>
          </cell>
        </row>
        <row r="616">
          <cell r="C616" t="str">
            <v>na</v>
          </cell>
          <cell r="E616" t="str">
            <v>RETAINER 6.4 PIN SPL PLA</v>
          </cell>
          <cell r="H616" t="str">
            <v>PMT1</v>
          </cell>
          <cell r="K616" t="str">
            <v>W710210</v>
          </cell>
          <cell r="L616" t="str">
            <v>S300 </v>
          </cell>
          <cell r="M616" t="str">
            <v>-W710210-S300 </v>
          </cell>
          <cell r="P616" t="str">
            <v>吴松(swu86)</v>
          </cell>
          <cell r="Q616" t="str">
            <v>白丽颖(lbai1)</v>
          </cell>
          <cell r="S616">
            <v>2</v>
          </cell>
          <cell r="T616">
            <v>2</v>
          </cell>
          <cell r="U616">
            <v>2</v>
          </cell>
          <cell r="V616">
            <v>2</v>
          </cell>
          <cell r="W616">
            <v>2</v>
          </cell>
          <cell r="X616">
            <v>2</v>
          </cell>
          <cell r="Y616">
            <v>2</v>
          </cell>
          <cell r="Z616">
            <v>2</v>
          </cell>
          <cell r="AA616">
            <v>2</v>
          </cell>
          <cell r="AC616">
            <v>-0.21</v>
          </cell>
          <cell r="AD616">
            <v>0</v>
          </cell>
          <cell r="AE616">
            <v>0</v>
          </cell>
          <cell r="AF616">
            <v>0</v>
          </cell>
          <cell r="AG616">
            <v>0</v>
          </cell>
          <cell r="AH616">
            <v>-0.21</v>
          </cell>
          <cell r="AI616" t="str">
            <v>CNY</v>
          </cell>
          <cell r="AJ616" t="str">
            <v>LP</v>
          </cell>
          <cell r="AK616" t="str">
            <v>宁波兰迪汽车部件有限公司</v>
          </cell>
          <cell r="AL616" t="str">
            <v>FJHDA</v>
          </cell>
          <cell r="BB616">
            <v>0</v>
          </cell>
          <cell r="BC616">
            <v>0</v>
          </cell>
          <cell r="BE616">
            <v>0</v>
          </cell>
          <cell r="BF616">
            <v>0</v>
          </cell>
          <cell r="BG616">
            <v>0</v>
          </cell>
        </row>
        <row r="617">
          <cell r="C617" t="str">
            <v>Blk-70</v>
          </cell>
          <cell r="E617" t="str">
            <v>brake fluid</v>
          </cell>
          <cell r="F617" t="str">
            <v>brake fluid</v>
          </cell>
          <cell r="H617" t="str">
            <v>PMT3</v>
          </cell>
          <cell r="I617" t="str">
            <v>PF</v>
          </cell>
          <cell r="J617" t="str">
            <v>WSS</v>
          </cell>
          <cell r="K617" t="str">
            <v>M6C65 </v>
          </cell>
          <cell r="L617" t="str">
            <v>A216MED</v>
          </cell>
          <cell r="M617" t="str">
            <v>WSS-M6C65 -A216MED</v>
          </cell>
          <cell r="P617" t="str">
            <v>Kang,hui</v>
          </cell>
          <cell r="Q617" t="str">
            <v>Zhou,LI</v>
          </cell>
          <cell r="S617">
            <v>0.7</v>
          </cell>
          <cell r="T617">
            <v>0.7</v>
          </cell>
          <cell r="U617">
            <v>0.7</v>
          </cell>
          <cell r="V617">
            <v>0.7</v>
          </cell>
          <cell r="W617">
            <v>0.7</v>
          </cell>
          <cell r="X617">
            <v>0.7</v>
          </cell>
          <cell r="Y617">
            <v>0.7</v>
          </cell>
          <cell r="Z617">
            <v>0.7</v>
          </cell>
          <cell r="AA617">
            <v>0.70000000000000007</v>
          </cell>
          <cell r="AC617">
            <v>-18.3</v>
          </cell>
          <cell r="AD617">
            <v>0</v>
          </cell>
          <cell r="AE617">
            <v>-0.35</v>
          </cell>
          <cell r="AF617">
            <v>0</v>
          </cell>
          <cell r="AG617">
            <v>0</v>
          </cell>
          <cell r="AH617">
            <v>-18.650000000000002</v>
          </cell>
          <cell r="AI617" t="str">
            <v>CNY</v>
          </cell>
          <cell r="AJ617" t="str">
            <v>LP</v>
          </cell>
          <cell r="AK617" t="str">
            <v>重庆盛嘉</v>
          </cell>
          <cell r="AL617" t="str">
            <v>DAMBA </v>
          </cell>
          <cell r="BB617">
            <v>0</v>
          </cell>
          <cell r="BC617">
            <v>0</v>
          </cell>
          <cell r="BE617">
            <v>0</v>
          </cell>
          <cell r="BF617">
            <v>0</v>
          </cell>
        </row>
        <row r="618">
          <cell r="C618" t="str">
            <v>IT101</v>
          </cell>
          <cell r="E618" t="str">
            <v>Wire bracket</v>
          </cell>
          <cell r="H618" t="str">
            <v>PMT5</v>
          </cell>
          <cell r="I618" t="str">
            <v>TH</v>
          </cell>
          <cell r="J618" t="str">
            <v>ED8T </v>
          </cell>
          <cell r="K618" t="str">
            <v>14536 </v>
          </cell>
          <cell r="L618" t="str">
            <v>AE</v>
          </cell>
          <cell r="M618" t="str">
            <v>ED8T -14536 -AE</v>
          </cell>
          <cell r="P618" t="str">
            <v>Liu,zheqian</v>
          </cell>
          <cell r="Q618" t="str">
            <v>zheng,shengwen</v>
          </cell>
          <cell r="S618">
            <v>1</v>
          </cell>
          <cell r="T618">
            <v>1</v>
          </cell>
          <cell r="U618">
            <v>1</v>
          </cell>
          <cell r="V618">
            <v>1</v>
          </cell>
          <cell r="W618">
            <v>1</v>
          </cell>
          <cell r="X618">
            <v>1</v>
          </cell>
          <cell r="Y618">
            <v>1</v>
          </cell>
          <cell r="Z618">
            <v>1</v>
          </cell>
          <cell r="AA618">
            <v>1</v>
          </cell>
          <cell r="AC618">
            <v>-4.46</v>
          </cell>
          <cell r="AD618">
            <v>-0.22</v>
          </cell>
          <cell r="AE618">
            <v>-0.11</v>
          </cell>
          <cell r="AF618">
            <v>0</v>
          </cell>
          <cell r="AG618">
            <v>0</v>
          </cell>
          <cell r="AH618">
            <v>-4.79</v>
          </cell>
          <cell r="AI618" t="str">
            <v>CNY</v>
          </cell>
          <cell r="AJ618" t="str">
            <v>LP</v>
          </cell>
          <cell r="AK618" t="str">
            <v>重庆光能荣能</v>
          </cell>
          <cell r="AL618" t="str">
            <v>DH0HA</v>
          </cell>
          <cell r="BB618">
            <v>-16000</v>
          </cell>
          <cell r="BC618">
            <v>-16000</v>
          </cell>
          <cell r="BE618">
            <v>0</v>
          </cell>
          <cell r="BF618">
            <v>0</v>
          </cell>
        </row>
        <row r="619">
          <cell r="C619" t="str">
            <v>B041</v>
          </cell>
          <cell r="E619" t="str">
            <v>Stamping_outsource stamping &amp; welding assy-chunk 1</v>
          </cell>
          <cell r="H619" t="str">
            <v>PMT2</v>
          </cell>
          <cell r="I619" t="str">
            <v>PF</v>
          </cell>
          <cell r="J619" t="str">
            <v>JD8B </v>
          </cell>
          <cell r="K619" t="str">
            <v>R01610 </v>
          </cell>
          <cell r="L619" t="str">
            <v>AA</v>
          </cell>
          <cell r="M619" t="str">
            <v>JD8B -R01610 -AA</v>
          </cell>
          <cell r="P619" t="str">
            <v>魏晓伟</v>
          </cell>
          <cell r="Q619" t="str">
            <v>江桢</v>
          </cell>
          <cell r="S619">
            <v>1</v>
          </cell>
          <cell r="T619">
            <v>1</v>
          </cell>
          <cell r="U619">
            <v>1</v>
          </cell>
          <cell r="V619">
            <v>1</v>
          </cell>
          <cell r="W619">
            <v>1</v>
          </cell>
          <cell r="X619">
            <v>1</v>
          </cell>
          <cell r="Y619">
            <v>1</v>
          </cell>
          <cell r="Z619">
            <v>1</v>
          </cell>
          <cell r="AA619">
            <v>1</v>
          </cell>
          <cell r="AC619">
            <v>-81.3</v>
          </cell>
          <cell r="AD619">
            <v>0</v>
          </cell>
          <cell r="AE619">
            <v>0</v>
          </cell>
          <cell r="AF619">
            <v>0</v>
          </cell>
          <cell r="AG619">
            <v>0</v>
          </cell>
          <cell r="AH619">
            <v>-81.3</v>
          </cell>
          <cell r="AI619" t="str">
            <v>CNY</v>
          </cell>
          <cell r="AJ619" t="str">
            <v>LP</v>
          </cell>
          <cell r="AK619" t="str">
            <v>联伟汽车零部件（重庆）有限公司</v>
          </cell>
          <cell r="AL619" t="str">
            <v>EHDAA</v>
          </cell>
          <cell r="BB619">
            <v>-3688596</v>
          </cell>
          <cell r="BC619">
            <v>-3688596</v>
          </cell>
          <cell r="BE619">
            <v>0</v>
          </cell>
          <cell r="BF619">
            <v>0</v>
          </cell>
        </row>
        <row r="620">
          <cell r="C620" t="str">
            <v>CH034-1</v>
          </cell>
          <cell r="E620" t="str">
            <v>Front lower control arm</v>
          </cell>
          <cell r="H620" t="str">
            <v>PMT3</v>
          </cell>
          <cell r="I620" t="str">
            <v>PF</v>
          </cell>
          <cell r="J620" t="str">
            <v>ED8C</v>
          </cell>
          <cell r="K620" t="str">
            <v>3A423</v>
          </cell>
          <cell r="L620" t="str">
            <v>AG</v>
          </cell>
          <cell r="M620" t="str">
            <v>ED8C-3A423-AG</v>
          </cell>
          <cell r="P620" t="str">
            <v>李遥远(yli215)</v>
          </cell>
          <cell r="Q620" t="str">
            <v>李贤利(xli191)</v>
          </cell>
          <cell r="S620">
            <v>1</v>
          </cell>
          <cell r="T620">
            <v>1</v>
          </cell>
          <cell r="U620">
            <v>1</v>
          </cell>
          <cell r="V620">
            <v>1</v>
          </cell>
          <cell r="W620">
            <v>1</v>
          </cell>
          <cell r="X620">
            <v>1</v>
          </cell>
          <cell r="Y620">
            <v>1</v>
          </cell>
          <cell r="Z620">
            <v>1</v>
          </cell>
          <cell r="AA620">
            <v>1</v>
          </cell>
          <cell r="AC620">
            <v>-186.01</v>
          </cell>
          <cell r="AD620">
            <v>0</v>
          </cell>
          <cell r="AE620">
            <v>0</v>
          </cell>
          <cell r="AF620">
            <v>0</v>
          </cell>
          <cell r="AG620">
            <v>0</v>
          </cell>
          <cell r="AH620">
            <v>-186.01</v>
          </cell>
          <cell r="AI620" t="str">
            <v>CNY</v>
          </cell>
          <cell r="AJ620" t="str">
            <v>LP</v>
          </cell>
          <cell r="AK620" t="str">
            <v>本特勒汽车系统（重庆）有限公司</v>
          </cell>
          <cell r="AL620" t="str">
            <v>GK6PA</v>
          </cell>
        </row>
        <row r="621">
          <cell r="C621" t="str">
            <v>CH034-1</v>
          </cell>
          <cell r="E621" t="str">
            <v>Front lower control arm</v>
          </cell>
          <cell r="H621" t="str">
            <v>PMT3</v>
          </cell>
          <cell r="I621" t="str">
            <v>PF</v>
          </cell>
          <cell r="J621" t="str">
            <v>ED8C</v>
          </cell>
          <cell r="K621" t="str">
            <v>3A424</v>
          </cell>
          <cell r="L621" t="str">
            <v>AG</v>
          </cell>
          <cell r="M621" t="str">
            <v>ED8C-3A424-AG</v>
          </cell>
          <cell r="P621" t="str">
            <v>李遥远(yli215)</v>
          </cell>
          <cell r="Q621" t="str">
            <v>李贤利(xli191)</v>
          </cell>
          <cell r="S621">
            <v>1</v>
          </cell>
          <cell r="T621">
            <v>1</v>
          </cell>
          <cell r="U621">
            <v>1</v>
          </cell>
          <cell r="V621">
            <v>1</v>
          </cell>
          <cell r="W621">
            <v>1</v>
          </cell>
          <cell r="X621">
            <v>1</v>
          </cell>
          <cell r="Y621">
            <v>1</v>
          </cell>
          <cell r="Z621">
            <v>1</v>
          </cell>
          <cell r="AA621">
            <v>1</v>
          </cell>
          <cell r="AC621">
            <v>-186.01</v>
          </cell>
          <cell r="AD621">
            <v>0</v>
          </cell>
          <cell r="AE621">
            <v>0</v>
          </cell>
          <cell r="AF621">
            <v>0</v>
          </cell>
          <cell r="AG621">
            <v>0</v>
          </cell>
          <cell r="AH621">
            <v>-186.01</v>
          </cell>
          <cell r="AI621" t="str">
            <v>CNY</v>
          </cell>
          <cell r="AJ621" t="str">
            <v>LP</v>
          </cell>
          <cell r="AK621" t="str">
            <v>本特勒汽车系统（重庆）有限公司</v>
          </cell>
        </row>
        <row r="622">
          <cell r="C622" t="str">
            <v>IT16-2</v>
          </cell>
          <cell r="E622" t="str">
            <v>FOAM BLOCK</v>
          </cell>
          <cell r="H622" t="str">
            <v>PMT2</v>
          </cell>
          <cell r="I622" t="str">
            <v>TH</v>
          </cell>
          <cell r="J622" t="str">
            <v>ED8B</v>
          </cell>
          <cell r="K622" t="str">
            <v>F278C62</v>
          </cell>
          <cell r="L622" t="str">
            <v>AB</v>
          </cell>
          <cell r="M622" t="str">
            <v>ED8B-F278C62-AB</v>
          </cell>
          <cell r="P622" t="str">
            <v>刘腾飞</v>
          </cell>
          <cell r="Q622" t="str">
            <v>白丽颖</v>
          </cell>
          <cell r="S622">
            <v>2</v>
          </cell>
          <cell r="T622">
            <v>2</v>
          </cell>
          <cell r="U622">
            <v>2</v>
          </cell>
          <cell r="V622">
            <v>2</v>
          </cell>
          <cell r="W622">
            <v>2</v>
          </cell>
          <cell r="X622">
            <v>2</v>
          </cell>
          <cell r="Y622">
            <v>2</v>
          </cell>
          <cell r="Z622">
            <v>2</v>
          </cell>
          <cell r="AA622">
            <v>2</v>
          </cell>
          <cell r="AC622">
            <v>-1.72</v>
          </cell>
          <cell r="AD622">
            <v>0</v>
          </cell>
          <cell r="AE622">
            <v>0</v>
          </cell>
          <cell r="AF622">
            <v>0</v>
          </cell>
          <cell r="AG622">
            <v>0</v>
          </cell>
          <cell r="AH622">
            <v>-1.72</v>
          </cell>
          <cell r="AI622" t="str">
            <v>CNY</v>
          </cell>
          <cell r="AJ622" t="str">
            <v>LP</v>
          </cell>
          <cell r="AK622" t="str">
            <v>欧拓（重庆）防音配件有限公司</v>
          </cell>
          <cell r="AL622" t="str">
            <v>FEXAA</v>
          </cell>
        </row>
        <row r="623">
          <cell r="C623" t="str">
            <v>IT16-2</v>
          </cell>
          <cell r="E623" t="str">
            <v>INS BDY SD PLR</v>
          </cell>
          <cell r="H623" t="str">
            <v>PMT2</v>
          </cell>
          <cell r="I623" t="str">
            <v>TH</v>
          </cell>
          <cell r="J623" t="str">
            <v>ED8B</v>
          </cell>
          <cell r="K623" t="str">
            <v>F32284 </v>
          </cell>
          <cell r="L623" t="str">
            <v>AA</v>
          </cell>
          <cell r="M623" t="str">
            <v>ED8B-F32284 -AA</v>
          </cell>
          <cell r="P623" t="str">
            <v>刘腾飞</v>
          </cell>
          <cell r="Q623" t="str">
            <v>白丽颖</v>
          </cell>
          <cell r="S623">
            <v>2</v>
          </cell>
          <cell r="T623">
            <v>2</v>
          </cell>
          <cell r="U623">
            <v>2</v>
          </cell>
          <cell r="V623">
            <v>2</v>
          </cell>
          <cell r="W623">
            <v>2</v>
          </cell>
          <cell r="X623">
            <v>2</v>
          </cell>
          <cell r="Y623">
            <v>2</v>
          </cell>
          <cell r="Z623">
            <v>2</v>
          </cell>
          <cell r="AA623">
            <v>2</v>
          </cell>
          <cell r="AC623">
            <v>-0.71</v>
          </cell>
          <cell r="AD623">
            <v>0</v>
          </cell>
          <cell r="AE623">
            <v>0</v>
          </cell>
          <cell r="AF623">
            <v>0</v>
          </cell>
          <cell r="AG623">
            <v>0</v>
          </cell>
          <cell r="AH623">
            <v>-0.71</v>
          </cell>
          <cell r="AI623" t="str">
            <v>CNY</v>
          </cell>
          <cell r="AJ623" t="str">
            <v>LP</v>
          </cell>
          <cell r="AK623" t="str">
            <v>欧拓（重庆）防音配件有限公司</v>
          </cell>
          <cell r="AL623" t="str">
            <v>FEXAA</v>
          </cell>
        </row>
        <row r="624">
          <cell r="C624" t="str">
            <v>IT16-1</v>
          </cell>
          <cell r="E624" t="str">
            <v>Insulation/NVH-Platform</v>
          </cell>
          <cell r="H624" t="str">
            <v>PMT2</v>
          </cell>
          <cell r="I624" t="str">
            <v>PF</v>
          </cell>
          <cell r="J624" t="str">
            <v>JD8B</v>
          </cell>
          <cell r="K624" t="str">
            <v>R11448</v>
          </cell>
          <cell r="L624" t="str">
            <v>AA</v>
          </cell>
          <cell r="M624" t="str">
            <v>JD8B-R11448-AA</v>
          </cell>
          <cell r="P624" t="str">
            <v>刘腾飞</v>
          </cell>
          <cell r="Q624" t="str">
            <v>白丽颖</v>
          </cell>
          <cell r="S624">
            <v>1</v>
          </cell>
          <cell r="T624">
            <v>1</v>
          </cell>
          <cell r="U624">
            <v>1</v>
          </cell>
          <cell r="V624">
            <v>1</v>
          </cell>
          <cell r="W624">
            <v>1</v>
          </cell>
          <cell r="X624">
            <v>1</v>
          </cell>
          <cell r="Y624">
            <v>1</v>
          </cell>
          <cell r="Z624">
            <v>1</v>
          </cell>
          <cell r="AA624">
            <v>1</v>
          </cell>
          <cell r="AC624">
            <v>-46.02</v>
          </cell>
          <cell r="AD624">
            <v>-0.44</v>
          </cell>
          <cell r="AE624">
            <v>-0.4</v>
          </cell>
          <cell r="AH624">
            <v>-46.86</v>
          </cell>
          <cell r="AI624" t="str">
            <v>CNY</v>
          </cell>
          <cell r="AJ624" t="str">
            <v>LP</v>
          </cell>
          <cell r="AK624" t="str">
            <v>重庆佩尔哲 </v>
          </cell>
          <cell r="AL624" t="str">
            <v>EMLJA </v>
          </cell>
          <cell r="BB624">
            <v>-202000</v>
          </cell>
          <cell r="BC624">
            <v>-202000</v>
          </cell>
          <cell r="BE624">
            <v>0</v>
          </cell>
          <cell r="BF624">
            <v>0</v>
          </cell>
        </row>
        <row r="625">
          <cell r="C625" t="str">
            <v>IT91</v>
          </cell>
          <cell r="E625" t="str">
            <v>DCT FLR RR</v>
          </cell>
          <cell r="H625" t="str">
            <v>PMT2</v>
          </cell>
          <cell r="I625" t="str">
            <v>TH</v>
          </cell>
          <cell r="J625" t="str">
            <v>ED8B</v>
          </cell>
          <cell r="K625" t="str">
            <v>F018C16</v>
          </cell>
          <cell r="L625" t="str">
            <v>AB</v>
          </cell>
          <cell r="M625" t="str">
            <v>ED8B-F018C16-AB</v>
          </cell>
          <cell r="P625" t="str">
            <v>NA</v>
          </cell>
          <cell r="Q625" t="str">
            <v>NA</v>
          </cell>
          <cell r="S625">
            <v>1</v>
          </cell>
          <cell r="T625">
            <v>1</v>
          </cell>
          <cell r="U625">
            <v>1</v>
          </cell>
          <cell r="V625">
            <v>1</v>
          </cell>
          <cell r="W625">
            <v>1</v>
          </cell>
          <cell r="X625">
            <v>1</v>
          </cell>
          <cell r="Y625">
            <v>1</v>
          </cell>
          <cell r="Z625">
            <v>1</v>
          </cell>
          <cell r="AA625">
            <v>1</v>
          </cell>
          <cell r="AC625">
            <v>-4.34</v>
          </cell>
          <cell r="AD625">
            <v>0</v>
          </cell>
          <cell r="AE625">
            <v>-0.03</v>
          </cell>
          <cell r="AF625">
            <v>0</v>
          </cell>
          <cell r="AH625">
            <v>-4.37</v>
          </cell>
          <cell r="AI625" t="str">
            <v>CNY</v>
          </cell>
          <cell r="AJ625" t="str">
            <v>LP</v>
          </cell>
          <cell r="AK625" t="str">
            <v>NA</v>
          </cell>
          <cell r="AL625" t="str">
            <v>NA</v>
          </cell>
          <cell r="BB625">
            <v>-85000</v>
          </cell>
          <cell r="BC625">
            <v>-85000</v>
          </cell>
        </row>
        <row r="626">
          <cell r="C626" t="str">
            <v>IT91</v>
          </cell>
          <cell r="E626" t="str">
            <v>DCT FLR RR</v>
          </cell>
          <cell r="H626" t="str">
            <v>PMT2</v>
          </cell>
          <cell r="I626" t="str">
            <v>TH</v>
          </cell>
          <cell r="J626" t="str">
            <v>ED8B</v>
          </cell>
          <cell r="K626" t="str">
            <v>F018C17</v>
          </cell>
          <cell r="L626" t="str">
            <v>AB</v>
          </cell>
          <cell r="M626" t="str">
            <v>ED8B-F018C17-AB</v>
          </cell>
          <cell r="P626" t="str">
            <v>NA</v>
          </cell>
          <cell r="Q626" t="str">
            <v>NA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-4.34</v>
          </cell>
          <cell r="AD626">
            <v>0</v>
          </cell>
          <cell r="AE626">
            <v>-0.03</v>
          </cell>
          <cell r="AF626">
            <v>0</v>
          </cell>
          <cell r="AH626">
            <v>-4.37</v>
          </cell>
          <cell r="AI626" t="str">
            <v>CNY</v>
          </cell>
          <cell r="AJ626" t="str">
            <v>LP</v>
          </cell>
          <cell r="AK626" t="str">
            <v>NA</v>
          </cell>
          <cell r="AL626" t="str">
            <v>NA</v>
          </cell>
          <cell r="BB626">
            <v>-85000</v>
          </cell>
          <cell r="BC626">
            <v>-85000</v>
          </cell>
        </row>
        <row r="627">
          <cell r="C627" t="str">
            <v>E092</v>
          </cell>
          <cell r="E627" t="str">
            <v>SW.ASY.WDO.REG.CONTR.SNGL</v>
          </cell>
          <cell r="H627" t="str">
            <v>PMT5</v>
          </cell>
          <cell r="I627" t="str">
            <v>TH</v>
          </cell>
          <cell r="J627" t="str">
            <v>ED8T </v>
          </cell>
          <cell r="K627" t="str">
            <v>14529 </v>
          </cell>
          <cell r="L627" t="str">
            <v>CA</v>
          </cell>
          <cell r="M627" t="str">
            <v>ED8T -14529 -CA</v>
          </cell>
          <cell r="P627" t="str">
            <v>NA</v>
          </cell>
          <cell r="Q627" t="str">
            <v>NA</v>
          </cell>
          <cell r="S627">
            <v>0</v>
          </cell>
          <cell r="T627">
            <v>0</v>
          </cell>
          <cell r="U627">
            <v>1</v>
          </cell>
          <cell r="V627">
            <v>1</v>
          </cell>
          <cell r="W627">
            <v>1</v>
          </cell>
          <cell r="X627">
            <v>1</v>
          </cell>
          <cell r="Y627">
            <v>1</v>
          </cell>
          <cell r="Z627">
            <v>1</v>
          </cell>
          <cell r="AA627">
            <v>0.70000000000000007</v>
          </cell>
          <cell r="AC627">
            <v>-12.28</v>
          </cell>
          <cell r="AD627">
            <v>-0.1</v>
          </cell>
          <cell r="AE627">
            <v>0</v>
          </cell>
          <cell r="AF627">
            <v>0</v>
          </cell>
          <cell r="AG627">
            <v>0</v>
          </cell>
          <cell r="AH627">
            <v>-12.379999999999999</v>
          </cell>
          <cell r="AI627" t="str">
            <v>CNY</v>
          </cell>
          <cell r="AJ627" t="str">
            <v>LP</v>
          </cell>
          <cell r="AK627" t="str">
            <v>NA</v>
          </cell>
          <cell r="AL627" t="str">
            <v>NA</v>
          </cell>
          <cell r="BB627">
            <v>0</v>
          </cell>
          <cell r="BC627">
            <v>0</v>
          </cell>
          <cell r="BE627">
            <v>0</v>
          </cell>
          <cell r="BF627">
            <v>0</v>
          </cell>
        </row>
        <row r="628">
          <cell r="C628" t="str">
            <v>ET20-3</v>
          </cell>
          <cell r="E628" t="str">
            <v>rear oval</v>
          </cell>
          <cell r="H628" t="str">
            <v>PMT1</v>
          </cell>
          <cell r="I628" t="str">
            <v>TH</v>
          </cell>
          <cell r="J628" t="str">
            <v>GR2B</v>
          </cell>
          <cell r="K628" t="str">
            <v>402A16</v>
          </cell>
          <cell r="L628" t="str">
            <v>AA</v>
          </cell>
          <cell r="M628" t="str">
            <v>GR2B-402A16-AA</v>
          </cell>
          <cell r="P628" t="str">
            <v>NA</v>
          </cell>
          <cell r="Q628" t="str">
            <v>NA</v>
          </cell>
          <cell r="S628">
            <v>1</v>
          </cell>
          <cell r="T628">
            <v>1</v>
          </cell>
          <cell r="U628">
            <v>1</v>
          </cell>
          <cell r="V628">
            <v>1</v>
          </cell>
          <cell r="W628">
            <v>1</v>
          </cell>
          <cell r="X628">
            <v>1</v>
          </cell>
          <cell r="Y628">
            <v>1</v>
          </cell>
          <cell r="Z628">
            <v>1</v>
          </cell>
          <cell r="AA628">
            <v>1</v>
          </cell>
          <cell r="AC628">
            <v>-13.48</v>
          </cell>
          <cell r="AD628">
            <v>0</v>
          </cell>
          <cell r="AE628">
            <v>0</v>
          </cell>
          <cell r="AF628">
            <v>0</v>
          </cell>
          <cell r="AG628">
            <v>0</v>
          </cell>
          <cell r="AH628">
            <v>-13.48</v>
          </cell>
          <cell r="AI628" t="str">
            <v>CNY</v>
          </cell>
          <cell r="AJ628" t="str">
            <v>LP</v>
          </cell>
          <cell r="AK628" t="str">
            <v>NA</v>
          </cell>
          <cell r="AL628" t="str">
            <v>NA</v>
          </cell>
          <cell r="BB628">
            <v>0</v>
          </cell>
          <cell r="BC628">
            <v>0</v>
          </cell>
          <cell r="BE628">
            <v>0</v>
          </cell>
          <cell r="BF628">
            <v>0</v>
          </cell>
        </row>
        <row r="629">
          <cell r="C629" t="str">
            <v>E09</v>
          </cell>
          <cell r="E629" t="str">
            <v>Wiring Assembly EDS-- Engine Control, Instrument Panel, Main Body, Battery Cables</v>
          </cell>
          <cell r="H629" t="str">
            <v>PMT5</v>
          </cell>
          <cell r="I629" t="str">
            <v>TH</v>
          </cell>
          <cell r="J629" t="str">
            <v>JD8T </v>
          </cell>
          <cell r="K629" t="str">
            <v>14014 </v>
          </cell>
          <cell r="L629" t="str">
            <v>AA </v>
          </cell>
          <cell r="M629" t="str">
            <v>JD8T -14014 -AA 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0.30000000000000004</v>
          </cell>
          <cell r="AC629">
            <v>-431.67</v>
          </cell>
          <cell r="AD629">
            <v>-0.82</v>
          </cell>
          <cell r="AE629">
            <v>-0.7</v>
          </cell>
          <cell r="AF629">
            <v>0</v>
          </cell>
          <cell r="AG629">
            <v>0</v>
          </cell>
          <cell r="AH629">
            <v>-433.19</v>
          </cell>
          <cell r="AI629" t="str">
            <v>CNY</v>
          </cell>
          <cell r="AJ629" t="str">
            <v>LP</v>
          </cell>
          <cell r="BB629">
            <v>-5346561</v>
          </cell>
          <cell r="BC629">
            <v>-5346561</v>
          </cell>
          <cell r="BE629">
            <v>-8615505</v>
          </cell>
        </row>
        <row r="630">
          <cell r="C630" t="str">
            <v>E09</v>
          </cell>
          <cell r="E630" t="str">
            <v>Wiring Assembly EDS-- Engine Control, Instrument Panel, Main Body, Battery Cables</v>
          </cell>
          <cell r="H630" t="str">
            <v>PMT5</v>
          </cell>
          <cell r="I630" t="str">
            <v>TH</v>
          </cell>
          <cell r="J630" t="str">
            <v>JD8T </v>
          </cell>
          <cell r="K630" t="str">
            <v>14014 </v>
          </cell>
          <cell r="L630" t="str">
            <v>BA </v>
          </cell>
          <cell r="M630" t="str">
            <v>JD8T -14014 -BA </v>
          </cell>
          <cell r="S630">
            <v>0</v>
          </cell>
          <cell r="T630">
            <v>0</v>
          </cell>
          <cell r="U630">
            <v>1</v>
          </cell>
          <cell r="V630">
            <v>1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0.37</v>
          </cell>
          <cell r="AC630">
            <v>-494.35</v>
          </cell>
          <cell r="AD630">
            <v>-0.82</v>
          </cell>
          <cell r="AE630">
            <v>-0.7</v>
          </cell>
          <cell r="AF630">
            <v>0</v>
          </cell>
          <cell r="AG630">
            <v>0</v>
          </cell>
          <cell r="AH630">
            <v>-495.87</v>
          </cell>
          <cell r="AI630" t="str">
            <v>CNY</v>
          </cell>
          <cell r="AJ630" t="str">
            <v>LP</v>
          </cell>
        </row>
        <row r="631">
          <cell r="C631" t="str">
            <v>E09</v>
          </cell>
          <cell r="E631" t="str">
            <v>Wiring Assembly EDS-- Engine Control, Instrument Panel, Main Body, Battery Cables</v>
          </cell>
          <cell r="H631" t="str">
            <v>PMT5</v>
          </cell>
          <cell r="I631" t="str">
            <v>TH</v>
          </cell>
          <cell r="J631" t="str">
            <v>JD8T </v>
          </cell>
          <cell r="K631" t="str">
            <v>14014 </v>
          </cell>
          <cell r="L631" t="str">
            <v>CA </v>
          </cell>
          <cell r="M631" t="str">
            <v>JD8T -14014 -CA </v>
          </cell>
          <cell r="S631">
            <v>0</v>
          </cell>
          <cell r="T631">
            <v>0</v>
          </cell>
          <cell r="U631">
            <v>1</v>
          </cell>
          <cell r="V631">
            <v>1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0.37</v>
          </cell>
          <cell r="AC631">
            <v>-504.29</v>
          </cell>
          <cell r="AD631">
            <v>-0.82</v>
          </cell>
          <cell r="AE631">
            <v>-0.7</v>
          </cell>
          <cell r="AF631">
            <v>0</v>
          </cell>
          <cell r="AG631">
            <v>0</v>
          </cell>
          <cell r="AH631">
            <v>-505.81</v>
          </cell>
          <cell r="AI631" t="str">
            <v>CNY</v>
          </cell>
          <cell r="AJ631" t="str">
            <v>LP</v>
          </cell>
        </row>
        <row r="632">
          <cell r="C632" t="str">
            <v>E09</v>
          </cell>
          <cell r="E632" t="str">
            <v>Wiring Assembly EDS-- Engine Control, Instrument Panel, Main Body, Battery Cables</v>
          </cell>
          <cell r="H632" t="str">
            <v>PMT5</v>
          </cell>
          <cell r="I632" t="str">
            <v>TH</v>
          </cell>
          <cell r="J632" t="str">
            <v>JD8T </v>
          </cell>
          <cell r="K632" t="str">
            <v>14014 </v>
          </cell>
          <cell r="L632" t="str">
            <v>DA </v>
          </cell>
          <cell r="M632" t="str">
            <v>JD8T -14014 -DA </v>
          </cell>
          <cell r="S632">
            <v>0</v>
          </cell>
          <cell r="T632">
            <v>0</v>
          </cell>
          <cell r="U632">
            <v>0</v>
          </cell>
          <cell r="V632">
            <v>1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0.23</v>
          </cell>
          <cell r="AC632">
            <v>-499.92</v>
          </cell>
          <cell r="AD632">
            <v>-0.82</v>
          </cell>
          <cell r="AE632">
            <v>-0.7</v>
          </cell>
          <cell r="AF632">
            <v>0</v>
          </cell>
          <cell r="AG632">
            <v>0</v>
          </cell>
          <cell r="AH632">
            <v>-501.44</v>
          </cell>
          <cell r="AI632" t="str">
            <v>CNY</v>
          </cell>
          <cell r="AJ632" t="str">
            <v>LP</v>
          </cell>
        </row>
        <row r="633">
          <cell r="C633" t="str">
            <v>E09</v>
          </cell>
          <cell r="E633" t="str">
            <v>Wiring Assembly EDS-- Engine Control, Instrument Panel, Main Body, Battery Cables</v>
          </cell>
          <cell r="H633" t="str">
            <v>PMT5</v>
          </cell>
          <cell r="I633" t="str">
            <v>TH</v>
          </cell>
          <cell r="J633" t="str">
            <v>JD8T </v>
          </cell>
          <cell r="K633" t="str">
            <v>14014 </v>
          </cell>
          <cell r="L633" t="str">
            <v>EA </v>
          </cell>
          <cell r="M633" t="str">
            <v>JD8T -14014 -EA </v>
          </cell>
          <cell r="S633">
            <v>0</v>
          </cell>
          <cell r="T633">
            <v>0</v>
          </cell>
          <cell r="U633">
            <v>0</v>
          </cell>
          <cell r="V633">
            <v>1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0.23</v>
          </cell>
          <cell r="AC633">
            <v>-524.65</v>
          </cell>
          <cell r="AD633">
            <v>-0.82</v>
          </cell>
          <cell r="AE633">
            <v>-0.7</v>
          </cell>
          <cell r="AF633">
            <v>0</v>
          </cell>
          <cell r="AG633">
            <v>0</v>
          </cell>
          <cell r="AH633">
            <v>-526.17000000000007</v>
          </cell>
          <cell r="AI633" t="str">
            <v>CNY</v>
          </cell>
          <cell r="AJ633" t="str">
            <v>LP</v>
          </cell>
        </row>
        <row r="634">
          <cell r="C634" t="str">
            <v>E09</v>
          </cell>
          <cell r="E634" t="str">
            <v>Wiring Assembly EDS-- Engine Control, Instrument Panel, Main Body, Battery Cables</v>
          </cell>
          <cell r="H634" t="str">
            <v>PMT5</v>
          </cell>
          <cell r="I634" t="str">
            <v>TH</v>
          </cell>
          <cell r="J634" t="str">
            <v>JD8T </v>
          </cell>
          <cell r="K634" t="str">
            <v>14014 </v>
          </cell>
          <cell r="L634" t="str">
            <v>FA </v>
          </cell>
          <cell r="M634" t="str">
            <v>JD8T -14014 -FA 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1</v>
          </cell>
          <cell r="Z634">
            <v>0</v>
          </cell>
          <cell r="AA634">
            <v>0.05</v>
          </cell>
          <cell r="AC634">
            <v>-563.99</v>
          </cell>
          <cell r="AD634">
            <v>-0.82</v>
          </cell>
          <cell r="AE634">
            <v>-0.7</v>
          </cell>
          <cell r="AF634">
            <v>0</v>
          </cell>
          <cell r="AG634">
            <v>0</v>
          </cell>
          <cell r="AH634">
            <v>-565.5100000000001</v>
          </cell>
          <cell r="AI634" t="str">
            <v>CNY</v>
          </cell>
          <cell r="AJ634" t="str">
            <v>LP</v>
          </cell>
        </row>
        <row r="635">
          <cell r="C635" t="str">
            <v>E09</v>
          </cell>
          <cell r="E635" t="str">
            <v>Wiring Assembly EDS-- Engine Control, Instrument Panel, Main Body, Battery Cables</v>
          </cell>
          <cell r="H635" t="str">
            <v>PMT5</v>
          </cell>
          <cell r="I635" t="str">
            <v>TH</v>
          </cell>
          <cell r="J635" t="str">
            <v>JD8T </v>
          </cell>
          <cell r="K635" t="str">
            <v>14014 </v>
          </cell>
          <cell r="L635" t="str">
            <v>GA </v>
          </cell>
          <cell r="M635" t="str">
            <v>JD8T -14014 -GA 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0.30000000000000004</v>
          </cell>
          <cell r="AC635">
            <v>-427.8</v>
          </cell>
          <cell r="AD635">
            <v>-0.82</v>
          </cell>
          <cell r="AE635">
            <v>-0.7</v>
          </cell>
          <cell r="AF635">
            <v>0</v>
          </cell>
          <cell r="AG635">
            <v>0</v>
          </cell>
          <cell r="AH635">
            <v>-429.32</v>
          </cell>
          <cell r="AI635" t="str">
            <v>CNY</v>
          </cell>
          <cell r="AJ635" t="str">
            <v>LP</v>
          </cell>
        </row>
        <row r="636">
          <cell r="C636" t="str">
            <v>E09</v>
          </cell>
          <cell r="E636" t="str">
            <v>Wiring Assembly EDS-- Engine Control, Instrument Panel, Main Body, Battery Cables</v>
          </cell>
          <cell r="H636" t="str">
            <v>PMT5</v>
          </cell>
          <cell r="I636" t="str">
            <v>TH</v>
          </cell>
          <cell r="J636" t="str">
            <v>JD8T </v>
          </cell>
          <cell r="K636" t="str">
            <v>14014 </v>
          </cell>
          <cell r="L636" t="str">
            <v>HA </v>
          </cell>
          <cell r="M636" t="str">
            <v>JD8T -14014 -HA </v>
          </cell>
          <cell r="S636">
            <v>0</v>
          </cell>
          <cell r="T636">
            <v>1</v>
          </cell>
          <cell r="U636">
            <v>0</v>
          </cell>
          <cell r="V636">
            <v>0</v>
          </cell>
          <cell r="W636">
            <v>1</v>
          </cell>
          <cell r="X636">
            <v>0</v>
          </cell>
          <cell r="Y636">
            <v>0</v>
          </cell>
          <cell r="Z636">
            <v>0</v>
          </cell>
          <cell r="AA636">
            <v>0.25</v>
          </cell>
          <cell r="AC636">
            <v>-495.7</v>
          </cell>
          <cell r="AD636">
            <v>-0.82</v>
          </cell>
          <cell r="AE636">
            <v>-0.7</v>
          </cell>
          <cell r="AF636">
            <v>0</v>
          </cell>
          <cell r="AG636">
            <v>0</v>
          </cell>
          <cell r="AH636">
            <v>-497.21999999999997</v>
          </cell>
          <cell r="AI636" t="str">
            <v>CNY</v>
          </cell>
          <cell r="AJ636" t="str">
            <v>LP</v>
          </cell>
        </row>
        <row r="637">
          <cell r="C637" t="str">
            <v>E09</v>
          </cell>
          <cell r="E637" t="str">
            <v>Wiring Assembly EDS-- Engine Control, Instrument Panel, Main Body, Battery Cables</v>
          </cell>
          <cell r="H637" t="str">
            <v>PMT5</v>
          </cell>
          <cell r="I637" t="str">
            <v>TH</v>
          </cell>
          <cell r="J637" t="str">
            <v>JD8T </v>
          </cell>
          <cell r="K637" t="str">
            <v>14014 </v>
          </cell>
          <cell r="L637" t="str">
            <v>JA </v>
          </cell>
          <cell r="M637" t="str">
            <v>JD8T -14014 -JA </v>
          </cell>
          <cell r="S637">
            <v>0</v>
          </cell>
          <cell r="T637">
            <v>0</v>
          </cell>
          <cell r="U637">
            <v>1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0.14000000000000001</v>
          </cell>
          <cell r="AC637">
            <v>-511.82</v>
          </cell>
          <cell r="AD637">
            <v>-0.82</v>
          </cell>
          <cell r="AE637">
            <v>-0.7</v>
          </cell>
          <cell r="AF637">
            <v>0</v>
          </cell>
          <cell r="AG637">
            <v>0</v>
          </cell>
          <cell r="AH637">
            <v>-513.34</v>
          </cell>
          <cell r="AI637" t="str">
            <v>CNY</v>
          </cell>
          <cell r="AJ637" t="str">
            <v>LP</v>
          </cell>
        </row>
        <row r="638">
          <cell r="C638" t="str">
            <v>E09</v>
          </cell>
          <cell r="E638" t="str">
            <v>Wiring Assembly EDS-- Engine Control, Instrument Panel, Main Body, Battery Cables</v>
          </cell>
          <cell r="H638" t="str">
            <v>PMT5</v>
          </cell>
          <cell r="I638" t="str">
            <v>TH</v>
          </cell>
          <cell r="J638" t="str">
            <v>JD8T </v>
          </cell>
          <cell r="K638" t="str">
            <v>14014 </v>
          </cell>
          <cell r="L638" t="str">
            <v>KA </v>
          </cell>
          <cell r="M638" t="str">
            <v>JD8T -14014 -KA </v>
          </cell>
          <cell r="S638">
            <v>0</v>
          </cell>
          <cell r="T638">
            <v>0</v>
          </cell>
          <cell r="U638">
            <v>0</v>
          </cell>
          <cell r="V638">
            <v>1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0.23</v>
          </cell>
          <cell r="AC638">
            <v>-500.83</v>
          </cell>
          <cell r="AD638">
            <v>-0.82</v>
          </cell>
          <cell r="AE638">
            <v>-0.7</v>
          </cell>
          <cell r="AF638">
            <v>0</v>
          </cell>
          <cell r="AG638">
            <v>0</v>
          </cell>
          <cell r="AH638">
            <v>-502.34999999999997</v>
          </cell>
          <cell r="AI638" t="str">
            <v>CNY</v>
          </cell>
          <cell r="AJ638" t="str">
            <v>LP</v>
          </cell>
        </row>
        <row r="639">
          <cell r="C639" t="str">
            <v>E09</v>
          </cell>
          <cell r="E639" t="str">
            <v>Wiring Assembly EDS-- Engine Control, Instrument Panel, Main Body, Battery Cables</v>
          </cell>
          <cell r="H639" t="str">
            <v>PMT5</v>
          </cell>
          <cell r="I639" t="str">
            <v>TH</v>
          </cell>
          <cell r="J639" t="str">
            <v>JD8T </v>
          </cell>
          <cell r="K639" t="str">
            <v>14014 </v>
          </cell>
          <cell r="L639" t="str">
            <v>LA </v>
          </cell>
          <cell r="M639" t="str">
            <v>JD8T -14014 -LA </v>
          </cell>
          <cell r="S639">
            <v>0</v>
          </cell>
          <cell r="T639">
            <v>0</v>
          </cell>
          <cell r="U639">
            <v>0</v>
          </cell>
          <cell r="V639">
            <v>1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0.23</v>
          </cell>
          <cell r="AC639">
            <v>-533.89</v>
          </cell>
          <cell r="AD639">
            <v>-0.82</v>
          </cell>
          <cell r="AE639">
            <v>-0.7</v>
          </cell>
          <cell r="AF639">
            <v>0</v>
          </cell>
          <cell r="AG639">
            <v>0</v>
          </cell>
          <cell r="AH639">
            <v>-535.41000000000008</v>
          </cell>
          <cell r="AI639" t="str">
            <v>CNY</v>
          </cell>
          <cell r="AJ639" t="str">
            <v>LP</v>
          </cell>
        </row>
        <row r="640">
          <cell r="C640" t="str">
            <v>E09</v>
          </cell>
          <cell r="E640" t="str">
            <v>Wiring Assembly EDS-- Engine Control, Instrument Panel, Main Body, Battery Cables</v>
          </cell>
          <cell r="H640" t="str">
            <v>PMT5</v>
          </cell>
          <cell r="I640" t="str">
            <v>TH</v>
          </cell>
          <cell r="J640" t="str">
            <v>JD8T </v>
          </cell>
          <cell r="K640" t="str">
            <v>14014 </v>
          </cell>
          <cell r="L640" t="str">
            <v>MA </v>
          </cell>
          <cell r="M640" t="str">
            <v>JD8T -14014 -MA 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1</v>
          </cell>
          <cell r="Z640">
            <v>0</v>
          </cell>
          <cell r="AA640">
            <v>0.05</v>
          </cell>
          <cell r="AC640">
            <v>-571.16999999999996</v>
          </cell>
          <cell r="AD640">
            <v>-0.82</v>
          </cell>
          <cell r="AE640">
            <v>-0.7</v>
          </cell>
          <cell r="AF640">
            <v>0</v>
          </cell>
          <cell r="AG640">
            <v>0</v>
          </cell>
          <cell r="AH640">
            <v>-572.69000000000005</v>
          </cell>
          <cell r="AI640" t="str">
            <v>CNY</v>
          </cell>
          <cell r="AJ640" t="str">
            <v>LP</v>
          </cell>
        </row>
        <row r="641">
          <cell r="C641" t="str">
            <v>E09</v>
          </cell>
          <cell r="E641" t="str">
            <v>Wiring Assembly EDS-- Engine Control, Instrument Panel, Main Body, Battery Cables</v>
          </cell>
          <cell r="H641" t="str">
            <v>PMT5</v>
          </cell>
          <cell r="I641" t="str">
            <v>TH</v>
          </cell>
          <cell r="J641" t="str">
            <v>JD8T </v>
          </cell>
          <cell r="K641" t="str">
            <v>14014 </v>
          </cell>
          <cell r="L641" t="str">
            <v>NA </v>
          </cell>
          <cell r="M641" t="str">
            <v>JD8T -14014 -NA 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1</v>
          </cell>
          <cell r="X641">
            <v>1</v>
          </cell>
          <cell r="Y641">
            <v>0</v>
          </cell>
          <cell r="Z641">
            <v>0</v>
          </cell>
          <cell r="AA641">
            <v>0.23</v>
          </cell>
          <cell r="AC641">
            <v>-551.17999999999995</v>
          </cell>
          <cell r="AD641">
            <v>-0.82</v>
          </cell>
          <cell r="AE641">
            <v>-0.7</v>
          </cell>
          <cell r="AF641">
            <v>0</v>
          </cell>
          <cell r="AG641">
            <v>0</v>
          </cell>
          <cell r="AH641">
            <v>-552.70000000000005</v>
          </cell>
          <cell r="AI641" t="str">
            <v>CNY</v>
          </cell>
          <cell r="AJ641" t="str">
            <v>LP</v>
          </cell>
        </row>
        <row r="642">
          <cell r="C642" t="str">
            <v>E09</v>
          </cell>
          <cell r="E642" t="str">
            <v>Wiring Assembly EDS-- Engine Control, Instrument Panel, Main Body, Battery Cables</v>
          </cell>
          <cell r="H642" t="str">
            <v>PMT5</v>
          </cell>
          <cell r="I642" t="str">
            <v>TH</v>
          </cell>
          <cell r="J642" t="str">
            <v>JD8T </v>
          </cell>
          <cell r="K642" t="str">
            <v>14014 </v>
          </cell>
          <cell r="L642" t="str">
            <v>RA </v>
          </cell>
          <cell r="M642" t="str">
            <v>JD8T -14014 -RA 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1</v>
          </cell>
          <cell r="Y642">
            <v>0</v>
          </cell>
          <cell r="Z642">
            <v>0</v>
          </cell>
          <cell r="AA642">
            <v>0.14000000000000001</v>
          </cell>
          <cell r="AC642">
            <v>-572.17999999999995</v>
          </cell>
          <cell r="AD642">
            <v>-0.82</v>
          </cell>
          <cell r="AE642">
            <v>-0.7</v>
          </cell>
          <cell r="AH642">
            <v>-573.70000000000005</v>
          </cell>
          <cell r="AI642" t="str">
            <v>CNY</v>
          </cell>
          <cell r="AJ642" t="str">
            <v>LP</v>
          </cell>
        </row>
        <row r="643">
          <cell r="C643" t="str">
            <v>E09</v>
          </cell>
          <cell r="E643" t="str">
            <v>Wiring Assembly EDS-- Engine Control, Instrument Panel, Main Body, Battery Cables</v>
          </cell>
          <cell r="H643" t="str">
            <v>PMT5</v>
          </cell>
          <cell r="I643" t="str">
            <v>TH</v>
          </cell>
          <cell r="J643" t="str">
            <v>JD8T </v>
          </cell>
          <cell r="K643" t="str">
            <v>14014 </v>
          </cell>
          <cell r="L643" t="str">
            <v>TA </v>
          </cell>
          <cell r="M643" t="str">
            <v>JD8T -14014 -TA 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0.05</v>
          </cell>
          <cell r="AC643">
            <v>-599.97</v>
          </cell>
          <cell r="AD643">
            <v>-0.82</v>
          </cell>
          <cell r="AE643">
            <v>-0.7</v>
          </cell>
          <cell r="AH643">
            <v>-601.49000000000012</v>
          </cell>
          <cell r="AI643" t="str">
            <v>CNY</v>
          </cell>
          <cell r="AJ643" t="str">
            <v>LP</v>
          </cell>
        </row>
        <row r="644">
          <cell r="C644" t="str">
            <v>E09</v>
          </cell>
          <cell r="E644" t="str">
            <v>Wiring Assembly EDS-- Engine Control, Instrument Panel, Main Body, Battery Cables</v>
          </cell>
          <cell r="H644" t="str">
            <v>PMT5</v>
          </cell>
          <cell r="I644" t="str">
            <v>TH</v>
          </cell>
          <cell r="J644" t="str">
            <v>JD8T </v>
          </cell>
          <cell r="K644" t="str">
            <v>14014 </v>
          </cell>
          <cell r="L644" t="str">
            <v>UA </v>
          </cell>
          <cell r="M644" t="str">
            <v>JD8T -14014 -UA 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0.30000000000000004</v>
          </cell>
          <cell r="AC644">
            <v>-447.93</v>
          </cell>
          <cell r="AD644">
            <v>-0.82</v>
          </cell>
          <cell r="AE644">
            <v>-0.7</v>
          </cell>
          <cell r="AH644">
            <v>-449.45</v>
          </cell>
          <cell r="AI644" t="str">
            <v>CNY</v>
          </cell>
          <cell r="AJ644" t="str">
            <v>LP</v>
          </cell>
        </row>
        <row r="645">
          <cell r="C645" t="str">
            <v>E09</v>
          </cell>
          <cell r="E645" t="str">
            <v>Wiring Assembly EDS-- Engine Control, Instrument Panel, Main Body, Battery Cables</v>
          </cell>
          <cell r="H645" t="str">
            <v>PMT5</v>
          </cell>
          <cell r="I645" t="str">
            <v>TH</v>
          </cell>
          <cell r="J645" t="str">
            <v>JD8T </v>
          </cell>
          <cell r="K645" t="str">
            <v>14014 </v>
          </cell>
          <cell r="L645" t="str">
            <v>VA </v>
          </cell>
          <cell r="M645" t="str">
            <v>JD8T -14014 -VA 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0.30000000000000004</v>
          </cell>
          <cell r="AC645">
            <v>-449.09</v>
          </cell>
          <cell r="AD645">
            <v>-0.82</v>
          </cell>
          <cell r="AE645">
            <v>-0.7</v>
          </cell>
          <cell r="AH645">
            <v>-450.60999999999996</v>
          </cell>
          <cell r="AI645" t="str">
            <v>CNY</v>
          </cell>
          <cell r="AJ645" t="str">
            <v>LP</v>
          </cell>
        </row>
        <row r="646">
          <cell r="C646" t="str">
            <v>E09</v>
          </cell>
          <cell r="E646" t="str">
            <v>Wiring Assembly EDS-- Engine Control, Instrument Panel, Main Body, Battery Cables</v>
          </cell>
          <cell r="H646" t="str">
            <v>PMT5</v>
          </cell>
          <cell r="I646" t="str">
            <v>TH</v>
          </cell>
          <cell r="J646" t="str">
            <v>JD8T </v>
          </cell>
          <cell r="K646" t="str">
            <v>14324 </v>
          </cell>
          <cell r="L646" t="str">
            <v>AA </v>
          </cell>
          <cell r="M646" t="str">
            <v>JD8T -14324 -AA </v>
          </cell>
          <cell r="S646">
            <v>1</v>
          </cell>
          <cell r="T646">
            <v>0</v>
          </cell>
          <cell r="U646">
            <v>1</v>
          </cell>
          <cell r="V646">
            <v>0</v>
          </cell>
          <cell r="W646">
            <v>1</v>
          </cell>
          <cell r="X646">
            <v>1</v>
          </cell>
          <cell r="Y646">
            <v>0</v>
          </cell>
          <cell r="Z646">
            <v>0</v>
          </cell>
          <cell r="AA646">
            <v>0.51</v>
          </cell>
          <cell r="AC646">
            <v>-21.71</v>
          </cell>
          <cell r="AD646">
            <v>-0.28000000000000003</v>
          </cell>
          <cell r="AE646">
            <v>-0.28999999999999998</v>
          </cell>
          <cell r="AH646">
            <v>-22.28</v>
          </cell>
          <cell r="AI646" t="str">
            <v>CNY</v>
          </cell>
          <cell r="AJ646" t="str">
            <v>LP</v>
          </cell>
        </row>
        <row r="647">
          <cell r="C647" t="str">
            <v>E09</v>
          </cell>
          <cell r="E647" t="str">
            <v>Wiring Assembly EDS-- Engine Control, Instrument Panel, Main Body, Battery Cables</v>
          </cell>
          <cell r="H647" t="str">
            <v>PMT5</v>
          </cell>
          <cell r="I647" t="str">
            <v>TH</v>
          </cell>
          <cell r="J647" t="str">
            <v>JD8T </v>
          </cell>
          <cell r="K647" t="str">
            <v>14324 </v>
          </cell>
          <cell r="L647" t="str">
            <v>BA </v>
          </cell>
          <cell r="M647" t="str">
            <v>JD8T -14324 -BA </v>
          </cell>
          <cell r="S647">
            <v>0</v>
          </cell>
          <cell r="T647">
            <v>1</v>
          </cell>
          <cell r="U647">
            <v>0</v>
          </cell>
          <cell r="V647">
            <v>1</v>
          </cell>
          <cell r="W647">
            <v>0</v>
          </cell>
          <cell r="X647">
            <v>0</v>
          </cell>
          <cell r="Y647">
            <v>1</v>
          </cell>
          <cell r="Z647">
            <v>1</v>
          </cell>
          <cell r="AA647">
            <v>0.49</v>
          </cell>
          <cell r="AC647">
            <v>-12.37</v>
          </cell>
          <cell r="AD647">
            <v>-0.28000000000000003</v>
          </cell>
          <cell r="AE647">
            <v>-0.28999999999999998</v>
          </cell>
          <cell r="AH647">
            <v>-12.939999999999998</v>
          </cell>
          <cell r="AI647" t="str">
            <v>CNY</v>
          </cell>
          <cell r="AJ647" t="str">
            <v>LP</v>
          </cell>
        </row>
        <row r="648">
          <cell r="C648" t="str">
            <v>E09</v>
          </cell>
          <cell r="E648" t="str">
            <v>Wiring Assembly EDS-- Engine Control, Instrument Panel, Main Body, Battery Cables</v>
          </cell>
          <cell r="H648" t="str">
            <v>PMT5</v>
          </cell>
          <cell r="I648" t="str">
            <v>TH</v>
          </cell>
          <cell r="J648" t="str">
            <v>JD8T </v>
          </cell>
          <cell r="K648" t="str">
            <v>14335 </v>
          </cell>
          <cell r="L648" t="str">
            <v>AB</v>
          </cell>
          <cell r="M648" t="str">
            <v>JD8T -14335 -AB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0.30000000000000004</v>
          </cell>
          <cell r="AC648">
            <v>-18.059999999999999</v>
          </cell>
          <cell r="AD648">
            <v>-0.28000000000000003</v>
          </cell>
          <cell r="AE648">
            <v>-0.14000000000000001</v>
          </cell>
          <cell r="AH648">
            <v>-18.48</v>
          </cell>
          <cell r="AI648" t="str">
            <v>CNY</v>
          </cell>
          <cell r="AJ648" t="str">
            <v>LP</v>
          </cell>
        </row>
        <row r="649">
          <cell r="C649" t="str">
            <v>E09</v>
          </cell>
          <cell r="E649" t="str">
            <v>Wiring Assembly EDS-- Engine Control, Instrument Panel, Main Body, Battery Cables</v>
          </cell>
          <cell r="H649" t="str">
            <v>PMT5</v>
          </cell>
          <cell r="I649" t="str">
            <v>TH</v>
          </cell>
          <cell r="J649" t="str">
            <v>JD8T </v>
          </cell>
          <cell r="K649" t="str">
            <v>14335 </v>
          </cell>
          <cell r="L649" t="str">
            <v>BB</v>
          </cell>
          <cell r="M649" t="str">
            <v>JD8T -14335 -BB</v>
          </cell>
          <cell r="S649">
            <v>0</v>
          </cell>
          <cell r="T649">
            <v>0</v>
          </cell>
          <cell r="U649">
            <v>1</v>
          </cell>
          <cell r="V649">
            <v>1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0.37</v>
          </cell>
          <cell r="AC649">
            <v>-26.4</v>
          </cell>
          <cell r="AD649">
            <v>-0.28000000000000003</v>
          </cell>
          <cell r="AE649">
            <v>-0.14000000000000001</v>
          </cell>
          <cell r="AH649">
            <v>-26.82</v>
          </cell>
          <cell r="AI649" t="str">
            <v>CNY</v>
          </cell>
          <cell r="AJ649" t="str">
            <v>LP</v>
          </cell>
        </row>
        <row r="650">
          <cell r="C650" t="str">
            <v>E09</v>
          </cell>
          <cell r="E650" t="str">
            <v>Wiring Assembly EDS-- Engine Control, Instrument Panel, Main Body, Battery Cables</v>
          </cell>
          <cell r="H650" t="str">
            <v>PMT5</v>
          </cell>
          <cell r="I650" t="str">
            <v>TH</v>
          </cell>
          <cell r="J650" t="str">
            <v>JD8T </v>
          </cell>
          <cell r="K650" t="str">
            <v>14335 </v>
          </cell>
          <cell r="L650" t="str">
            <v>CB</v>
          </cell>
          <cell r="M650" t="str">
            <v>JD8T -14335 -CB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1</v>
          </cell>
          <cell r="X650">
            <v>1</v>
          </cell>
          <cell r="Y650">
            <v>1</v>
          </cell>
          <cell r="Z650">
            <v>1</v>
          </cell>
          <cell r="AA650">
            <v>0.33</v>
          </cell>
          <cell r="AC650">
            <v>-28.18</v>
          </cell>
          <cell r="AD650">
            <v>-0.28000000000000003</v>
          </cell>
          <cell r="AE650">
            <v>-0.14000000000000001</v>
          </cell>
          <cell r="AH650">
            <v>-28.6</v>
          </cell>
          <cell r="AI650" t="str">
            <v>CNY</v>
          </cell>
          <cell r="AJ650" t="str">
            <v>LP</v>
          </cell>
        </row>
        <row r="651">
          <cell r="C651" t="str">
            <v>E09</v>
          </cell>
          <cell r="E651" t="str">
            <v>Wiring Assembly EDS-- Engine Control, Instrument Panel, Main Body, Battery Cables</v>
          </cell>
          <cell r="H651" t="str">
            <v>PMT5</v>
          </cell>
          <cell r="I651" t="str">
            <v>TH</v>
          </cell>
          <cell r="J651" t="str">
            <v>JD8T </v>
          </cell>
          <cell r="K651" t="str">
            <v>14335 </v>
          </cell>
          <cell r="L651" t="str">
            <v>EB </v>
          </cell>
          <cell r="M651" t="str">
            <v>JD8T -14335 -EB </v>
          </cell>
          <cell r="S651">
            <v>0</v>
          </cell>
          <cell r="T651">
            <v>0</v>
          </cell>
          <cell r="U651">
            <v>1</v>
          </cell>
          <cell r="V651">
            <v>1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0.37</v>
          </cell>
          <cell r="AC651">
            <v>-20.420000000000002</v>
          </cell>
          <cell r="AD651">
            <v>-0.28000000000000003</v>
          </cell>
          <cell r="AE651">
            <v>-0.14000000000000001</v>
          </cell>
          <cell r="AH651">
            <v>-20.840000000000003</v>
          </cell>
          <cell r="AI651" t="str">
            <v>CNY</v>
          </cell>
          <cell r="AJ651" t="str">
            <v>LP</v>
          </cell>
        </row>
        <row r="652">
          <cell r="C652" t="str">
            <v>E09</v>
          </cell>
          <cell r="E652" t="str">
            <v>Wiring Assembly EDS-- Engine Control, Instrument Panel, Main Body, Battery Cables</v>
          </cell>
          <cell r="H652" t="str">
            <v>PMT5</v>
          </cell>
          <cell r="I652" t="str">
            <v>TH</v>
          </cell>
          <cell r="J652" t="str">
            <v>JD8T </v>
          </cell>
          <cell r="K652" t="str">
            <v>14401 </v>
          </cell>
          <cell r="L652" t="str">
            <v>MA </v>
          </cell>
          <cell r="M652" t="str">
            <v>JD8T -14401 -MA 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1</v>
          </cell>
          <cell r="AA652">
            <v>0.05</v>
          </cell>
          <cell r="AC652">
            <v>-289.14999999999998</v>
          </cell>
          <cell r="AD652">
            <v>-0.82</v>
          </cell>
          <cell r="AE652">
            <v>-0.7</v>
          </cell>
          <cell r="AH652">
            <v>-290.66999999999996</v>
          </cell>
          <cell r="AI652" t="str">
            <v>CNY</v>
          </cell>
          <cell r="AJ652" t="str">
            <v>LP</v>
          </cell>
        </row>
        <row r="653">
          <cell r="C653" t="str">
            <v>E09</v>
          </cell>
          <cell r="E653" t="str">
            <v>Wiring Assembly EDS-- Engine Control, Instrument Panel, Main Body, Battery Cables</v>
          </cell>
          <cell r="H653" t="str">
            <v>PMT5</v>
          </cell>
          <cell r="I653" t="str">
            <v>TH</v>
          </cell>
          <cell r="J653" t="str">
            <v>JD8T </v>
          </cell>
          <cell r="K653" t="str">
            <v>14401 </v>
          </cell>
          <cell r="L653" t="str">
            <v>AB</v>
          </cell>
          <cell r="M653" t="str">
            <v>JD8T -14401 -AB</v>
          </cell>
          <cell r="S653">
            <v>1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0.14000000000000001</v>
          </cell>
          <cell r="AC653">
            <v>-222</v>
          </cell>
          <cell r="AD653">
            <v>-0.82</v>
          </cell>
          <cell r="AE653">
            <v>-0.7</v>
          </cell>
          <cell r="AH653">
            <v>-223.51999999999998</v>
          </cell>
          <cell r="AI653" t="str">
            <v>CNY</v>
          </cell>
          <cell r="AJ653" t="str">
            <v>LP</v>
          </cell>
        </row>
        <row r="654">
          <cell r="C654" t="str">
            <v>E09</v>
          </cell>
          <cell r="E654" t="str">
            <v>Wiring Assembly EDS-- Engine Control, Instrument Panel, Main Body, Battery Cables</v>
          </cell>
          <cell r="H654" t="str">
            <v>PMT5</v>
          </cell>
          <cell r="I654" t="str">
            <v>TH</v>
          </cell>
          <cell r="J654" t="str">
            <v>JD8T </v>
          </cell>
          <cell r="K654" t="str">
            <v>14401 </v>
          </cell>
          <cell r="L654" t="str">
            <v>BB</v>
          </cell>
          <cell r="M654" t="str">
            <v>JD8T -14401 -BB</v>
          </cell>
          <cell r="S654">
            <v>0</v>
          </cell>
          <cell r="T654">
            <v>1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0.16</v>
          </cell>
          <cell r="AC654">
            <v>-241.19</v>
          </cell>
          <cell r="AD654">
            <v>-0.82</v>
          </cell>
          <cell r="AE654">
            <v>-0.7</v>
          </cell>
          <cell r="AH654">
            <v>-242.70999999999998</v>
          </cell>
          <cell r="AI654" t="str">
            <v>CNY</v>
          </cell>
          <cell r="AJ654" t="str">
            <v>LP</v>
          </cell>
        </row>
        <row r="655">
          <cell r="C655" t="str">
            <v>E09</v>
          </cell>
          <cell r="E655" t="str">
            <v>Wiring Assembly EDS-- Engine Control, Instrument Panel, Main Body, Battery Cables</v>
          </cell>
          <cell r="H655" t="str">
            <v>PMT5</v>
          </cell>
          <cell r="I655" t="str">
            <v>TH</v>
          </cell>
          <cell r="J655" t="str">
            <v>JD8T </v>
          </cell>
          <cell r="K655" t="str">
            <v>14401 </v>
          </cell>
          <cell r="L655" t="str">
            <v>CB</v>
          </cell>
          <cell r="M655" t="str">
            <v>JD8T -14401 -CB</v>
          </cell>
          <cell r="S655">
            <v>0</v>
          </cell>
          <cell r="T655">
            <v>0</v>
          </cell>
          <cell r="U655">
            <v>1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0.14000000000000001</v>
          </cell>
          <cell r="AC655">
            <v>-234.27</v>
          </cell>
          <cell r="AD655">
            <v>-0.82</v>
          </cell>
          <cell r="AE655">
            <v>-0.7</v>
          </cell>
          <cell r="AH655">
            <v>-235.79</v>
          </cell>
          <cell r="AI655" t="str">
            <v>CNY</v>
          </cell>
          <cell r="AJ655" t="str">
            <v>LP</v>
          </cell>
        </row>
        <row r="656">
          <cell r="C656" t="str">
            <v>E09</v>
          </cell>
          <cell r="E656" t="str">
            <v>Wiring Assembly EDS-- Engine Control, Instrument Panel, Main Body, Battery Cables</v>
          </cell>
          <cell r="H656" t="str">
            <v>PMT5</v>
          </cell>
          <cell r="I656" t="str">
            <v>TH</v>
          </cell>
          <cell r="J656" t="str">
            <v>JD8T </v>
          </cell>
          <cell r="K656" t="str">
            <v>14401 </v>
          </cell>
          <cell r="L656" t="str">
            <v>DB</v>
          </cell>
          <cell r="M656" t="str">
            <v>JD8T -14401 -DB</v>
          </cell>
          <cell r="S656">
            <v>0</v>
          </cell>
          <cell r="T656">
            <v>0</v>
          </cell>
          <cell r="U656">
            <v>1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0.14000000000000001</v>
          </cell>
          <cell r="AC656">
            <v>-268.02999999999997</v>
          </cell>
          <cell r="AD656">
            <v>-0.82</v>
          </cell>
          <cell r="AE656">
            <v>-0.7</v>
          </cell>
          <cell r="AH656">
            <v>-269.54999999999995</v>
          </cell>
          <cell r="AI656" t="str">
            <v>CNY</v>
          </cell>
          <cell r="AJ656" t="str">
            <v>LP</v>
          </cell>
        </row>
        <row r="657">
          <cell r="C657" t="str">
            <v>E09</v>
          </cell>
          <cell r="E657" t="str">
            <v>Wiring Assembly EDS-- Engine Control, Instrument Panel, Main Body, Battery Cables</v>
          </cell>
          <cell r="H657" t="str">
            <v>PMT5</v>
          </cell>
          <cell r="I657" t="str">
            <v>TH</v>
          </cell>
          <cell r="J657" t="str">
            <v>JD8T </v>
          </cell>
          <cell r="K657" t="str">
            <v>14401 </v>
          </cell>
          <cell r="L657" t="str">
            <v>EB </v>
          </cell>
          <cell r="M657" t="str">
            <v>JD8T -14401 -EB </v>
          </cell>
          <cell r="S657">
            <v>0</v>
          </cell>
          <cell r="T657">
            <v>0</v>
          </cell>
          <cell r="U657">
            <v>0</v>
          </cell>
          <cell r="V657">
            <v>1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0.23</v>
          </cell>
          <cell r="AC657">
            <v>-249.51</v>
          </cell>
          <cell r="AD657">
            <v>-0.82</v>
          </cell>
          <cell r="AE657">
            <v>-0.7</v>
          </cell>
          <cell r="AH657">
            <v>-251.02999999999997</v>
          </cell>
          <cell r="AI657" t="str">
            <v>CNY</v>
          </cell>
          <cell r="AJ657" t="str">
            <v>LP</v>
          </cell>
        </row>
        <row r="658">
          <cell r="C658" t="str">
            <v>E09</v>
          </cell>
          <cell r="E658" t="str">
            <v>Wiring Assembly EDS-- Engine Control, Instrument Panel, Main Body, Battery Cables</v>
          </cell>
          <cell r="H658" t="str">
            <v>PMT5</v>
          </cell>
          <cell r="I658" t="str">
            <v>TH</v>
          </cell>
          <cell r="J658" t="str">
            <v>JD8T </v>
          </cell>
          <cell r="K658" t="str">
            <v>14401 </v>
          </cell>
          <cell r="L658" t="str">
            <v>FB</v>
          </cell>
          <cell r="M658" t="str">
            <v>JD8T -14401 -FB</v>
          </cell>
          <cell r="S658">
            <v>0</v>
          </cell>
          <cell r="T658">
            <v>0</v>
          </cell>
          <cell r="U658">
            <v>0</v>
          </cell>
          <cell r="V658">
            <v>1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0.23</v>
          </cell>
          <cell r="AC658">
            <v>-273.77</v>
          </cell>
          <cell r="AD658">
            <v>-0.41</v>
          </cell>
          <cell r="AE658">
            <v>-0.14000000000000001</v>
          </cell>
          <cell r="AH658">
            <v>-274.32</v>
          </cell>
          <cell r="AI658" t="str">
            <v>CNY</v>
          </cell>
          <cell r="AJ658" t="str">
            <v>LP</v>
          </cell>
        </row>
        <row r="659">
          <cell r="C659" t="str">
            <v>E09</v>
          </cell>
          <cell r="E659" t="str">
            <v>Wiring Assembly EDS-- Engine Control, Instrument Panel, Main Body, Battery Cables</v>
          </cell>
          <cell r="H659" t="str">
            <v>PMT5</v>
          </cell>
          <cell r="I659" t="str">
            <v>TH</v>
          </cell>
          <cell r="J659" t="str">
            <v>JD8T </v>
          </cell>
          <cell r="K659" t="str">
            <v>14401 </v>
          </cell>
          <cell r="L659" t="str">
            <v>GB</v>
          </cell>
          <cell r="M659" t="str">
            <v>JD8T -14401 -GB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1</v>
          </cell>
          <cell r="X659">
            <v>0</v>
          </cell>
          <cell r="Y659">
            <v>0</v>
          </cell>
          <cell r="Z659">
            <v>0</v>
          </cell>
          <cell r="AA659">
            <v>0.09</v>
          </cell>
          <cell r="AC659">
            <v>-259.27999999999997</v>
          </cell>
          <cell r="AD659">
            <v>-0.4</v>
          </cell>
          <cell r="AE659">
            <v>-0.14000000000000001</v>
          </cell>
          <cell r="AH659">
            <v>-259.81999999999994</v>
          </cell>
          <cell r="AI659" t="str">
            <v>CNY</v>
          </cell>
          <cell r="AJ659" t="str">
            <v>LP</v>
          </cell>
        </row>
        <row r="660">
          <cell r="C660" t="str">
            <v>E09</v>
          </cell>
          <cell r="E660" t="str">
            <v>Wiring Assembly EDS-- Engine Control, Instrument Panel, Main Body, Battery Cables</v>
          </cell>
          <cell r="H660" t="str">
            <v>PMT5</v>
          </cell>
          <cell r="I660" t="str">
            <v>TH</v>
          </cell>
          <cell r="J660" t="str">
            <v>JD8T </v>
          </cell>
          <cell r="K660" t="str">
            <v>14401 </v>
          </cell>
          <cell r="L660" t="str">
            <v>JB</v>
          </cell>
          <cell r="M660" t="str">
            <v>JD8T -14401 -JB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1</v>
          </cell>
          <cell r="Y660">
            <v>0</v>
          </cell>
          <cell r="Z660">
            <v>0</v>
          </cell>
          <cell r="AA660">
            <v>0.14000000000000001</v>
          </cell>
          <cell r="AC660">
            <v>-278.99</v>
          </cell>
          <cell r="AD660">
            <v>-0.43</v>
          </cell>
          <cell r="AE660">
            <v>-0.43</v>
          </cell>
          <cell r="AH660">
            <v>-279.85000000000002</v>
          </cell>
          <cell r="AI660" t="str">
            <v>CNY</v>
          </cell>
          <cell r="AJ660" t="str">
            <v>LP</v>
          </cell>
        </row>
        <row r="661">
          <cell r="C661" t="str">
            <v>E09</v>
          </cell>
          <cell r="E661" t="str">
            <v>Wiring Assembly EDS-- Engine Control, Instrument Panel, Main Body, Battery Cables</v>
          </cell>
          <cell r="H661" t="str">
            <v>PMT5</v>
          </cell>
          <cell r="I661" t="str">
            <v>TH</v>
          </cell>
          <cell r="J661" t="str">
            <v>JD8T </v>
          </cell>
          <cell r="K661" t="str">
            <v>14401 </v>
          </cell>
          <cell r="L661" t="str">
            <v>LB</v>
          </cell>
          <cell r="M661" t="str">
            <v>JD8T -14401 -LB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1</v>
          </cell>
          <cell r="Z661">
            <v>0</v>
          </cell>
          <cell r="AA661">
            <v>0.05</v>
          </cell>
          <cell r="AC661">
            <v>-289.14999999999998</v>
          </cell>
          <cell r="AD661">
            <v>-0.43</v>
          </cell>
          <cell r="AE661">
            <v>-0.43</v>
          </cell>
          <cell r="AH661">
            <v>-290.01</v>
          </cell>
          <cell r="AI661" t="str">
            <v>CNY</v>
          </cell>
          <cell r="AJ661" t="str">
            <v>LP</v>
          </cell>
        </row>
        <row r="662">
          <cell r="C662" t="str">
            <v>E09</v>
          </cell>
          <cell r="E662" t="str">
            <v>Wiring Assembly EDS-- Engine Control, Instrument Panel, Main Body, Battery Cables</v>
          </cell>
          <cell r="H662" t="str">
            <v>PMT5</v>
          </cell>
          <cell r="I662" t="str">
            <v>TH</v>
          </cell>
          <cell r="J662" t="str">
            <v>JD8T </v>
          </cell>
          <cell r="K662" t="str">
            <v>14401 </v>
          </cell>
          <cell r="L662" t="str">
            <v>NB</v>
          </cell>
          <cell r="M662" t="str">
            <v>JD8T -14401 -NB</v>
          </cell>
          <cell r="S662">
            <v>1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0.14000000000000001</v>
          </cell>
          <cell r="AC662">
            <v>-231.22</v>
          </cell>
          <cell r="AD662">
            <v>-0.43</v>
          </cell>
          <cell r="AE662">
            <v>-0.43</v>
          </cell>
          <cell r="AH662">
            <v>-232.08</v>
          </cell>
          <cell r="AI662" t="str">
            <v>CNY</v>
          </cell>
          <cell r="AJ662" t="str">
            <v>LP</v>
          </cell>
        </row>
        <row r="663">
          <cell r="C663" t="str">
            <v>E09</v>
          </cell>
          <cell r="E663" t="str">
            <v>Wiring Assembly EDS-- Engine Control, Instrument Panel, Main Body, Battery Cables</v>
          </cell>
          <cell r="H663" t="str">
            <v>PMT5</v>
          </cell>
          <cell r="I663" t="str">
            <v>TH</v>
          </cell>
          <cell r="J663" t="str">
            <v>JD8T </v>
          </cell>
          <cell r="K663" t="str">
            <v>14401 </v>
          </cell>
          <cell r="L663" t="str">
            <v>PA </v>
          </cell>
          <cell r="M663" t="str">
            <v>JD8T -14401 -PA </v>
          </cell>
          <cell r="S663">
            <v>0</v>
          </cell>
          <cell r="T663">
            <v>1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0.16</v>
          </cell>
          <cell r="AC663">
            <v>-238.25</v>
          </cell>
          <cell r="AD663">
            <v>-0.47</v>
          </cell>
          <cell r="AE663">
            <v>-0.14000000000000001</v>
          </cell>
          <cell r="AH663">
            <v>-238.85999999999999</v>
          </cell>
          <cell r="AI663" t="str">
            <v>CNY</v>
          </cell>
          <cell r="AJ663" t="str">
            <v>LP</v>
          </cell>
        </row>
        <row r="664">
          <cell r="C664" t="str">
            <v>E09</v>
          </cell>
          <cell r="E664" t="str">
            <v>Wiring Assembly EDS-- Engine Control, Instrument Panel, Main Body, Battery Cables</v>
          </cell>
          <cell r="H664" t="str">
            <v>PMT5</v>
          </cell>
          <cell r="I664" t="str">
            <v>TH</v>
          </cell>
          <cell r="J664" t="str">
            <v>JD8T </v>
          </cell>
          <cell r="K664" t="str">
            <v>14632 </v>
          </cell>
          <cell r="L664" t="str">
            <v>AA </v>
          </cell>
          <cell r="M664" t="str">
            <v>JD8T -14632 -AA </v>
          </cell>
          <cell r="S664">
            <v>1</v>
          </cell>
          <cell r="T664">
            <v>1</v>
          </cell>
          <cell r="U664">
            <v>1</v>
          </cell>
          <cell r="V664">
            <v>1</v>
          </cell>
          <cell r="W664">
            <v>1</v>
          </cell>
          <cell r="X664">
            <v>1</v>
          </cell>
          <cell r="Y664">
            <v>1</v>
          </cell>
          <cell r="Z664">
            <v>1</v>
          </cell>
          <cell r="AA664">
            <v>1</v>
          </cell>
          <cell r="AC664">
            <v>-44.13</v>
          </cell>
          <cell r="AD664">
            <v>-0.41</v>
          </cell>
          <cell r="AE664">
            <v>-0.14000000000000001</v>
          </cell>
          <cell r="AH664">
            <v>-44.68</v>
          </cell>
          <cell r="AI664" t="str">
            <v>CNY</v>
          </cell>
          <cell r="AJ664" t="str">
            <v>LP</v>
          </cell>
        </row>
        <row r="665">
          <cell r="C665" t="str">
            <v>E09</v>
          </cell>
          <cell r="E665" t="str">
            <v>Wiring Assembly EDS-- Engine Control, Instrument Panel, Main Body, Battery Cables</v>
          </cell>
          <cell r="H665" t="str">
            <v>PMT5</v>
          </cell>
          <cell r="I665" t="str">
            <v>TH</v>
          </cell>
          <cell r="J665" t="str">
            <v>JD8T </v>
          </cell>
          <cell r="K665" t="str">
            <v>14633 </v>
          </cell>
          <cell r="L665" t="str">
            <v>AA </v>
          </cell>
          <cell r="M665" t="str">
            <v>JD8T -14633 -AA </v>
          </cell>
          <cell r="S665">
            <v>1</v>
          </cell>
          <cell r="T665">
            <v>1</v>
          </cell>
          <cell r="U665">
            <v>1</v>
          </cell>
          <cell r="V665">
            <v>1</v>
          </cell>
          <cell r="W665">
            <v>1</v>
          </cell>
          <cell r="X665">
            <v>1</v>
          </cell>
          <cell r="Y665">
            <v>1</v>
          </cell>
          <cell r="Z665">
            <v>1</v>
          </cell>
          <cell r="AA665">
            <v>1</v>
          </cell>
          <cell r="AC665">
            <v>-44.04</v>
          </cell>
          <cell r="AD665">
            <v>-0.4</v>
          </cell>
          <cell r="AE665">
            <v>-0.14000000000000001</v>
          </cell>
          <cell r="AH665">
            <v>-44.58</v>
          </cell>
          <cell r="AI665" t="str">
            <v>CNY</v>
          </cell>
          <cell r="AJ665" t="str">
            <v>LP</v>
          </cell>
        </row>
        <row r="666">
          <cell r="C666" t="str">
            <v>E09</v>
          </cell>
          <cell r="E666" t="str">
            <v>Wiring Assembly EDS-- Engine Control, Instrument Panel, Main Body, Battery Cables</v>
          </cell>
          <cell r="H666" t="str">
            <v>PMT5</v>
          </cell>
          <cell r="I666" t="str">
            <v>TH</v>
          </cell>
          <cell r="J666" t="str">
            <v>JD8T </v>
          </cell>
          <cell r="K666" t="str">
            <v>14A280 </v>
          </cell>
          <cell r="L666" t="str">
            <v>AB</v>
          </cell>
          <cell r="M666" t="str">
            <v>JD8T -14A280 -AB</v>
          </cell>
          <cell r="S666">
            <v>1</v>
          </cell>
          <cell r="T666">
            <v>0</v>
          </cell>
          <cell r="U666">
            <v>1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0.28000000000000003</v>
          </cell>
          <cell r="AC666">
            <v>-150.51</v>
          </cell>
          <cell r="AD666">
            <v>-0.43</v>
          </cell>
          <cell r="AE666">
            <v>-0.43</v>
          </cell>
          <cell r="AH666">
            <v>-151.37</v>
          </cell>
          <cell r="AI666" t="str">
            <v>CNY</v>
          </cell>
          <cell r="AJ666" t="str">
            <v>LP</v>
          </cell>
        </row>
        <row r="667">
          <cell r="C667" t="str">
            <v>E09</v>
          </cell>
          <cell r="E667" t="str">
            <v>Wiring Assembly EDS-- Engine Control, Instrument Panel, Main Body, Battery Cables</v>
          </cell>
          <cell r="H667" t="str">
            <v>PMT5</v>
          </cell>
          <cell r="I667" t="str">
            <v>TH</v>
          </cell>
          <cell r="J667" t="str">
            <v>JD8T </v>
          </cell>
          <cell r="K667" t="str">
            <v>14A280 </v>
          </cell>
          <cell r="L667" t="str">
            <v>BB</v>
          </cell>
          <cell r="M667" t="str">
            <v>JD8T -14A280 -BB</v>
          </cell>
          <cell r="S667">
            <v>0</v>
          </cell>
          <cell r="T667">
            <v>1</v>
          </cell>
          <cell r="U667">
            <v>0</v>
          </cell>
          <cell r="V667">
            <v>1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0.39</v>
          </cell>
          <cell r="AC667">
            <v>-161.47</v>
          </cell>
          <cell r="AD667">
            <v>-0.43</v>
          </cell>
          <cell r="AE667">
            <v>-0.43</v>
          </cell>
          <cell r="AH667">
            <v>-162.33000000000001</v>
          </cell>
          <cell r="AI667" t="str">
            <v>CNY</v>
          </cell>
          <cell r="AJ667" t="str">
            <v>LP</v>
          </cell>
        </row>
        <row r="668">
          <cell r="C668" t="str">
            <v>E09</v>
          </cell>
          <cell r="E668" t="str">
            <v>Wiring Assembly EDS-- Engine Control, Instrument Panel, Main Body, Battery Cables</v>
          </cell>
          <cell r="H668" t="str">
            <v>PMT5</v>
          </cell>
          <cell r="I668" t="str">
            <v>TH</v>
          </cell>
          <cell r="J668" t="str">
            <v>JD8T </v>
          </cell>
          <cell r="K668" t="str">
            <v>14A280 </v>
          </cell>
          <cell r="L668" t="str">
            <v>CB</v>
          </cell>
          <cell r="M668" t="str">
            <v>JD8T -14A280 -CB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1</v>
          </cell>
          <cell r="X668">
            <v>0</v>
          </cell>
          <cell r="Y668">
            <v>0</v>
          </cell>
          <cell r="Z668">
            <v>0</v>
          </cell>
          <cell r="AA668">
            <v>0.09</v>
          </cell>
          <cell r="AC668">
            <v>-148.92999999999998</v>
          </cell>
          <cell r="AD668">
            <v>-0.43</v>
          </cell>
          <cell r="AE668">
            <v>-0.43</v>
          </cell>
          <cell r="AH668">
            <v>-149.79</v>
          </cell>
          <cell r="AI668" t="str">
            <v>CNY</v>
          </cell>
          <cell r="AJ668" t="str">
            <v>LP</v>
          </cell>
        </row>
        <row r="669">
          <cell r="C669" t="str">
            <v>E09</v>
          </cell>
          <cell r="E669" t="str">
            <v>Wiring Assembly EDS-- Engine Control, Instrument Panel, Main Body, Battery Cables</v>
          </cell>
          <cell r="H669" t="str">
            <v>PMT5</v>
          </cell>
          <cell r="I669" t="str">
            <v>TH</v>
          </cell>
          <cell r="J669" t="str">
            <v>JD8T </v>
          </cell>
          <cell r="K669" t="str">
            <v>14A280 </v>
          </cell>
          <cell r="L669" t="str">
            <v>DB</v>
          </cell>
          <cell r="M669" t="str">
            <v>JD8T -14A280 -DB</v>
          </cell>
          <cell r="S669">
            <v>0</v>
          </cell>
          <cell r="T669">
            <v>0</v>
          </cell>
          <cell r="U669">
            <v>0</v>
          </cell>
          <cell r="V669">
            <v>1</v>
          </cell>
          <cell r="W669">
            <v>0</v>
          </cell>
          <cell r="X669">
            <v>0</v>
          </cell>
          <cell r="Y669">
            <v>0</v>
          </cell>
          <cell r="Z669">
            <v>1</v>
          </cell>
          <cell r="AA669">
            <v>0.28000000000000003</v>
          </cell>
          <cell r="AC669">
            <v>-165.04999999999998</v>
          </cell>
          <cell r="AD669">
            <v>-0.43</v>
          </cell>
          <cell r="AE669">
            <v>-0.43</v>
          </cell>
          <cell r="AH669">
            <v>-165.91</v>
          </cell>
          <cell r="AI669" t="str">
            <v>CNY</v>
          </cell>
          <cell r="AJ669" t="str">
            <v>LP</v>
          </cell>
        </row>
        <row r="670">
          <cell r="C670" t="str">
            <v>E09</v>
          </cell>
          <cell r="E670" t="str">
            <v>Wiring Assembly EDS-- Engine Control, Instrument Panel, Main Body, Battery Cables</v>
          </cell>
          <cell r="H670" t="str">
            <v>PMT5</v>
          </cell>
          <cell r="I670" t="str">
            <v>TH</v>
          </cell>
          <cell r="J670" t="str">
            <v>JD8T </v>
          </cell>
          <cell r="K670" t="str">
            <v>14A584 </v>
          </cell>
          <cell r="L670" t="str">
            <v>AB</v>
          </cell>
          <cell r="M670" t="str">
            <v>JD8T -14A584 -AB</v>
          </cell>
          <cell r="S670">
            <v>1</v>
          </cell>
          <cell r="T670">
            <v>1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0.30000000000000004</v>
          </cell>
          <cell r="AC670">
            <v>-69.569999999999993</v>
          </cell>
          <cell r="AD670">
            <v>-0.47</v>
          </cell>
          <cell r="AE670">
            <v>-0.14000000000000001</v>
          </cell>
          <cell r="AH670">
            <v>-70.179999999999993</v>
          </cell>
          <cell r="AI670" t="str">
            <v>CNY</v>
          </cell>
          <cell r="AJ670" t="str">
            <v>LP</v>
          </cell>
        </row>
        <row r="671">
          <cell r="C671" t="str">
            <v>E09</v>
          </cell>
          <cell r="E671" t="str">
            <v>Wiring Assembly EDS-- Engine Control, Instrument Panel, Main Body, Battery Cables</v>
          </cell>
          <cell r="H671" t="str">
            <v>PMT5</v>
          </cell>
          <cell r="I671" t="str">
            <v>TH</v>
          </cell>
          <cell r="J671" t="str">
            <v>JD8T </v>
          </cell>
          <cell r="K671" t="str">
            <v>14A584 </v>
          </cell>
          <cell r="L671" t="str">
            <v>BB</v>
          </cell>
          <cell r="M671" t="str">
            <v>JD8T -14A584 -BB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1</v>
          </cell>
          <cell r="Y671">
            <v>0</v>
          </cell>
          <cell r="Z671">
            <v>0</v>
          </cell>
          <cell r="AA671">
            <v>0.6</v>
          </cell>
          <cell r="AC671">
            <v>-69.569999999999993</v>
          </cell>
          <cell r="AD671">
            <v>-0.47</v>
          </cell>
          <cell r="AE671">
            <v>-0.14000000000000001</v>
          </cell>
          <cell r="AH671">
            <v>-70.179999999999993</v>
          </cell>
          <cell r="AI671" t="str">
            <v>CNY</v>
          </cell>
          <cell r="AJ671" t="str">
            <v>LP</v>
          </cell>
        </row>
        <row r="672">
          <cell r="C672" t="str">
            <v>E09</v>
          </cell>
          <cell r="E672" t="str">
            <v>Wiring Assembly EDS-- Engine Control, Instrument Panel, Main Body, Battery Cables</v>
          </cell>
          <cell r="H672" t="str">
            <v>PMT5</v>
          </cell>
          <cell r="I672" t="str">
            <v>TH</v>
          </cell>
          <cell r="J672" t="str">
            <v>JD8T </v>
          </cell>
          <cell r="K672" t="str">
            <v>14A584 </v>
          </cell>
          <cell r="L672" t="str">
            <v>CB</v>
          </cell>
          <cell r="M672" t="str">
            <v>JD8T -14A584 -CB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1</v>
          </cell>
          <cell r="Z672">
            <v>1</v>
          </cell>
          <cell r="AA672">
            <v>0.1</v>
          </cell>
          <cell r="AC672">
            <v>-96.44</v>
          </cell>
          <cell r="AD672">
            <v>-0.47</v>
          </cell>
          <cell r="AE672">
            <v>-0.14000000000000001</v>
          </cell>
          <cell r="AH672">
            <v>-97.05</v>
          </cell>
          <cell r="AI672" t="str">
            <v>CNY</v>
          </cell>
          <cell r="AJ672" t="str">
            <v>LP</v>
          </cell>
        </row>
        <row r="673">
          <cell r="C673" t="str">
            <v>E09</v>
          </cell>
          <cell r="E673" t="str">
            <v>Wiring Assembly EDS-- Engine Control, Instrument Panel, Main Body, Battery Cables</v>
          </cell>
          <cell r="H673" t="str">
            <v>PMT5</v>
          </cell>
          <cell r="I673" t="str">
            <v>TH</v>
          </cell>
          <cell r="J673" t="str">
            <v>JD8T </v>
          </cell>
          <cell r="K673" t="str">
            <v>14B079 </v>
          </cell>
          <cell r="L673" t="str">
            <v>AB</v>
          </cell>
          <cell r="M673" t="str">
            <v>JD8T -14B079 -AB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1</v>
          </cell>
          <cell r="Z673">
            <v>1</v>
          </cell>
          <cell r="AA673">
            <v>0.1</v>
          </cell>
          <cell r="AC673">
            <v>-22.27</v>
          </cell>
          <cell r="AD673">
            <v>-0.28000000000000003</v>
          </cell>
          <cell r="AE673">
            <v>-0.14000000000000001</v>
          </cell>
          <cell r="AH673">
            <v>-22.69</v>
          </cell>
          <cell r="AI673" t="str">
            <v>CNY</v>
          </cell>
          <cell r="AJ673" t="str">
            <v>LP</v>
          </cell>
        </row>
        <row r="674">
          <cell r="C674" t="str">
            <v>E09</v>
          </cell>
          <cell r="E674" t="str">
            <v>Wiring Assembly EDS-- Engine Control, Instrument Panel, Main Body, Battery Cables</v>
          </cell>
          <cell r="H674" t="str">
            <v>PMT5</v>
          </cell>
          <cell r="I674" t="str">
            <v>TH</v>
          </cell>
          <cell r="J674" t="str">
            <v>JD8T </v>
          </cell>
          <cell r="K674" t="str">
            <v>14B079 </v>
          </cell>
          <cell r="L674" t="str">
            <v>BB</v>
          </cell>
          <cell r="M674" t="str">
            <v>JD8T -14B079 -BB</v>
          </cell>
          <cell r="S674">
            <v>1</v>
          </cell>
          <cell r="T674">
            <v>0</v>
          </cell>
          <cell r="U674">
            <v>0</v>
          </cell>
          <cell r="V674">
            <v>0</v>
          </cell>
          <cell r="W674">
            <v>1</v>
          </cell>
          <cell r="X674">
            <v>1</v>
          </cell>
          <cell r="Y674">
            <v>0</v>
          </cell>
          <cell r="Z674">
            <v>0</v>
          </cell>
          <cell r="AA674">
            <v>0.37</v>
          </cell>
          <cell r="AC674">
            <v>-18.25</v>
          </cell>
          <cell r="AD674">
            <v>-0.28000000000000003</v>
          </cell>
          <cell r="AE674">
            <v>-0.14000000000000001</v>
          </cell>
          <cell r="AH674">
            <v>-18.670000000000002</v>
          </cell>
          <cell r="AI674" t="str">
            <v>CNY</v>
          </cell>
          <cell r="AJ674" t="str">
            <v>LP</v>
          </cell>
        </row>
        <row r="675">
          <cell r="C675" t="str">
            <v>E09</v>
          </cell>
          <cell r="E675" t="str">
            <v>Wiring Assembly EDS-- Engine Control, Instrument Panel, Main Body, Battery Cables</v>
          </cell>
          <cell r="H675" t="str">
            <v>PMT5</v>
          </cell>
          <cell r="I675" t="str">
            <v>TH</v>
          </cell>
          <cell r="J675" t="str">
            <v>JD8T </v>
          </cell>
          <cell r="K675" t="str">
            <v>14F302 </v>
          </cell>
          <cell r="L675" t="str">
            <v>AA </v>
          </cell>
          <cell r="M675" t="str">
            <v>JD8T -14F302 -AA 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1</v>
          </cell>
          <cell r="Z675">
            <v>1</v>
          </cell>
          <cell r="AA675">
            <v>0.1</v>
          </cell>
          <cell r="AC675">
            <v>-17.260000000000002</v>
          </cell>
          <cell r="AD675">
            <v>-0.28000000000000003</v>
          </cell>
          <cell r="AE675">
            <v>-0.14000000000000001</v>
          </cell>
          <cell r="AH675">
            <v>-17.680000000000003</v>
          </cell>
          <cell r="AI675" t="str">
            <v>CNY</v>
          </cell>
          <cell r="AJ675" t="str">
            <v>LP</v>
          </cell>
        </row>
        <row r="676">
          <cell r="C676" t="str">
            <v>E09</v>
          </cell>
          <cell r="E676" t="str">
            <v>Wiring Assembly EDS-- Engine Control, Instrument Panel, Main Body, Battery Cables</v>
          </cell>
          <cell r="H676" t="str">
            <v>PMT5</v>
          </cell>
          <cell r="I676" t="str">
            <v>TH</v>
          </cell>
          <cell r="J676" t="str">
            <v>JD8T </v>
          </cell>
          <cell r="K676" t="str">
            <v>14F302 </v>
          </cell>
          <cell r="L676" t="str">
            <v>BA </v>
          </cell>
          <cell r="M676" t="str">
            <v>JD8T -14F302 -BA 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1</v>
          </cell>
          <cell r="Z676">
            <v>1</v>
          </cell>
          <cell r="AA676">
            <v>0.1</v>
          </cell>
          <cell r="AC676">
            <v>-17.260000000000002</v>
          </cell>
          <cell r="AD676">
            <v>-0.28000000000000003</v>
          </cell>
          <cell r="AE676">
            <v>-0.14000000000000001</v>
          </cell>
          <cell r="AH676">
            <v>-17.680000000000003</v>
          </cell>
          <cell r="AI676" t="str">
            <v>CNY</v>
          </cell>
          <cell r="AJ676" t="str">
            <v>LP</v>
          </cell>
        </row>
        <row r="677">
          <cell r="C677" t="str">
            <v>E09</v>
          </cell>
          <cell r="E677" t="str">
            <v>Wiring Assembly EDS-- Engine Control, Instrument Panel, Main Body, Battery Cables</v>
          </cell>
          <cell r="H677" t="str">
            <v>PMT5</v>
          </cell>
          <cell r="I677" t="str">
            <v>TH</v>
          </cell>
          <cell r="J677" t="str">
            <v>JD8T </v>
          </cell>
          <cell r="K677" t="str">
            <v>14K138 </v>
          </cell>
          <cell r="L677" t="str">
            <v>AA </v>
          </cell>
          <cell r="M677" t="str">
            <v>JD8T -14K138 -AA </v>
          </cell>
          <cell r="S677">
            <v>1</v>
          </cell>
          <cell r="T677">
            <v>1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0.30000000000000004</v>
          </cell>
          <cell r="AC677">
            <v>-54.23</v>
          </cell>
          <cell r="AD677">
            <v>-0.47</v>
          </cell>
          <cell r="AE677">
            <v>-0.14000000000000001</v>
          </cell>
          <cell r="AH677">
            <v>-54.839999999999996</v>
          </cell>
          <cell r="AI677" t="str">
            <v>CNY</v>
          </cell>
          <cell r="AJ677" t="str">
            <v>LP</v>
          </cell>
        </row>
        <row r="678">
          <cell r="C678" t="str">
            <v>E09</v>
          </cell>
          <cell r="E678" t="str">
            <v>Wiring Assembly EDS-- Engine Control, Instrument Panel, Main Body, Battery Cables</v>
          </cell>
          <cell r="H678" t="str">
            <v>PMT5</v>
          </cell>
          <cell r="I678" t="str">
            <v>TH</v>
          </cell>
          <cell r="J678" t="str">
            <v>JD8T </v>
          </cell>
          <cell r="K678" t="str">
            <v>14K138 </v>
          </cell>
          <cell r="L678" t="str">
            <v>BA </v>
          </cell>
          <cell r="M678" t="str">
            <v>JD8T -14K138 -BA 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1</v>
          </cell>
          <cell r="Y678">
            <v>0</v>
          </cell>
          <cell r="Z678">
            <v>0</v>
          </cell>
          <cell r="AA678">
            <v>0.6</v>
          </cell>
          <cell r="AC678">
            <v>-54.76</v>
          </cell>
          <cell r="AD678">
            <v>-0.47</v>
          </cell>
          <cell r="AE678">
            <v>-0.14000000000000001</v>
          </cell>
          <cell r="AH678">
            <v>-55.37</v>
          </cell>
          <cell r="AI678" t="str">
            <v>CNY</v>
          </cell>
          <cell r="AJ678" t="str">
            <v>LP</v>
          </cell>
        </row>
        <row r="679">
          <cell r="C679" t="str">
            <v>E09</v>
          </cell>
          <cell r="E679" t="str">
            <v>Wiring Assembly EDS-- Engine Control, Instrument Panel, Main Body, Battery Cables</v>
          </cell>
          <cell r="H679" t="str">
            <v>PMT5</v>
          </cell>
          <cell r="I679" t="str">
            <v>TH</v>
          </cell>
          <cell r="J679" t="str">
            <v>JD8T </v>
          </cell>
          <cell r="K679" t="str">
            <v>14K138 </v>
          </cell>
          <cell r="L679" t="str">
            <v>CA </v>
          </cell>
          <cell r="M679" t="str">
            <v>JD8T -14K138 -CA 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1</v>
          </cell>
          <cell r="Z679">
            <v>1</v>
          </cell>
          <cell r="AA679">
            <v>0.1</v>
          </cell>
          <cell r="AC679">
            <v>-79.989999999999995</v>
          </cell>
          <cell r="AD679">
            <v>-0.47</v>
          </cell>
          <cell r="AE679">
            <v>-0.14000000000000001</v>
          </cell>
          <cell r="AH679">
            <v>-80.599999999999994</v>
          </cell>
          <cell r="AI679" t="str">
            <v>CNY</v>
          </cell>
          <cell r="AJ679" t="str">
            <v>LP</v>
          </cell>
        </row>
        <row r="680">
          <cell r="C680" t="str">
            <v>E09</v>
          </cell>
          <cell r="E680" t="str">
            <v>Wiring Assembly EDS-- Engine Control, Instrument Panel, Main Body, Battery Cables</v>
          </cell>
          <cell r="H680" t="str">
            <v>PMT5</v>
          </cell>
          <cell r="I680" t="str">
            <v>TH</v>
          </cell>
          <cell r="J680" t="str">
            <v>JD8T </v>
          </cell>
          <cell r="K680" t="str">
            <v>14K733 </v>
          </cell>
          <cell r="L680" t="str">
            <v>AA </v>
          </cell>
          <cell r="M680" t="str">
            <v>JD8T -14K733 -AA </v>
          </cell>
          <cell r="S680">
            <v>1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0.14000000000000001</v>
          </cell>
          <cell r="AC680">
            <v>-660.8</v>
          </cell>
          <cell r="AD680">
            <v>-0.82</v>
          </cell>
          <cell r="AE680">
            <v>-0.7</v>
          </cell>
          <cell r="AH680">
            <v>-662.32</v>
          </cell>
          <cell r="AI680" t="str">
            <v>CNY</v>
          </cell>
          <cell r="AJ680" t="str">
            <v>LP</v>
          </cell>
        </row>
        <row r="681">
          <cell r="C681" t="str">
            <v>E09</v>
          </cell>
          <cell r="E681" t="str">
            <v>Wiring Assembly EDS-- Engine Control, Instrument Panel, Main Body, Battery Cables</v>
          </cell>
          <cell r="H681" t="str">
            <v>PMT5</v>
          </cell>
          <cell r="I681" t="str">
            <v>TH</v>
          </cell>
          <cell r="J681" t="str">
            <v>JD8T </v>
          </cell>
          <cell r="K681" t="str">
            <v>14K733 </v>
          </cell>
          <cell r="L681" t="str">
            <v>BA </v>
          </cell>
          <cell r="M681" t="str">
            <v>JD8T -14K733 -BA </v>
          </cell>
          <cell r="S681">
            <v>0</v>
          </cell>
          <cell r="T681">
            <v>1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0.16</v>
          </cell>
          <cell r="AC681">
            <v>-707.76</v>
          </cell>
          <cell r="AD681">
            <v>-0.82</v>
          </cell>
          <cell r="AE681">
            <v>-0.7</v>
          </cell>
          <cell r="AH681">
            <v>-709.28000000000009</v>
          </cell>
          <cell r="AI681" t="str">
            <v>CNY</v>
          </cell>
          <cell r="AJ681" t="str">
            <v>LP</v>
          </cell>
        </row>
        <row r="682">
          <cell r="C682" t="str">
            <v>E09</v>
          </cell>
          <cell r="E682" t="str">
            <v>Wiring Assembly EDS-- Engine Control, Instrument Panel, Main Body, Battery Cables</v>
          </cell>
          <cell r="H682" t="str">
            <v>PMT5</v>
          </cell>
          <cell r="I682" t="str">
            <v>TH</v>
          </cell>
          <cell r="J682" t="str">
            <v>JD8T </v>
          </cell>
          <cell r="K682" t="str">
            <v>14K733 </v>
          </cell>
          <cell r="L682" t="str">
            <v>CA </v>
          </cell>
          <cell r="M682" t="str">
            <v>JD8T -14K733 -CA </v>
          </cell>
          <cell r="S682">
            <v>0</v>
          </cell>
          <cell r="T682">
            <v>0</v>
          </cell>
          <cell r="U682">
            <v>1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0.14000000000000001</v>
          </cell>
          <cell r="AC682">
            <v>-705.43</v>
          </cell>
          <cell r="AD682">
            <v>-0.82</v>
          </cell>
          <cell r="AE682">
            <v>-0.7</v>
          </cell>
          <cell r="AH682">
            <v>-706.95</v>
          </cell>
          <cell r="AI682" t="str">
            <v>CNY</v>
          </cell>
          <cell r="AJ682" t="str">
            <v>LP</v>
          </cell>
        </row>
        <row r="683">
          <cell r="C683" t="str">
            <v>E09</v>
          </cell>
          <cell r="E683" t="str">
            <v>Wiring Assembly EDS-- Engine Control, Instrument Panel, Main Body, Battery Cables</v>
          </cell>
          <cell r="H683" t="str">
            <v>PMT5</v>
          </cell>
          <cell r="I683" t="str">
            <v>TH</v>
          </cell>
          <cell r="J683" t="str">
            <v>JD8T </v>
          </cell>
          <cell r="K683" t="str">
            <v>14K733 </v>
          </cell>
          <cell r="L683" t="str">
            <v>DA </v>
          </cell>
          <cell r="M683" t="str">
            <v>JD8T -14K733 -DA </v>
          </cell>
          <cell r="S683">
            <v>0</v>
          </cell>
          <cell r="T683">
            <v>0</v>
          </cell>
          <cell r="U683">
            <v>0</v>
          </cell>
          <cell r="V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0.23</v>
          </cell>
          <cell r="AC683">
            <v>-733.8</v>
          </cell>
          <cell r="AD683">
            <v>-0.82</v>
          </cell>
          <cell r="AE683">
            <v>-0.7</v>
          </cell>
          <cell r="AH683">
            <v>-735.32</v>
          </cell>
          <cell r="AI683" t="str">
            <v>CNY</v>
          </cell>
          <cell r="AJ683" t="str">
            <v>LP</v>
          </cell>
        </row>
        <row r="684">
          <cell r="C684" t="str">
            <v>E09</v>
          </cell>
          <cell r="E684" t="str">
            <v>Wiring Assembly EDS-- Engine Control, Instrument Panel, Main Body, Battery Cables</v>
          </cell>
          <cell r="H684" t="str">
            <v>PMT5</v>
          </cell>
          <cell r="I684" t="str">
            <v>TH</v>
          </cell>
          <cell r="J684" t="str">
            <v>JD8T </v>
          </cell>
          <cell r="K684" t="str">
            <v>14K733 </v>
          </cell>
          <cell r="L684" t="str">
            <v>EA </v>
          </cell>
          <cell r="M684" t="str">
            <v>JD8T -14K733 -EA 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0.09</v>
          </cell>
          <cell r="AC684">
            <v>-861.64</v>
          </cell>
          <cell r="AD684">
            <v>-0.82</v>
          </cell>
          <cell r="AE684">
            <v>-0.7</v>
          </cell>
          <cell r="AH684">
            <v>-863.16000000000008</v>
          </cell>
          <cell r="AI684" t="str">
            <v>CNY</v>
          </cell>
          <cell r="AJ684" t="str">
            <v>LP</v>
          </cell>
        </row>
        <row r="685">
          <cell r="C685" t="str">
            <v>E09</v>
          </cell>
          <cell r="E685" t="str">
            <v>Wiring Assembly EDS-- Engine Control, Instrument Panel, Main Body, Battery Cables</v>
          </cell>
          <cell r="H685" t="str">
            <v>PMT5</v>
          </cell>
          <cell r="I685" t="str">
            <v>TH</v>
          </cell>
          <cell r="J685" t="str">
            <v>JD8T </v>
          </cell>
          <cell r="K685" t="str">
            <v>14K733 </v>
          </cell>
          <cell r="L685" t="str">
            <v>FA </v>
          </cell>
          <cell r="M685" t="str">
            <v>JD8T -14K733 -FA 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1</v>
          </cell>
          <cell r="Y685">
            <v>0</v>
          </cell>
          <cell r="Z685">
            <v>0</v>
          </cell>
          <cell r="AA685">
            <v>0.14000000000000001</v>
          </cell>
          <cell r="AC685">
            <v>-856.82</v>
          </cell>
          <cell r="AD685">
            <v>-0.28000000000000003</v>
          </cell>
          <cell r="AE685">
            <v>-0.14000000000000001</v>
          </cell>
          <cell r="AH685">
            <v>-857.24</v>
          </cell>
          <cell r="AI685" t="str">
            <v>CNY</v>
          </cell>
          <cell r="AJ685" t="str">
            <v>LP</v>
          </cell>
        </row>
        <row r="686">
          <cell r="C686" t="str">
            <v>E09</v>
          </cell>
          <cell r="E686" t="str">
            <v>Wiring Assembly EDS-- Engine Control, Instrument Panel, Main Body, Battery Cables</v>
          </cell>
          <cell r="H686" t="str">
            <v>PMT5</v>
          </cell>
          <cell r="I686" t="str">
            <v>TH</v>
          </cell>
          <cell r="J686" t="str">
            <v>JD8T </v>
          </cell>
          <cell r="K686" t="str">
            <v>14K733 </v>
          </cell>
          <cell r="L686" t="str">
            <v>GA </v>
          </cell>
          <cell r="M686" t="str">
            <v>JD8T -14K733 -GA 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1</v>
          </cell>
          <cell r="Z686">
            <v>0</v>
          </cell>
          <cell r="AA686">
            <v>0.05</v>
          </cell>
          <cell r="AC686">
            <v>-792.48</v>
          </cell>
          <cell r="AD686">
            <v>-0.28000000000000003</v>
          </cell>
          <cell r="AE686">
            <v>-0.28999999999999998</v>
          </cell>
          <cell r="AH686">
            <v>-793.05</v>
          </cell>
          <cell r="AI686" t="str">
            <v>CNY</v>
          </cell>
          <cell r="AJ686" t="str">
            <v>LP</v>
          </cell>
        </row>
        <row r="687">
          <cell r="C687" t="str">
            <v>E09</v>
          </cell>
          <cell r="E687" t="str">
            <v>Wiring Assembly EDS-- Engine Control, Instrument Panel, Main Body, Battery Cables</v>
          </cell>
          <cell r="H687" t="str">
            <v>PMT5</v>
          </cell>
          <cell r="I687" t="str">
            <v>TH</v>
          </cell>
          <cell r="J687" t="str">
            <v>JD8T </v>
          </cell>
          <cell r="K687" t="str">
            <v>14K733 </v>
          </cell>
          <cell r="L687" t="str">
            <v>HA </v>
          </cell>
          <cell r="M687" t="str">
            <v>JD8T -14K733 -HA 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1</v>
          </cell>
          <cell r="AA687">
            <v>0.05</v>
          </cell>
          <cell r="AC687">
            <v>-888.51</v>
          </cell>
          <cell r="AD687">
            <v>-0.28000000000000003</v>
          </cell>
          <cell r="AE687">
            <v>-0.14000000000000001</v>
          </cell>
          <cell r="AH687">
            <v>-888.93</v>
          </cell>
          <cell r="AI687" t="str">
            <v>CNY</v>
          </cell>
          <cell r="AJ687" t="str">
            <v>LP</v>
          </cell>
        </row>
        <row r="688">
          <cell r="C688" t="str">
            <v>E09</v>
          </cell>
          <cell r="E688" t="str">
            <v>Wiring Assembly EDS-- Engine Control, Instrument Panel, Main Body, Battery Cables</v>
          </cell>
          <cell r="H688" t="str">
            <v>PMT5</v>
          </cell>
          <cell r="I688" t="str">
            <v>TH</v>
          </cell>
          <cell r="J688" t="str">
            <v>JD8T </v>
          </cell>
          <cell r="K688" t="str">
            <v>14K733 </v>
          </cell>
          <cell r="L688" t="str">
            <v>JA </v>
          </cell>
          <cell r="M688" t="str">
            <v>JD8T -14K733 -JA </v>
          </cell>
          <cell r="S688">
            <v>1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0.14000000000000001</v>
          </cell>
          <cell r="AC688">
            <v>-726.48</v>
          </cell>
          <cell r="AD688">
            <v>-0.82</v>
          </cell>
          <cell r="AE688">
            <v>-0.7</v>
          </cell>
          <cell r="AH688">
            <v>-728.00000000000011</v>
          </cell>
          <cell r="AI688" t="str">
            <v>CNY</v>
          </cell>
          <cell r="AJ688" t="str">
            <v>LP</v>
          </cell>
        </row>
        <row r="689">
          <cell r="C689" t="str">
            <v>E09</v>
          </cell>
          <cell r="E689" t="str">
            <v>Wiring Assembly EDS-- Engine Control, Instrument Panel, Main Body, Battery Cables</v>
          </cell>
          <cell r="H689" t="str">
            <v>PMT5</v>
          </cell>
          <cell r="I689" t="str">
            <v>TH</v>
          </cell>
          <cell r="J689" t="str">
            <v>JD8T </v>
          </cell>
          <cell r="K689" t="str">
            <v>14K733 </v>
          </cell>
          <cell r="L689" t="str">
            <v>KA </v>
          </cell>
          <cell r="M689" t="str">
            <v>JD8T -14K733 -KA </v>
          </cell>
          <cell r="S689">
            <v>0</v>
          </cell>
          <cell r="T689">
            <v>1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0.16</v>
          </cell>
          <cell r="AC689">
            <v>-427.8</v>
          </cell>
          <cell r="AD689">
            <v>-0.82</v>
          </cell>
          <cell r="AE689">
            <v>-0.7</v>
          </cell>
          <cell r="AH689">
            <v>-429.32</v>
          </cell>
          <cell r="AI689" t="str">
            <v>CNY</v>
          </cell>
          <cell r="AJ689" t="str">
            <v>LP</v>
          </cell>
        </row>
        <row r="690">
          <cell r="C690" t="str">
            <v>E09</v>
          </cell>
          <cell r="E690" t="str">
            <v>Wiring Assembly EDS-- Engine Control, Instrument Panel, Main Body, Battery Cables</v>
          </cell>
          <cell r="H690" t="str">
            <v>PMT5</v>
          </cell>
          <cell r="I690" t="str">
            <v>TH</v>
          </cell>
          <cell r="J690" t="str">
            <v>JD8T </v>
          </cell>
          <cell r="K690" t="str">
            <v>14K733 </v>
          </cell>
          <cell r="L690" t="str">
            <v>LA </v>
          </cell>
          <cell r="M690" t="str">
            <v>JD8T -14K733 -LA </v>
          </cell>
          <cell r="S690">
            <v>0</v>
          </cell>
          <cell r="T690">
            <v>0</v>
          </cell>
          <cell r="U690">
            <v>1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0.14000000000000001</v>
          </cell>
          <cell r="AC690">
            <v>-495.7</v>
          </cell>
          <cell r="AD690">
            <v>-0.82</v>
          </cell>
          <cell r="AE690">
            <v>-0.7</v>
          </cell>
          <cell r="AH690">
            <v>-497.21999999999997</v>
          </cell>
          <cell r="AI690" t="str">
            <v>CNY</v>
          </cell>
          <cell r="AJ690" t="str">
            <v>LP</v>
          </cell>
        </row>
        <row r="691">
          <cell r="C691" t="str">
            <v>E09</v>
          </cell>
          <cell r="E691" t="str">
            <v>Wiring Assembly EDS-- Engine Control, Instrument Panel, Main Body, Battery Cables</v>
          </cell>
          <cell r="H691" t="str">
            <v>PMT5</v>
          </cell>
          <cell r="I691" t="str">
            <v>TH</v>
          </cell>
          <cell r="J691" t="str">
            <v>JD8T </v>
          </cell>
          <cell r="K691" t="str">
            <v>14K733 </v>
          </cell>
          <cell r="L691" t="str">
            <v>MA </v>
          </cell>
          <cell r="M691" t="str">
            <v>JD8T -14K733 -MA </v>
          </cell>
          <cell r="S691">
            <v>0</v>
          </cell>
          <cell r="T691">
            <v>0</v>
          </cell>
          <cell r="U691">
            <v>0</v>
          </cell>
          <cell r="V691">
            <v>1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0.23</v>
          </cell>
          <cell r="AC691">
            <v>-511.82</v>
          </cell>
          <cell r="AD691">
            <v>-0.82</v>
          </cell>
          <cell r="AE691">
            <v>-0.7</v>
          </cell>
          <cell r="AH691">
            <v>-513.34</v>
          </cell>
          <cell r="AI691" t="str">
            <v>CNY</v>
          </cell>
          <cell r="AJ691" t="str">
            <v>LP</v>
          </cell>
        </row>
        <row r="692">
          <cell r="C692" t="str">
            <v>E09</v>
          </cell>
          <cell r="E692" t="str">
            <v>Wiring Assembly EDS-- Engine Control, Instrument Panel, Main Body, Battery Cables</v>
          </cell>
          <cell r="H692" t="str">
            <v>PMT5</v>
          </cell>
          <cell r="I692" t="str">
            <v>TH</v>
          </cell>
          <cell r="J692" t="str">
            <v>JD8T </v>
          </cell>
          <cell r="K692" t="str">
            <v>14K733 </v>
          </cell>
          <cell r="L692" t="str">
            <v>NA </v>
          </cell>
          <cell r="M692" t="str">
            <v>JD8T -14K733 -NA 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1</v>
          </cell>
          <cell r="Z692">
            <v>0</v>
          </cell>
          <cell r="AA692">
            <v>0.05</v>
          </cell>
          <cell r="AC692">
            <v>-500.83</v>
          </cell>
          <cell r="AD692">
            <v>-0.82</v>
          </cell>
          <cell r="AE692">
            <v>-0.7</v>
          </cell>
          <cell r="AH692">
            <v>-502.34999999999997</v>
          </cell>
          <cell r="AI692" t="str">
            <v>CNY</v>
          </cell>
          <cell r="AJ692" t="str">
            <v>LP</v>
          </cell>
        </row>
        <row r="693">
          <cell r="C693" t="str">
            <v>E09</v>
          </cell>
          <cell r="E693" t="str">
            <v>Wiring Assembly EDS-- Engine Control, Instrument Panel, Main Body, Battery Cables</v>
          </cell>
          <cell r="H693" t="str">
            <v>PMT5</v>
          </cell>
          <cell r="I693" t="str">
            <v>TH</v>
          </cell>
          <cell r="J693" t="str">
            <v>JD8T </v>
          </cell>
          <cell r="K693" t="str">
            <v>14K733 </v>
          </cell>
          <cell r="L693" t="str">
            <v>PA </v>
          </cell>
          <cell r="M693" t="str">
            <v>JD8T -14K733 -PA </v>
          </cell>
          <cell r="S693">
            <v>0</v>
          </cell>
          <cell r="T693">
            <v>0</v>
          </cell>
          <cell r="U693">
            <v>1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0.14000000000000001</v>
          </cell>
          <cell r="AC693">
            <v>-745.31</v>
          </cell>
          <cell r="AD693">
            <v>-0.82</v>
          </cell>
          <cell r="AE693">
            <v>-0.7</v>
          </cell>
          <cell r="AH693">
            <v>-746.83</v>
          </cell>
          <cell r="AI693" t="str">
            <v>CNY</v>
          </cell>
          <cell r="AJ693" t="str">
            <v>LP</v>
          </cell>
        </row>
        <row r="694">
          <cell r="C694" t="str">
            <v>E09</v>
          </cell>
          <cell r="E694" t="str">
            <v>Wiring Assembly EDS-- Engine Control, Instrument Panel, Main Body, Battery Cables</v>
          </cell>
          <cell r="H694" t="str">
            <v>PMT5</v>
          </cell>
          <cell r="I694" t="str">
            <v>TH</v>
          </cell>
          <cell r="J694" t="str">
            <v>JD8T </v>
          </cell>
          <cell r="K694" t="str">
            <v>14K733 </v>
          </cell>
          <cell r="L694" t="str">
            <v>RA </v>
          </cell>
          <cell r="M694" t="str">
            <v>JD8T -14K733 -RA </v>
          </cell>
          <cell r="S694">
            <v>0</v>
          </cell>
          <cell r="T694">
            <v>0</v>
          </cell>
          <cell r="U694">
            <v>0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0.23</v>
          </cell>
          <cell r="AC694">
            <v>-754.2</v>
          </cell>
          <cell r="AD694">
            <v>-0.82</v>
          </cell>
          <cell r="AE694">
            <v>-0.7</v>
          </cell>
          <cell r="AH694">
            <v>-755.72000000000014</v>
          </cell>
          <cell r="AI694" t="str">
            <v>CNY</v>
          </cell>
          <cell r="AJ694" t="str">
            <v>LP</v>
          </cell>
        </row>
        <row r="695">
          <cell r="C695" t="str">
            <v>E09</v>
          </cell>
          <cell r="E695" t="str">
            <v>Wiring Assembly EDS-- Engine Control, Instrument Panel, Main Body, Battery Cables</v>
          </cell>
          <cell r="H695" t="str">
            <v>PMT5</v>
          </cell>
          <cell r="I695" t="str">
            <v>TH</v>
          </cell>
          <cell r="J695" t="str">
            <v>JD8T </v>
          </cell>
          <cell r="K695" t="str">
            <v>14K733 </v>
          </cell>
          <cell r="L695" t="str">
            <v>SA </v>
          </cell>
          <cell r="M695" t="str">
            <v>JD8T -14K733 -SA 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1</v>
          </cell>
          <cell r="X695">
            <v>0</v>
          </cell>
          <cell r="Y695">
            <v>0</v>
          </cell>
          <cell r="Z695">
            <v>0</v>
          </cell>
          <cell r="AA695">
            <v>0.09</v>
          </cell>
          <cell r="AC695">
            <v>-880.33</v>
          </cell>
          <cell r="AD695">
            <v>-0.82</v>
          </cell>
          <cell r="AE695">
            <v>-0.7</v>
          </cell>
          <cell r="AH695">
            <v>-881.85000000000014</v>
          </cell>
          <cell r="AI695" t="str">
            <v>CNY</v>
          </cell>
          <cell r="AJ695" t="str">
            <v>LP</v>
          </cell>
        </row>
        <row r="696">
          <cell r="C696" t="str">
            <v>E09</v>
          </cell>
          <cell r="E696" t="str">
            <v>Wiring Assembly EDS-- Engine Control, Instrument Panel, Main Body, Battery Cables</v>
          </cell>
          <cell r="H696" t="str">
            <v>PMT5</v>
          </cell>
          <cell r="I696" t="str">
            <v>TH</v>
          </cell>
          <cell r="J696" t="str">
            <v>JD8T </v>
          </cell>
          <cell r="K696" t="str">
            <v>14K733 </v>
          </cell>
          <cell r="L696" t="str">
            <v>TA </v>
          </cell>
          <cell r="M696" t="str">
            <v>JD8T -14K733 -TA 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1</v>
          </cell>
          <cell r="Y696">
            <v>0</v>
          </cell>
          <cell r="Z696">
            <v>0</v>
          </cell>
          <cell r="AA696">
            <v>0.14000000000000001</v>
          </cell>
          <cell r="AC696">
            <v>-874.86</v>
          </cell>
          <cell r="AD696">
            <v>-0.82</v>
          </cell>
          <cell r="AE696">
            <v>-0.7</v>
          </cell>
          <cell r="AH696">
            <v>-876.38000000000011</v>
          </cell>
          <cell r="AI696" t="str">
            <v>CNY</v>
          </cell>
          <cell r="AJ696" t="str">
            <v>LP</v>
          </cell>
        </row>
        <row r="697">
          <cell r="C697" t="str">
            <v>E09</v>
          </cell>
          <cell r="E697" t="str">
            <v>Wiring Assembly EDS-- Engine Control, Instrument Panel, Main Body, Battery Cables</v>
          </cell>
          <cell r="H697" t="str">
            <v>PMT5</v>
          </cell>
          <cell r="I697" t="str">
            <v>TH</v>
          </cell>
          <cell r="J697" t="str">
            <v>JD8T </v>
          </cell>
          <cell r="K697" t="str">
            <v>14K733 </v>
          </cell>
          <cell r="L697" t="str">
            <v>UA </v>
          </cell>
          <cell r="M697" t="str">
            <v>JD8T -14K733 -UA </v>
          </cell>
          <cell r="S697">
            <v>0</v>
          </cell>
          <cell r="T697">
            <v>0</v>
          </cell>
          <cell r="U697">
            <v>1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0.14000000000000001</v>
          </cell>
          <cell r="AC697">
            <v>-777.5</v>
          </cell>
          <cell r="AD697">
            <v>-0.82</v>
          </cell>
          <cell r="AE697">
            <v>-0.7</v>
          </cell>
          <cell r="AH697">
            <v>-779.0200000000001</v>
          </cell>
          <cell r="AI697" t="str">
            <v>CNY</v>
          </cell>
          <cell r="AJ697" t="str">
            <v>LP</v>
          </cell>
        </row>
        <row r="698">
          <cell r="C698" t="str">
            <v>E09</v>
          </cell>
          <cell r="E698" t="str">
            <v>Wiring Assembly EDS-- Engine Control, Instrument Panel, Main Body, Battery Cables</v>
          </cell>
          <cell r="H698" t="str">
            <v>PMT5</v>
          </cell>
          <cell r="I698" t="str">
            <v>TH</v>
          </cell>
          <cell r="J698" t="str">
            <v>JD8T </v>
          </cell>
          <cell r="K698" t="str">
            <v>14K733 </v>
          </cell>
          <cell r="L698" t="str">
            <v>VA </v>
          </cell>
          <cell r="M698" t="str">
            <v>JD8T -14K733 -VA 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1</v>
          </cell>
          <cell r="Z698">
            <v>0</v>
          </cell>
          <cell r="AA698">
            <v>0.05</v>
          </cell>
          <cell r="AC698">
            <v>-776.65</v>
          </cell>
          <cell r="AD698">
            <v>-0.82</v>
          </cell>
          <cell r="AE698">
            <v>-0.7</v>
          </cell>
          <cell r="AH698">
            <v>-778.17000000000007</v>
          </cell>
          <cell r="AI698" t="str">
            <v>CNY</v>
          </cell>
          <cell r="AJ698" t="str">
            <v>LP</v>
          </cell>
        </row>
        <row r="699">
          <cell r="C699" t="str">
            <v>E09</v>
          </cell>
          <cell r="E699" t="str">
            <v>Wiring Assembly EDS-- Engine Control, Instrument Panel, Main Body, Battery Cables</v>
          </cell>
          <cell r="H699" t="str">
            <v>PMT5</v>
          </cell>
          <cell r="I699" t="str">
            <v>TH</v>
          </cell>
          <cell r="J699" t="str">
            <v>JD8T </v>
          </cell>
          <cell r="K699" t="str">
            <v>15K868 </v>
          </cell>
          <cell r="L699" t="str">
            <v>AA </v>
          </cell>
          <cell r="M699" t="str">
            <v>JD8T -15K868 -AA </v>
          </cell>
          <cell r="S699">
            <v>1</v>
          </cell>
          <cell r="T699">
            <v>1</v>
          </cell>
          <cell r="U699">
            <v>1</v>
          </cell>
          <cell r="V699">
            <v>1</v>
          </cell>
          <cell r="W699">
            <v>1</v>
          </cell>
          <cell r="X699">
            <v>1</v>
          </cell>
          <cell r="Y699">
            <v>1</v>
          </cell>
          <cell r="Z699">
            <v>1</v>
          </cell>
          <cell r="AA699">
            <v>1</v>
          </cell>
          <cell r="AC699">
            <v>-22.12</v>
          </cell>
          <cell r="AD699">
            <v>-0.28000000000000003</v>
          </cell>
          <cell r="AE699">
            <v>-0.14000000000000001</v>
          </cell>
          <cell r="AH699">
            <v>-22.540000000000003</v>
          </cell>
          <cell r="AI699" t="str">
            <v>CNY</v>
          </cell>
          <cell r="AJ699" t="str">
            <v>LP</v>
          </cell>
        </row>
        <row r="700">
          <cell r="C700" t="str">
            <v>E09</v>
          </cell>
          <cell r="E700" t="str">
            <v>Wiring Assembly EDS-- Engine Control, Instrument Panel, Main Body, Battery Cables</v>
          </cell>
          <cell r="H700" t="str">
            <v>PMT5</v>
          </cell>
          <cell r="I700" t="str">
            <v>TH</v>
          </cell>
          <cell r="J700" t="str">
            <v>JD8T </v>
          </cell>
          <cell r="K700" t="str">
            <v>17N443 </v>
          </cell>
          <cell r="L700" t="str">
            <v>AA </v>
          </cell>
          <cell r="M700" t="str">
            <v>JD8T -17N443 -AA </v>
          </cell>
          <cell r="S700">
            <v>1</v>
          </cell>
          <cell r="T700">
            <v>1</v>
          </cell>
          <cell r="U700">
            <v>1</v>
          </cell>
          <cell r="V700">
            <v>1</v>
          </cell>
          <cell r="W700">
            <v>1</v>
          </cell>
          <cell r="X700">
            <v>1</v>
          </cell>
          <cell r="Y700">
            <v>1</v>
          </cell>
          <cell r="Z700">
            <v>1</v>
          </cell>
          <cell r="AA700">
            <v>1</v>
          </cell>
          <cell r="AC700">
            <v>-16.87</v>
          </cell>
          <cell r="AD700">
            <v>-0.28000000000000003</v>
          </cell>
          <cell r="AE700">
            <v>-0.28999999999999998</v>
          </cell>
          <cell r="AH700">
            <v>-17.440000000000001</v>
          </cell>
          <cell r="AI700" t="str">
            <v>CNY</v>
          </cell>
          <cell r="AJ700" t="str">
            <v>LP</v>
          </cell>
        </row>
        <row r="701">
          <cell r="C701" t="str">
            <v>E09</v>
          </cell>
          <cell r="E701" t="str">
            <v>Wiring Assembly EDS-- Engine Control, Instrument Panel, Main Body, Battery Cables</v>
          </cell>
          <cell r="H701" t="str">
            <v>PMT5</v>
          </cell>
          <cell r="I701" t="str">
            <v>TH</v>
          </cell>
          <cell r="J701" t="str">
            <v>JD8T </v>
          </cell>
          <cell r="K701" t="str">
            <v>2C055 </v>
          </cell>
          <cell r="L701" t="str">
            <v>AA </v>
          </cell>
          <cell r="M701" t="str">
            <v>JD8T -2C055 -AA </v>
          </cell>
          <cell r="S701">
            <v>1</v>
          </cell>
          <cell r="T701">
            <v>1</v>
          </cell>
          <cell r="U701">
            <v>1</v>
          </cell>
          <cell r="V701">
            <v>1</v>
          </cell>
          <cell r="W701">
            <v>1</v>
          </cell>
          <cell r="X701">
            <v>1</v>
          </cell>
          <cell r="Y701">
            <v>1</v>
          </cell>
          <cell r="Z701">
            <v>1</v>
          </cell>
          <cell r="AA701">
            <v>1</v>
          </cell>
          <cell r="AC701">
            <v>-11.78</v>
          </cell>
          <cell r="AD701">
            <v>-0.28000000000000003</v>
          </cell>
          <cell r="AE701">
            <v>-0.14000000000000001</v>
          </cell>
          <cell r="AH701">
            <v>-12.2</v>
          </cell>
          <cell r="AI701" t="str">
            <v>CNY</v>
          </cell>
          <cell r="AJ701" t="str">
            <v>LP</v>
          </cell>
        </row>
        <row r="702">
          <cell r="C702" t="str">
            <v>E09</v>
          </cell>
          <cell r="E702" t="str">
            <v>Wiring Assembly EDS-- Engine Control, Instrument Panel, Main Body, Battery Cables</v>
          </cell>
          <cell r="H702" t="str">
            <v>PMT5</v>
          </cell>
          <cell r="I702" t="str">
            <v>TH</v>
          </cell>
          <cell r="J702" t="str">
            <v>JD8T </v>
          </cell>
          <cell r="K702" t="str">
            <v>2C055 </v>
          </cell>
          <cell r="L702" t="str">
            <v>BA </v>
          </cell>
          <cell r="M702" t="str">
            <v>JD8T -2C055 -BA </v>
          </cell>
          <cell r="S702">
            <v>1</v>
          </cell>
          <cell r="T702">
            <v>1</v>
          </cell>
          <cell r="U702">
            <v>1</v>
          </cell>
          <cell r="V702">
            <v>1</v>
          </cell>
          <cell r="W702">
            <v>1</v>
          </cell>
          <cell r="X702">
            <v>1</v>
          </cell>
          <cell r="Y702">
            <v>1</v>
          </cell>
          <cell r="Z702">
            <v>1</v>
          </cell>
          <cell r="AA702">
            <v>1</v>
          </cell>
          <cell r="AC702">
            <v>-11.93</v>
          </cell>
          <cell r="AD702">
            <v>-0.28000000000000003</v>
          </cell>
          <cell r="AE702">
            <v>-0.14000000000000001</v>
          </cell>
          <cell r="AH702">
            <v>-12.35</v>
          </cell>
          <cell r="AI702" t="str">
            <v>CNY</v>
          </cell>
          <cell r="AJ702" t="str">
            <v>LP</v>
          </cell>
        </row>
        <row r="703">
          <cell r="C703" t="str">
            <v>IT97</v>
          </cell>
          <cell r="E703" t="str">
            <v>sunvisor</v>
          </cell>
          <cell r="H703" t="str">
            <v>PMT2</v>
          </cell>
          <cell r="I703" t="str">
            <v>TH</v>
          </cell>
          <cell r="J703" t="str">
            <v>ED8B</v>
          </cell>
          <cell r="K703" t="str">
            <v>F04100</v>
          </cell>
          <cell r="L703" t="str">
            <v>AJW</v>
          </cell>
          <cell r="M703" t="str">
            <v>ED8B-F04100-AJW</v>
          </cell>
          <cell r="S703">
            <v>0</v>
          </cell>
          <cell r="T703">
            <v>0</v>
          </cell>
          <cell r="U703">
            <v>1</v>
          </cell>
          <cell r="V703">
            <v>1</v>
          </cell>
          <cell r="W703">
            <v>1</v>
          </cell>
          <cell r="X703">
            <v>1</v>
          </cell>
          <cell r="Y703">
            <v>1</v>
          </cell>
          <cell r="Z703">
            <v>1</v>
          </cell>
          <cell r="AA703">
            <v>0.70000000000000007</v>
          </cell>
          <cell r="AC703">
            <v>-30.48</v>
          </cell>
          <cell r="AD703">
            <v>0</v>
          </cell>
          <cell r="AE703">
            <v>0</v>
          </cell>
          <cell r="AF703">
            <v>0</v>
          </cell>
          <cell r="AG703">
            <v>0</v>
          </cell>
          <cell r="AH703">
            <v>-30.48</v>
          </cell>
          <cell r="AI703" t="str">
            <v>CNY</v>
          </cell>
          <cell r="AJ703" t="str">
            <v>LP</v>
          </cell>
        </row>
        <row r="704">
          <cell r="C704" t="str">
            <v>IT97</v>
          </cell>
          <cell r="E704" t="str">
            <v>sunvisor</v>
          </cell>
          <cell r="H704" t="str">
            <v>PMT2</v>
          </cell>
          <cell r="I704" t="str">
            <v>TH</v>
          </cell>
          <cell r="J704" t="str">
            <v>ED8B</v>
          </cell>
          <cell r="K704" t="str">
            <v>F04101</v>
          </cell>
          <cell r="L704" t="str">
            <v>AJW</v>
          </cell>
          <cell r="M704" t="str">
            <v>ED8B-F04101-AJW</v>
          </cell>
          <cell r="S704">
            <v>0</v>
          </cell>
          <cell r="T704">
            <v>0</v>
          </cell>
          <cell r="U704">
            <v>1</v>
          </cell>
          <cell r="V704">
            <v>1</v>
          </cell>
          <cell r="W704">
            <v>1</v>
          </cell>
          <cell r="X704">
            <v>1</v>
          </cell>
          <cell r="Y704">
            <v>1</v>
          </cell>
          <cell r="Z704">
            <v>1</v>
          </cell>
          <cell r="AA704">
            <v>0.70000000000000007</v>
          </cell>
          <cell r="AC704">
            <v>-28.48</v>
          </cell>
          <cell r="AD704">
            <v>0</v>
          </cell>
          <cell r="AE704">
            <v>0</v>
          </cell>
          <cell r="AF704">
            <v>0</v>
          </cell>
          <cell r="AG704">
            <v>0</v>
          </cell>
          <cell r="AH704">
            <v>-28.48</v>
          </cell>
          <cell r="AI704" t="str">
            <v>CNY</v>
          </cell>
          <cell r="AJ704" t="str">
            <v>LP</v>
          </cell>
        </row>
        <row r="705">
          <cell r="C705" t="str">
            <v>IT97</v>
          </cell>
          <cell r="E705" t="str">
            <v>sunvisor</v>
          </cell>
          <cell r="H705" t="str">
            <v>PMT2</v>
          </cell>
          <cell r="I705" t="str">
            <v>TH</v>
          </cell>
          <cell r="J705" t="str">
            <v>ED8B</v>
          </cell>
          <cell r="K705" t="str">
            <v>F040A26</v>
          </cell>
          <cell r="L705" t="str">
            <v>BAW</v>
          </cell>
          <cell r="M705" t="str">
            <v>ED8B-F040A26-BAW</v>
          </cell>
          <cell r="S705">
            <v>1</v>
          </cell>
          <cell r="T705">
            <v>1</v>
          </cell>
          <cell r="U705">
            <v>1</v>
          </cell>
          <cell r="V705">
            <v>1</v>
          </cell>
          <cell r="W705">
            <v>1</v>
          </cell>
          <cell r="X705">
            <v>1</v>
          </cell>
          <cell r="Y705">
            <v>1</v>
          </cell>
          <cell r="Z705">
            <v>1</v>
          </cell>
          <cell r="AA705">
            <v>1</v>
          </cell>
          <cell r="AC705">
            <v>-0.35</v>
          </cell>
          <cell r="AD705">
            <v>0</v>
          </cell>
          <cell r="AE705">
            <v>0</v>
          </cell>
          <cell r="AF705">
            <v>0</v>
          </cell>
          <cell r="AG705">
            <v>0</v>
          </cell>
          <cell r="AH705">
            <v>-0.35</v>
          </cell>
          <cell r="AI705" t="str">
            <v>CNY</v>
          </cell>
          <cell r="AJ705" t="str">
            <v>LP</v>
          </cell>
        </row>
        <row r="706">
          <cell r="C706" t="str">
            <v>na</v>
          </cell>
          <cell r="E706" t="str">
            <v>Fastener</v>
          </cell>
          <cell r="H706" t="str">
            <v>PMT1</v>
          </cell>
          <cell r="I706" t="str">
            <v>TH</v>
          </cell>
          <cell r="K706" t="str">
            <v>W711560</v>
          </cell>
          <cell r="L706" t="str">
            <v>S307</v>
          </cell>
          <cell r="M706" t="str">
            <v>-W711560-S307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6</v>
          </cell>
          <cell r="Z706">
            <v>6</v>
          </cell>
          <cell r="AA706">
            <v>0.60000000000000009</v>
          </cell>
          <cell r="AC706">
            <v>-0.16</v>
          </cell>
          <cell r="AH706">
            <v>-0.16</v>
          </cell>
          <cell r="AI706" t="str">
            <v>CNY</v>
          </cell>
          <cell r="AJ706" t="str">
            <v>LP</v>
          </cell>
        </row>
        <row r="707">
          <cell r="C707" t="str">
            <v>ET73</v>
          </cell>
          <cell r="E707" t="str">
            <v>ET73</v>
          </cell>
          <cell r="F707" t="str">
            <v>Flexible rear speed lip</v>
          </cell>
          <cell r="H707" t="str">
            <v>PMT1</v>
          </cell>
          <cell r="I707" t="str">
            <v>TH</v>
          </cell>
          <cell r="J707" t="str">
            <v>ED8B</v>
          </cell>
          <cell r="K707" t="str">
            <v>F104C20</v>
          </cell>
          <cell r="L707" t="str">
            <v>AB</v>
          </cell>
          <cell r="M707" t="str">
            <v>ED8B-F104C20-AB</v>
          </cell>
          <cell r="S707">
            <v>1</v>
          </cell>
          <cell r="T707">
            <v>1</v>
          </cell>
          <cell r="U707">
            <v>1</v>
          </cell>
          <cell r="V707">
            <v>1</v>
          </cell>
          <cell r="W707">
            <v>1</v>
          </cell>
          <cell r="X707">
            <v>1</v>
          </cell>
          <cell r="Y707">
            <v>1</v>
          </cell>
          <cell r="Z707">
            <v>1</v>
          </cell>
          <cell r="AA707">
            <v>1</v>
          </cell>
          <cell r="AC707">
            <v>-2.08</v>
          </cell>
          <cell r="AD707">
            <v>0</v>
          </cell>
          <cell r="AE707">
            <v>0</v>
          </cell>
          <cell r="AF707">
            <v>0</v>
          </cell>
          <cell r="AG707">
            <v>0</v>
          </cell>
          <cell r="AH707">
            <v>-2.08</v>
          </cell>
          <cell r="AI707" t="str">
            <v>CNY</v>
          </cell>
          <cell r="AJ707" t="str">
            <v>LP</v>
          </cell>
        </row>
        <row r="708">
          <cell r="C708" t="str">
            <v>PTO188</v>
          </cell>
          <cell r="E708" t="str">
            <v>PTO188</v>
          </cell>
          <cell r="F708" t="str">
            <v>Oil Pan Cover</v>
          </cell>
          <cell r="H708" t="str">
            <v>PMT4</v>
          </cell>
          <cell r="I708" t="str">
            <v>PF</v>
          </cell>
          <cell r="J708" t="str">
            <v>JX6G</v>
          </cell>
          <cell r="K708" t="str">
            <v>6B771</v>
          </cell>
          <cell r="L708" t="str">
            <v>AA</v>
          </cell>
          <cell r="M708" t="str">
            <v>JX6G-6B771-AA</v>
          </cell>
          <cell r="S708">
            <v>1</v>
          </cell>
          <cell r="T708">
            <v>1</v>
          </cell>
          <cell r="U708">
            <v>1</v>
          </cell>
          <cell r="V708">
            <v>1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0.67</v>
          </cell>
          <cell r="AC708">
            <v>-54.33</v>
          </cell>
          <cell r="AD708">
            <v>0</v>
          </cell>
          <cell r="AE708">
            <v>0</v>
          </cell>
          <cell r="AF708">
            <v>0</v>
          </cell>
          <cell r="AG708">
            <v>0</v>
          </cell>
          <cell r="AH708">
            <v>-54.33</v>
          </cell>
          <cell r="AI708" t="str">
            <v>CNY</v>
          </cell>
          <cell r="AJ708" t="str">
            <v>LP</v>
          </cell>
        </row>
        <row r="709">
          <cell r="C709" t="str">
            <v>IT15-2</v>
          </cell>
          <cell r="E709" t="str">
            <v>IT15-2</v>
          </cell>
          <cell r="F709" t="str">
            <v>Engine Undershield</v>
          </cell>
          <cell r="H709" t="str">
            <v>PMT2</v>
          </cell>
          <cell r="I709" t="str">
            <v>PF</v>
          </cell>
          <cell r="J709" t="str">
            <v>AV61</v>
          </cell>
          <cell r="K709" t="str">
            <v>6P013</v>
          </cell>
          <cell r="L709" t="str">
            <v>CG</v>
          </cell>
          <cell r="M709" t="str">
            <v>AV61-6P013-CG</v>
          </cell>
          <cell r="S709">
            <v>1</v>
          </cell>
          <cell r="T709">
            <v>0</v>
          </cell>
          <cell r="U709">
            <v>1</v>
          </cell>
          <cell r="V709">
            <v>0</v>
          </cell>
          <cell r="W709">
            <v>1</v>
          </cell>
          <cell r="X709">
            <v>0</v>
          </cell>
          <cell r="Y709">
            <v>0</v>
          </cell>
          <cell r="Z709">
            <v>0</v>
          </cell>
          <cell r="AA709">
            <v>0.37</v>
          </cell>
          <cell r="AC709">
            <v>-46.76</v>
          </cell>
          <cell r="AD709">
            <v>0</v>
          </cell>
          <cell r="AE709">
            <v>0</v>
          </cell>
          <cell r="AF709">
            <v>0</v>
          </cell>
          <cell r="AG709">
            <v>0</v>
          </cell>
          <cell r="AH709">
            <v>-46.76</v>
          </cell>
          <cell r="AI709" t="str">
            <v>CNY</v>
          </cell>
          <cell r="AJ709" t="str">
            <v>LP</v>
          </cell>
        </row>
        <row r="710">
          <cell r="C710" t="str">
            <v>IT15-2</v>
          </cell>
          <cell r="E710" t="str">
            <v>IT15-2</v>
          </cell>
          <cell r="F710" t="str">
            <v>Engine Undershield</v>
          </cell>
          <cell r="H710" t="str">
            <v>PMT2</v>
          </cell>
          <cell r="I710" t="str">
            <v>PF</v>
          </cell>
          <cell r="J710" t="str">
            <v>F1F1</v>
          </cell>
          <cell r="K710" t="str">
            <v>6P013</v>
          </cell>
          <cell r="L710" t="str">
            <v>AA</v>
          </cell>
          <cell r="M710" t="str">
            <v>F1F1-6P013-AA</v>
          </cell>
          <cell r="S710">
            <v>0</v>
          </cell>
          <cell r="T710">
            <v>1</v>
          </cell>
          <cell r="U710">
            <v>0</v>
          </cell>
          <cell r="V710">
            <v>1</v>
          </cell>
          <cell r="W710">
            <v>0</v>
          </cell>
          <cell r="X710">
            <v>1</v>
          </cell>
          <cell r="Y710">
            <v>1</v>
          </cell>
          <cell r="Z710">
            <v>1</v>
          </cell>
          <cell r="AA710">
            <v>0.63000000000000012</v>
          </cell>
          <cell r="AC710">
            <v>-53.05</v>
          </cell>
          <cell r="AD710">
            <v>0</v>
          </cell>
          <cell r="AE710">
            <v>0</v>
          </cell>
          <cell r="AF710">
            <v>0</v>
          </cell>
          <cell r="AG710">
            <v>0</v>
          </cell>
          <cell r="AH710">
            <v>-53.05</v>
          </cell>
          <cell r="AI710" t="str">
            <v>CNY</v>
          </cell>
          <cell r="AJ710" t="str">
            <v>LP</v>
          </cell>
        </row>
        <row r="711">
          <cell r="C711" t="str">
            <v>IT90</v>
          </cell>
          <cell r="E711" t="str">
            <v>IT90</v>
          </cell>
          <cell r="F711" t="str">
            <v>PNL ASY BDY SD REINF INR</v>
          </cell>
          <cell r="H711" t="str">
            <v>PMT1</v>
          </cell>
          <cell r="I711" t="str">
            <v>TH</v>
          </cell>
          <cell r="J711" t="str">
            <v>ED8B</v>
          </cell>
          <cell r="K711" t="str">
            <v>F025K20</v>
          </cell>
          <cell r="L711" t="str">
            <v>AF</v>
          </cell>
          <cell r="M711" t="str">
            <v>ED8B-F025K20-AF</v>
          </cell>
          <cell r="S711">
            <v>1</v>
          </cell>
          <cell r="T711">
            <v>1</v>
          </cell>
          <cell r="U711">
            <v>1</v>
          </cell>
          <cell r="V711">
            <v>1</v>
          </cell>
          <cell r="W711">
            <v>1</v>
          </cell>
          <cell r="X711">
            <v>1</v>
          </cell>
          <cell r="Y711">
            <v>1</v>
          </cell>
          <cell r="Z711">
            <v>1</v>
          </cell>
          <cell r="AA711">
            <v>1</v>
          </cell>
          <cell r="AC711">
            <v>-99.4</v>
          </cell>
          <cell r="AD711">
            <v>0</v>
          </cell>
          <cell r="AE711">
            <v>0</v>
          </cell>
          <cell r="AF711">
            <v>0</v>
          </cell>
          <cell r="AG711">
            <v>0</v>
          </cell>
          <cell r="AH711">
            <v>-99.4</v>
          </cell>
          <cell r="AI711" t="str">
            <v>CNY</v>
          </cell>
          <cell r="AJ711" t="str">
            <v>LP</v>
          </cell>
        </row>
        <row r="713">
          <cell r="AA713">
            <v>0</v>
          </cell>
        </row>
        <row r="714">
          <cell r="E714" t="str">
            <v>STUD.WELD.M6X20.RD.PIL.PTC.8</v>
          </cell>
          <cell r="F714" t="str">
            <v>螺栓</v>
          </cell>
          <cell r="K714" t="str">
            <v>W708839 </v>
          </cell>
          <cell r="L714" t="str">
            <v>S403 </v>
          </cell>
          <cell r="AA714">
            <v>0</v>
          </cell>
        </row>
        <row r="715">
          <cell r="E715" t="str">
            <v>Bolt M10X40 HF8</v>
          </cell>
          <cell r="H715" t="str">
            <v>PMT4</v>
          </cell>
          <cell r="K715" t="str">
            <v>W714639 </v>
          </cell>
          <cell r="L715" t="str">
            <v>S439 </v>
          </cell>
          <cell r="AA715">
            <v>0</v>
          </cell>
        </row>
        <row r="716">
          <cell r="E716" t="str">
            <v>Screw</v>
          </cell>
          <cell r="H716" t="str">
            <v>PMT1</v>
          </cell>
          <cell r="K716" t="str">
            <v>W719640 </v>
          </cell>
          <cell r="L716" t="str">
            <v>S451 </v>
          </cell>
          <cell r="AA716">
            <v>0</v>
          </cell>
        </row>
        <row r="717">
          <cell r="K717" t="str">
            <v>W505424</v>
          </cell>
          <cell r="L717" t="str">
            <v>S442 </v>
          </cell>
          <cell r="AA717">
            <v>0</v>
          </cell>
        </row>
        <row r="718">
          <cell r="E718" t="str">
            <v>HEAT SHIELD CLIP</v>
          </cell>
          <cell r="F718" t="str">
            <v>卡子</v>
          </cell>
          <cell r="H718" t="str">
            <v>PMT4</v>
          </cell>
          <cell r="J718" t="str">
            <v>JD8G </v>
          </cell>
          <cell r="K718" t="str">
            <v>9T282 </v>
          </cell>
          <cell r="L718" t="str">
            <v>AA</v>
          </cell>
          <cell r="AA718">
            <v>0</v>
          </cell>
        </row>
        <row r="719">
          <cell r="E719" t="str">
            <v>C13413512</v>
          </cell>
          <cell r="J719" t="str">
            <v>GM5T</v>
          </cell>
          <cell r="K719" t="str">
            <v>19G461 </v>
          </cell>
          <cell r="L719" t="str">
            <v>AB</v>
          </cell>
          <cell r="AA719">
            <v>0</v>
          </cell>
        </row>
        <row r="720">
          <cell r="E720" t="str">
            <v>C13410396</v>
          </cell>
          <cell r="K720" t="str">
            <v>W708140 </v>
          </cell>
          <cell r="L720" t="str">
            <v>S437</v>
          </cell>
          <cell r="AA720">
            <v>0</v>
          </cell>
        </row>
        <row r="721">
          <cell r="E721" t="str">
            <v>C13408578</v>
          </cell>
          <cell r="K721" t="str">
            <v>W500020 </v>
          </cell>
          <cell r="L721" t="str">
            <v>S442</v>
          </cell>
          <cell r="AA721">
            <v>0</v>
          </cell>
        </row>
        <row r="722">
          <cell r="E722" t="str">
            <v>C13413641</v>
          </cell>
          <cell r="H722" t="str">
            <v>PMT4</v>
          </cell>
          <cell r="J722" t="str">
            <v>KV61</v>
          </cell>
          <cell r="K722">
            <v>18481</v>
          </cell>
          <cell r="L722" t="str">
            <v>AB</v>
          </cell>
          <cell r="AA722">
            <v>0</v>
          </cell>
        </row>
        <row r="723">
          <cell r="E723" t="str">
            <v>C13426807</v>
          </cell>
          <cell r="J723" t="str">
            <v>HU5T</v>
          </cell>
          <cell r="K723" t="str">
            <v>14C708 </v>
          </cell>
          <cell r="L723" t="str">
            <v>AE</v>
          </cell>
        </row>
        <row r="724">
          <cell r="E724" t="str">
            <v>C13446386</v>
          </cell>
          <cell r="K724" t="str">
            <v>W520101 </v>
          </cell>
          <cell r="L724" t="str">
            <v>S442 </v>
          </cell>
          <cell r="AA724">
            <v>0</v>
          </cell>
        </row>
        <row r="725">
          <cell r="E725" t="str">
            <v>C13469847</v>
          </cell>
          <cell r="H725" t="str">
            <v>PMT4</v>
          </cell>
          <cell r="J725" t="str">
            <v>KV61</v>
          </cell>
          <cell r="K725">
            <v>18481</v>
          </cell>
          <cell r="L725" t="str">
            <v>AC</v>
          </cell>
        </row>
        <row r="726">
          <cell r="E726" t="str">
            <v>C13473007</v>
          </cell>
          <cell r="J726" t="str">
            <v>WSB</v>
          </cell>
          <cell r="K726" t="str">
            <v>M1C233 </v>
          </cell>
          <cell r="L726" t="str">
            <v>A</v>
          </cell>
        </row>
        <row r="727">
          <cell r="E727" t="str">
            <v>C13493032</v>
          </cell>
          <cell r="K727" t="str">
            <v>W703313 </v>
          </cell>
          <cell r="L727" t="str">
            <v>S307</v>
          </cell>
        </row>
        <row r="728">
          <cell r="E728" t="str">
            <v>C13406335</v>
          </cell>
          <cell r="K728" t="str">
            <v>W714639</v>
          </cell>
          <cell r="L728" t="str">
            <v>S439</v>
          </cell>
        </row>
        <row r="729">
          <cell r="E729" t="str">
            <v>C13510067</v>
          </cell>
          <cell r="H729" t="str">
            <v>PMT4</v>
          </cell>
          <cell r="J729" t="str">
            <v>JX61</v>
          </cell>
          <cell r="K729" t="str">
            <v>9U501 </v>
          </cell>
          <cell r="L729" t="str">
            <v>AC</v>
          </cell>
        </row>
        <row r="730">
          <cell r="E730" t="str">
            <v>C13478684</v>
          </cell>
          <cell r="J730" t="str">
            <v>JD8G </v>
          </cell>
          <cell r="K730" t="str">
            <v>9T282 </v>
          </cell>
          <cell r="L730" t="str">
            <v>AC</v>
          </cell>
        </row>
        <row r="731">
          <cell r="E731" t="str">
            <v>C13505763</v>
          </cell>
          <cell r="H731" t="str">
            <v>PMT4</v>
          </cell>
          <cell r="J731" t="str">
            <v>JD8G</v>
          </cell>
          <cell r="K731" t="str">
            <v>5H295</v>
          </cell>
          <cell r="L731" t="str">
            <v>AB </v>
          </cell>
        </row>
        <row r="732">
          <cell r="E732" t="str">
            <v>C13410393</v>
          </cell>
          <cell r="J732" t="str">
            <v>JD8G </v>
          </cell>
          <cell r="K732" t="str">
            <v>9T282</v>
          </cell>
          <cell r="L732" t="str">
            <v>AB</v>
          </cell>
        </row>
        <row r="733">
          <cell r="E733" t="str">
            <v>C1351427</v>
          </cell>
          <cell r="H733" t="str">
            <v>PMT4</v>
          </cell>
          <cell r="J733" t="str">
            <v>JX61</v>
          </cell>
          <cell r="K733" t="str">
            <v>9U501</v>
          </cell>
          <cell r="L733" t="str">
            <v>AC</v>
          </cell>
        </row>
        <row r="734">
          <cell r="E734" t="str">
            <v>C13511000</v>
          </cell>
          <cell r="H734" t="str">
            <v>PMT4</v>
          </cell>
          <cell r="J734" t="str">
            <v>9T282 </v>
          </cell>
          <cell r="K734" t="str">
            <v>9T282 </v>
          </cell>
          <cell r="L734" t="str">
            <v>AB</v>
          </cell>
          <cell r="AA734">
            <v>0</v>
          </cell>
        </row>
        <row r="735">
          <cell r="E735" t="str">
            <v>C13542600</v>
          </cell>
          <cell r="H735" t="str">
            <v>PMT4</v>
          </cell>
          <cell r="J735" t="str">
            <v>CV61 </v>
          </cell>
          <cell r="K735">
            <v>9451</v>
          </cell>
          <cell r="L735" t="str">
            <v>AB</v>
          </cell>
        </row>
        <row r="736">
          <cell r="E736" t="str">
            <v>C13550926</v>
          </cell>
          <cell r="J736" t="str">
            <v>F1ET</v>
          </cell>
          <cell r="K736" t="str">
            <v>14B709</v>
          </cell>
          <cell r="L736" t="str">
            <v>AC</v>
          </cell>
        </row>
        <row r="737">
          <cell r="E737" t="str">
            <v>C13551829</v>
          </cell>
          <cell r="K737" t="str">
            <v>W708894</v>
          </cell>
          <cell r="L737" t="str">
            <v>S300</v>
          </cell>
        </row>
        <row r="738">
          <cell r="E738" t="str">
            <v>C13551829</v>
          </cell>
          <cell r="K738" t="str">
            <v>W714776</v>
          </cell>
          <cell r="L738" t="str">
            <v>S300</v>
          </cell>
          <cell r="AA738">
            <v>0</v>
          </cell>
        </row>
        <row r="739">
          <cell r="E739" t="str">
            <v>C13535274</v>
          </cell>
          <cell r="K739" t="str">
            <v>W718040 </v>
          </cell>
          <cell r="L739" t="str">
            <v>S439 </v>
          </cell>
          <cell r="AA739">
            <v>0</v>
          </cell>
        </row>
        <row r="740">
          <cell r="E740" t="str">
            <v>C13547000</v>
          </cell>
          <cell r="J740" t="str">
            <v>JD8G </v>
          </cell>
          <cell r="K740" t="str">
            <v>12A650</v>
          </cell>
          <cell r="L740" t="str">
            <v>EB</v>
          </cell>
          <cell r="AA740">
            <v>0</v>
          </cell>
        </row>
        <row r="741">
          <cell r="E741" t="str">
            <v>C13547000</v>
          </cell>
          <cell r="J741" t="str">
            <v>JD8G </v>
          </cell>
          <cell r="K741" t="str">
            <v>14C204 </v>
          </cell>
          <cell r="L741" t="str">
            <v>EC </v>
          </cell>
          <cell r="AA741">
            <v>0</v>
          </cell>
        </row>
        <row r="742">
          <cell r="AA742">
            <v>0</v>
          </cell>
        </row>
        <row r="743">
          <cell r="AA743">
            <v>0</v>
          </cell>
        </row>
        <row r="744">
          <cell r="AA744">
            <v>0</v>
          </cell>
        </row>
        <row r="745">
          <cell r="AA745">
            <v>0</v>
          </cell>
        </row>
        <row r="746">
          <cell r="AA746">
            <v>0</v>
          </cell>
        </row>
        <row r="747">
          <cell r="AA747">
            <v>0</v>
          </cell>
        </row>
        <row r="748">
          <cell r="AA748">
            <v>0</v>
          </cell>
        </row>
        <row r="749">
          <cell r="AA749">
            <v>0</v>
          </cell>
        </row>
        <row r="750">
          <cell r="AA750">
            <v>0</v>
          </cell>
        </row>
        <row r="751">
          <cell r="AA751">
            <v>0</v>
          </cell>
        </row>
        <row r="752">
          <cell r="AA752">
            <v>0</v>
          </cell>
        </row>
        <row r="753">
          <cell r="AA753">
            <v>0</v>
          </cell>
        </row>
        <row r="754">
          <cell r="AA754">
            <v>0</v>
          </cell>
        </row>
        <row r="755">
          <cell r="AA755">
            <v>0</v>
          </cell>
        </row>
        <row r="757">
          <cell r="AA757">
            <v>0</v>
          </cell>
        </row>
        <row r="758">
          <cell r="C758" t="str">
            <v>B015</v>
          </cell>
          <cell r="E758" t="str">
            <v>In-house stamping</v>
          </cell>
          <cell r="H758" t="str">
            <v>BIW</v>
          </cell>
          <cell r="I758" t="str">
            <v>TH</v>
          </cell>
          <cell r="J758" t="str">
            <v>ED8B </v>
          </cell>
          <cell r="K758" t="str">
            <v>F50202 </v>
          </cell>
          <cell r="L758" t="str">
            <v>BE </v>
          </cell>
          <cell r="N758" t="str">
            <v>顶盖外板（天窗）</v>
          </cell>
          <cell r="P758" t="str">
            <v>NA</v>
          </cell>
          <cell r="Q758" t="str">
            <v>刘兆宇</v>
          </cell>
          <cell r="AA758">
            <v>0</v>
          </cell>
        </row>
        <row r="759">
          <cell r="C759" t="str">
            <v>B015</v>
          </cell>
          <cell r="E759" t="str">
            <v>In-house stamping</v>
          </cell>
          <cell r="H759" t="str">
            <v>BIW</v>
          </cell>
          <cell r="I759" t="str">
            <v>TH</v>
          </cell>
          <cell r="J759" t="str">
            <v>ED8B </v>
          </cell>
          <cell r="K759" t="str">
            <v>F50202 </v>
          </cell>
          <cell r="L759" t="str">
            <v>AE</v>
          </cell>
          <cell r="N759" t="str">
            <v>顶盖外板（无天窗）</v>
          </cell>
          <cell r="P759" t="str">
            <v>NA</v>
          </cell>
          <cell r="Q759" t="str">
            <v>刘兆宇</v>
          </cell>
          <cell r="AA759">
            <v>0</v>
          </cell>
        </row>
        <row r="760">
          <cell r="C760" t="str">
            <v>B015</v>
          </cell>
          <cell r="E760" t="str">
            <v>In-house stamping</v>
          </cell>
          <cell r="F760" t="str">
            <v>前盖总成</v>
          </cell>
          <cell r="H760" t="str">
            <v>BIW</v>
          </cell>
          <cell r="I760" t="str">
            <v>TH</v>
          </cell>
          <cell r="J760" t="str">
            <v>JD8B</v>
          </cell>
          <cell r="K760" t="str">
            <v>16610 </v>
          </cell>
          <cell r="L760" t="str">
            <v>AA</v>
          </cell>
          <cell r="N760" t="str">
            <v>前盖总成</v>
          </cell>
          <cell r="P760" t="str">
            <v>NA</v>
          </cell>
          <cell r="Q760" t="str">
            <v>周阳</v>
          </cell>
          <cell r="AA760">
            <v>0</v>
          </cell>
        </row>
        <row r="761">
          <cell r="C761" t="str">
            <v>B015</v>
          </cell>
          <cell r="E761" t="str">
            <v>In-house stamping</v>
          </cell>
          <cell r="F761" t="str">
            <v>前盖外板</v>
          </cell>
          <cell r="H761" t="str">
            <v>BIW</v>
          </cell>
          <cell r="I761" t="str">
            <v>TH</v>
          </cell>
          <cell r="J761" t="str">
            <v>JD8B</v>
          </cell>
          <cell r="K761" t="str">
            <v>16615 </v>
          </cell>
          <cell r="L761" t="str">
            <v>AA</v>
          </cell>
          <cell r="N761" t="str">
            <v>前盖外板</v>
          </cell>
          <cell r="P761" t="str">
            <v>NA</v>
          </cell>
          <cell r="Q761" t="str">
            <v>周阳</v>
          </cell>
          <cell r="AA761">
            <v>0</v>
          </cell>
        </row>
        <row r="762">
          <cell r="C762" t="str">
            <v>B015</v>
          </cell>
          <cell r="E762" t="str">
            <v>In-house stamping</v>
          </cell>
          <cell r="F762" t="str">
            <v>前盖内板</v>
          </cell>
          <cell r="H762" t="str">
            <v>BIW</v>
          </cell>
          <cell r="I762" t="str">
            <v>TH</v>
          </cell>
          <cell r="J762" t="str">
            <v>JD8B</v>
          </cell>
          <cell r="K762" t="str">
            <v>16854 </v>
          </cell>
          <cell r="L762" t="str">
            <v>AA</v>
          </cell>
          <cell r="N762" t="str">
            <v>前盖内板</v>
          </cell>
          <cell r="P762" t="str">
            <v>NA</v>
          </cell>
          <cell r="Q762" t="str">
            <v>周阳</v>
          </cell>
          <cell r="AA762">
            <v>0</v>
          </cell>
        </row>
        <row r="763">
          <cell r="C763" t="str">
            <v>B015</v>
          </cell>
          <cell r="E763" t="str">
            <v>In-house stamping</v>
          </cell>
          <cell r="F763" t="str">
            <v>翼子板外板</v>
          </cell>
          <cell r="H763" t="str">
            <v>BIW</v>
          </cell>
          <cell r="I763" t="str">
            <v>TH</v>
          </cell>
          <cell r="J763" t="str">
            <v>JD8B</v>
          </cell>
          <cell r="K763" t="str">
            <v>F16015 </v>
          </cell>
          <cell r="L763" t="str">
            <v>AC</v>
          </cell>
          <cell r="N763" t="str">
            <v>翼子板外板</v>
          </cell>
          <cell r="P763" t="str">
            <v>NA</v>
          </cell>
          <cell r="Q763" t="str">
            <v>薛丽华</v>
          </cell>
          <cell r="AA763">
            <v>0</v>
          </cell>
        </row>
        <row r="764">
          <cell r="C764" t="str">
            <v>B015</v>
          </cell>
          <cell r="E764" t="str">
            <v>In-house stamping</v>
          </cell>
          <cell r="F764" t="str">
            <v>翼子板外板（左）</v>
          </cell>
          <cell r="H764" t="str">
            <v>BIW</v>
          </cell>
          <cell r="I764" t="str">
            <v>TH</v>
          </cell>
          <cell r="J764" t="str">
            <v>JD8B</v>
          </cell>
          <cell r="K764" t="str">
            <v>F16016 </v>
          </cell>
          <cell r="L764" t="str">
            <v>AC</v>
          </cell>
          <cell r="N764" t="str">
            <v>翼子板外板（左）</v>
          </cell>
          <cell r="P764" t="str">
            <v>NA</v>
          </cell>
          <cell r="Q764" t="str">
            <v>薛丽华</v>
          </cell>
          <cell r="AA764">
            <v>0</v>
          </cell>
        </row>
        <row r="765">
          <cell r="C765" t="str">
            <v>B015</v>
          </cell>
          <cell r="E765" t="str">
            <v>weld joint brochure</v>
          </cell>
          <cell r="F765" t="str">
            <v>焊接数模</v>
          </cell>
          <cell r="H765" t="str">
            <v>BIW</v>
          </cell>
          <cell r="I765" t="str">
            <v>TH</v>
          </cell>
          <cell r="J765" t="str">
            <v>WDJD8B </v>
          </cell>
          <cell r="K765" t="str">
            <v>010303 </v>
          </cell>
          <cell r="L765" t="str">
            <v>A1B </v>
          </cell>
          <cell r="N765" t="str">
            <v>焊接数模</v>
          </cell>
          <cell r="P765" t="str">
            <v>NA</v>
          </cell>
          <cell r="Q765" t="str">
            <v>郑文</v>
          </cell>
          <cell r="AA765">
            <v>0</v>
          </cell>
        </row>
        <row r="766">
          <cell r="C766" t="str">
            <v>B015</v>
          </cell>
          <cell r="E766" t="str">
            <v>PAINT SHOP PVC SEALER CAD</v>
          </cell>
          <cell r="F766" t="str">
            <v>涂装PVC数据</v>
          </cell>
          <cell r="H766" t="str">
            <v>BIW</v>
          </cell>
          <cell r="I766" t="str">
            <v>TH</v>
          </cell>
          <cell r="J766" t="str">
            <v>ILJD8B </v>
          </cell>
          <cell r="K766" t="str">
            <v>010703 </v>
          </cell>
          <cell r="L766" t="str">
            <v>A7B </v>
          </cell>
          <cell r="N766" t="str">
            <v>涂装PVC数据</v>
          </cell>
          <cell r="P766" t="str">
            <v>NA</v>
          </cell>
          <cell r="Q766" t="str">
            <v>郑文</v>
          </cell>
          <cell r="AA766">
            <v>0</v>
          </cell>
        </row>
        <row r="767">
          <cell r="C767" t="str">
            <v>B015</v>
          </cell>
          <cell r="E767" t="str">
            <v>In-house stamping</v>
          </cell>
          <cell r="F767" t="str">
            <v>4门行李箱盖总成</v>
          </cell>
          <cell r="H767" t="str">
            <v>BIW</v>
          </cell>
          <cell r="I767" t="str">
            <v>TH</v>
          </cell>
          <cell r="J767" t="str">
            <v>PJD8B </v>
          </cell>
          <cell r="K767" t="str">
            <v>F40110 </v>
          </cell>
          <cell r="L767" t="str">
            <v>AB</v>
          </cell>
          <cell r="N767" t="str">
            <v>4门行李箱盖总成</v>
          </cell>
          <cell r="P767" t="str">
            <v>NA</v>
          </cell>
          <cell r="Q767" t="str">
            <v>郑文</v>
          </cell>
          <cell r="AA767">
            <v>0</v>
          </cell>
        </row>
        <row r="768">
          <cell r="C768" t="str">
            <v>B015</v>
          </cell>
          <cell r="E768" t="str">
            <v>In-house stamping</v>
          </cell>
          <cell r="F768" t="str">
            <v>行李箱盖外板 上</v>
          </cell>
          <cell r="H768" t="str">
            <v>BIW</v>
          </cell>
          <cell r="I768" t="str">
            <v>TH</v>
          </cell>
          <cell r="J768" t="str">
            <v>JD8B </v>
          </cell>
          <cell r="K768" t="str">
            <v>F40616 </v>
          </cell>
          <cell r="L768" t="str">
            <v>AB</v>
          </cell>
          <cell r="N768" t="str">
            <v>行李箱盖外板 上</v>
          </cell>
          <cell r="P768" t="str">
            <v>NA</v>
          </cell>
          <cell r="Q768" t="str">
            <v>郑文</v>
          </cell>
          <cell r="AA768">
            <v>0</v>
          </cell>
        </row>
        <row r="769">
          <cell r="C769" t="str">
            <v>B015</v>
          </cell>
          <cell r="E769" t="str">
            <v>In-house stamping</v>
          </cell>
          <cell r="F769" t="str">
            <v>行李箱盖外板 下</v>
          </cell>
          <cell r="H769" t="str">
            <v>BIW</v>
          </cell>
          <cell r="I769" t="str">
            <v>TH</v>
          </cell>
          <cell r="J769" t="str">
            <v>JD8B </v>
          </cell>
          <cell r="K769" t="str">
            <v>F40617 </v>
          </cell>
          <cell r="L769" t="str">
            <v>AB</v>
          </cell>
          <cell r="N769" t="str">
            <v>行李箱盖外板 下</v>
          </cell>
          <cell r="P769" t="str">
            <v>NA</v>
          </cell>
          <cell r="Q769" t="str">
            <v>郑文</v>
          </cell>
          <cell r="AA769">
            <v>0</v>
          </cell>
        </row>
        <row r="770">
          <cell r="C770" t="str">
            <v>B015</v>
          </cell>
          <cell r="E770" t="str">
            <v>In-house stamping</v>
          </cell>
          <cell r="F770" t="str">
            <v>行李箱盖内板</v>
          </cell>
          <cell r="H770" t="str">
            <v>BIW</v>
          </cell>
          <cell r="I770" t="str">
            <v>TH</v>
          </cell>
          <cell r="J770" t="str">
            <v>JD8B </v>
          </cell>
          <cell r="K770" t="str">
            <v>F40626 </v>
          </cell>
          <cell r="L770" t="str">
            <v>AB</v>
          </cell>
          <cell r="N770" t="str">
            <v>行李箱盖内板</v>
          </cell>
          <cell r="P770" t="str">
            <v>NA</v>
          </cell>
          <cell r="Q770" t="str">
            <v>郑文</v>
          </cell>
          <cell r="AA770">
            <v>0</v>
          </cell>
        </row>
        <row r="771">
          <cell r="C771" t="str">
            <v>B015</v>
          </cell>
          <cell r="E771" t="str">
            <v>In-house stamping</v>
          </cell>
          <cell r="H771" t="str">
            <v>BIW</v>
          </cell>
          <cell r="I771" t="str">
            <v>TH</v>
          </cell>
          <cell r="J771" t="str">
            <v>JD8B </v>
          </cell>
          <cell r="K771" t="str">
            <v>F20204 </v>
          </cell>
          <cell r="L771" t="str">
            <v>AA</v>
          </cell>
          <cell r="N771" t="str">
            <v>右前门外板</v>
          </cell>
          <cell r="P771" t="str">
            <v>NA</v>
          </cell>
          <cell r="Q771" t="str">
            <v>李世龙</v>
          </cell>
          <cell r="AA771">
            <v>0</v>
          </cell>
        </row>
        <row r="772">
          <cell r="C772" t="str">
            <v>B015</v>
          </cell>
          <cell r="E772" t="str">
            <v>In-house stamping</v>
          </cell>
          <cell r="H772" t="str">
            <v>BIW</v>
          </cell>
          <cell r="I772" t="str">
            <v>TH</v>
          </cell>
          <cell r="J772" t="str">
            <v>JD8B </v>
          </cell>
          <cell r="K772" t="str">
            <v>F20205 </v>
          </cell>
          <cell r="L772" t="str">
            <v>AA</v>
          </cell>
          <cell r="N772" t="str">
            <v>左前门外板</v>
          </cell>
          <cell r="P772" t="str">
            <v>NA</v>
          </cell>
          <cell r="Q772" t="str">
            <v>李世龙</v>
          </cell>
          <cell r="AA772">
            <v>0</v>
          </cell>
        </row>
        <row r="773">
          <cell r="C773" t="str">
            <v>B015</v>
          </cell>
          <cell r="E773" t="str">
            <v>In-house stamping</v>
          </cell>
          <cell r="H773" t="str">
            <v>BIW</v>
          </cell>
          <cell r="I773" t="str">
            <v>TH</v>
          </cell>
          <cell r="J773" t="str">
            <v>JD8B </v>
          </cell>
          <cell r="K773" t="str">
            <v>F20220 </v>
          </cell>
          <cell r="L773" t="str">
            <v>AA</v>
          </cell>
          <cell r="N773" t="str">
            <v>前门内板 右</v>
          </cell>
          <cell r="P773" t="str">
            <v>NA</v>
          </cell>
          <cell r="Q773" t="str">
            <v>李世龙</v>
          </cell>
          <cell r="AA773">
            <v>0</v>
          </cell>
        </row>
        <row r="774">
          <cell r="C774" t="str">
            <v>B015</v>
          </cell>
          <cell r="E774" t="str">
            <v>In-house stamping</v>
          </cell>
          <cell r="H774" t="str">
            <v>BIW</v>
          </cell>
          <cell r="I774" t="str">
            <v>TH</v>
          </cell>
          <cell r="J774" t="str">
            <v>JD8B </v>
          </cell>
          <cell r="K774" t="str">
            <v>F20221 </v>
          </cell>
          <cell r="L774" t="str">
            <v>AA</v>
          </cell>
          <cell r="N774" t="str">
            <v>前门内板 左</v>
          </cell>
          <cell r="P774" t="str">
            <v>NA</v>
          </cell>
          <cell r="Q774" t="str">
            <v>李世龙</v>
          </cell>
          <cell r="AA774">
            <v>0</v>
          </cell>
        </row>
        <row r="775">
          <cell r="C775" t="str">
            <v>B015</v>
          </cell>
          <cell r="E775" t="str">
            <v>In-house stamping</v>
          </cell>
          <cell r="H775" t="str">
            <v>BIW</v>
          </cell>
          <cell r="I775" t="str">
            <v>TH</v>
          </cell>
          <cell r="J775" t="str">
            <v>JD8B </v>
          </cell>
          <cell r="K775" t="str">
            <v>F24704 </v>
          </cell>
          <cell r="L775" t="str">
            <v>AA</v>
          </cell>
          <cell r="N775" t="str">
            <v>后门外板</v>
          </cell>
          <cell r="P775" t="str">
            <v>NA</v>
          </cell>
          <cell r="Q775" t="str">
            <v>李世龙</v>
          </cell>
          <cell r="AA775">
            <v>0</v>
          </cell>
        </row>
        <row r="776">
          <cell r="C776" t="str">
            <v>B015</v>
          </cell>
          <cell r="E776" t="str">
            <v>In-house stamping</v>
          </cell>
          <cell r="H776" t="str">
            <v>BIW</v>
          </cell>
          <cell r="I776" t="str">
            <v>TH</v>
          </cell>
          <cell r="J776" t="str">
            <v>JD8B </v>
          </cell>
          <cell r="K776" t="str">
            <v>F24705 </v>
          </cell>
          <cell r="L776" t="str">
            <v>AA</v>
          </cell>
          <cell r="N776" t="str">
            <v>后门外板 左</v>
          </cell>
          <cell r="P776" t="str">
            <v>NA</v>
          </cell>
          <cell r="Q776" t="str">
            <v>李世龙</v>
          </cell>
          <cell r="AA776">
            <v>0</v>
          </cell>
        </row>
        <row r="777">
          <cell r="C777" t="str">
            <v>B015</v>
          </cell>
          <cell r="E777" t="str">
            <v>In-house stamping</v>
          </cell>
          <cell r="H777" t="str">
            <v>BIW</v>
          </cell>
          <cell r="I777" t="str">
            <v>TH</v>
          </cell>
          <cell r="J777" t="str">
            <v>PJD8B </v>
          </cell>
          <cell r="K777" t="str">
            <v>A16008 </v>
          </cell>
          <cell r="L777" t="str">
            <v>AA</v>
          </cell>
          <cell r="N777" t="str">
            <v>翼子板总成 右</v>
          </cell>
          <cell r="P777" t="str">
            <v>NA</v>
          </cell>
          <cell r="Q777" t="str">
            <v>薛丽华</v>
          </cell>
          <cell r="AA777">
            <v>0</v>
          </cell>
        </row>
        <row r="778">
          <cell r="C778" t="str">
            <v>B015</v>
          </cell>
          <cell r="E778" t="str">
            <v>In-house stamping</v>
          </cell>
          <cell r="H778" t="str">
            <v>BIW</v>
          </cell>
          <cell r="I778" t="str">
            <v>TH</v>
          </cell>
          <cell r="J778" t="str">
            <v>PJD8B </v>
          </cell>
          <cell r="K778" t="str">
            <v>A16009 </v>
          </cell>
          <cell r="L778" t="str">
            <v>AA</v>
          </cell>
          <cell r="N778" t="str">
            <v>翼子板总成 左</v>
          </cell>
          <cell r="P778" t="str">
            <v>NA</v>
          </cell>
          <cell r="Q778" t="str">
            <v>薛丽华</v>
          </cell>
          <cell r="AA778">
            <v>0</v>
          </cell>
        </row>
        <row r="779">
          <cell r="C779" t="str">
            <v>B015</v>
          </cell>
          <cell r="E779" t="str">
            <v>In-house stamping</v>
          </cell>
          <cell r="H779" t="str">
            <v>BIW</v>
          </cell>
          <cell r="I779" t="str">
            <v>TH</v>
          </cell>
          <cell r="J779" t="str">
            <v>WDBV61</v>
          </cell>
          <cell r="K779" t="str">
            <v>A10463</v>
          </cell>
          <cell r="L779" t="str">
            <v>BB</v>
          </cell>
          <cell r="N779" t="str">
            <v>发动机前舱焊点</v>
          </cell>
          <cell r="P779" t="str">
            <v>NA</v>
          </cell>
          <cell r="Q779" t="str">
            <v>刘阳</v>
          </cell>
          <cell r="AA779">
            <v>0</v>
          </cell>
        </row>
        <row r="780">
          <cell r="C780" t="str">
            <v>B015</v>
          </cell>
          <cell r="E780" t="str">
            <v>In-house stamping</v>
          </cell>
          <cell r="H780" t="str">
            <v>BIW</v>
          </cell>
          <cell r="I780" t="str">
            <v>TH</v>
          </cell>
          <cell r="J780" t="str">
            <v>WDJD8B </v>
          </cell>
          <cell r="K780" t="str">
            <v>A10463</v>
          </cell>
          <cell r="L780" t="str">
            <v>BA</v>
          </cell>
          <cell r="N780" t="str">
            <v>发动机前舱焊点</v>
          </cell>
          <cell r="P780" t="str">
            <v>NA</v>
          </cell>
          <cell r="Q780" t="str">
            <v>刘阳</v>
          </cell>
          <cell r="AA780">
            <v>0</v>
          </cell>
        </row>
        <row r="781">
          <cell r="C781" t="str">
            <v>B015</v>
          </cell>
          <cell r="E781" t="str">
            <v>In-house stamping</v>
          </cell>
          <cell r="H781" t="str">
            <v>BIW</v>
          </cell>
          <cell r="I781" t="str">
            <v>TH</v>
          </cell>
          <cell r="J781" t="str">
            <v>PJD8B </v>
          </cell>
          <cell r="K781" t="str">
            <v>F40110</v>
          </cell>
          <cell r="L781" t="str">
            <v>AD</v>
          </cell>
          <cell r="N781" t="str">
            <v>4D行李箱总成</v>
          </cell>
          <cell r="P781" t="str">
            <v>NA</v>
          </cell>
          <cell r="Q781" t="str">
            <v>苑雪丽</v>
          </cell>
          <cell r="AA781">
            <v>0</v>
          </cell>
        </row>
        <row r="782">
          <cell r="C782" t="str">
            <v>B015</v>
          </cell>
          <cell r="E782" t="str">
            <v>In-house stamping</v>
          </cell>
          <cell r="H782" t="str">
            <v>BIW</v>
          </cell>
          <cell r="I782" t="str">
            <v>TH</v>
          </cell>
          <cell r="J782" t="str">
            <v>JD8B </v>
          </cell>
          <cell r="K782" t="str">
            <v>F40617 </v>
          </cell>
          <cell r="L782" t="str">
            <v>AD </v>
          </cell>
          <cell r="N782" t="str">
            <v>行李箱盖外板 下</v>
          </cell>
          <cell r="P782" t="str">
            <v>NA</v>
          </cell>
          <cell r="Q782" t="str">
            <v>苑雪丽</v>
          </cell>
          <cell r="AA782">
            <v>0</v>
          </cell>
        </row>
        <row r="783">
          <cell r="AA783">
            <v>0</v>
          </cell>
        </row>
        <row r="784">
          <cell r="AA784">
            <v>0</v>
          </cell>
        </row>
        <row r="785">
          <cell r="C785" t="str">
            <v>PTO69--1.0stage6</v>
          </cell>
          <cell r="E785" t="str">
            <v>PCV  Tube</v>
          </cell>
          <cell r="G785" t="str">
            <v>B</v>
          </cell>
          <cell r="H785" t="str">
            <v>PMT4</v>
          </cell>
          <cell r="I785" t="str">
            <v>PF</v>
          </cell>
          <cell r="J785" t="str">
            <v>H6BG</v>
          </cell>
          <cell r="K785">
            <v>6758</v>
          </cell>
          <cell r="L785" t="str">
            <v>AA</v>
          </cell>
          <cell r="M785" t="str">
            <v>H6BG-6758-AA</v>
          </cell>
          <cell r="P785" t="str">
            <v>刘旭</v>
          </cell>
          <cell r="Q785" t="str">
            <v>任宇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1</v>
          </cell>
          <cell r="X785">
            <v>1</v>
          </cell>
          <cell r="Y785">
            <v>0</v>
          </cell>
          <cell r="Z785">
            <v>1</v>
          </cell>
          <cell r="AA785">
            <v>0.28000000000000003</v>
          </cell>
          <cell r="AC785">
            <v>-32.35</v>
          </cell>
          <cell r="AD785">
            <v>-0.5</v>
          </cell>
          <cell r="AE785">
            <v>-0.4</v>
          </cell>
          <cell r="AF785">
            <v>0</v>
          </cell>
          <cell r="AG785">
            <v>0</v>
          </cell>
          <cell r="AH785">
            <v>-33.25</v>
          </cell>
          <cell r="AI785" t="str">
            <v>CNY</v>
          </cell>
          <cell r="AJ785" t="str">
            <v>LP</v>
          </cell>
          <cell r="AK785" t="str">
            <v>帕萨思汽车零部件（上海）有限公司</v>
          </cell>
          <cell r="AL785" t="str">
            <v>GNNYA</v>
          </cell>
          <cell r="BB785">
            <v>0</v>
          </cell>
          <cell r="BC785">
            <v>0</v>
          </cell>
          <cell r="BD785">
            <v>0</v>
          </cell>
          <cell r="BE785">
            <v>0</v>
          </cell>
          <cell r="BF785">
            <v>0</v>
          </cell>
          <cell r="BI785">
            <v>0</v>
          </cell>
          <cell r="BJ785">
            <v>0</v>
          </cell>
        </row>
        <row r="786">
          <cell r="C786" t="str">
            <v>PT03-2--1.0stage6</v>
          </cell>
          <cell r="E786" t="str">
            <v>Hot End</v>
          </cell>
          <cell r="G786" t="str">
            <v>B</v>
          </cell>
          <cell r="H786" t="str">
            <v>PMT4</v>
          </cell>
          <cell r="I786" t="str">
            <v>PF</v>
          </cell>
          <cell r="J786" t="str">
            <v>KD81</v>
          </cell>
          <cell r="K786" t="str">
            <v>5E211</v>
          </cell>
          <cell r="L786" t="str">
            <v>AC</v>
          </cell>
          <cell r="M786" t="str">
            <v>KD81-5E211-AC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1</v>
          </cell>
          <cell r="X786">
            <v>1</v>
          </cell>
          <cell r="Y786">
            <v>0</v>
          </cell>
          <cell r="Z786">
            <v>1</v>
          </cell>
          <cell r="AA786">
            <v>0.28000000000000003</v>
          </cell>
          <cell r="AC786">
            <v>-442.16</v>
          </cell>
          <cell r="AD786">
            <v>-4.97</v>
          </cell>
          <cell r="AE786">
            <v>-6.59</v>
          </cell>
          <cell r="AF786">
            <v>0</v>
          </cell>
          <cell r="AG786">
            <v>-5.31</v>
          </cell>
          <cell r="AH786">
            <v>-459.03000000000003</v>
          </cell>
          <cell r="AI786" t="str">
            <v>CNY</v>
          </cell>
          <cell r="AJ786" t="str">
            <v>LP</v>
          </cell>
          <cell r="AK786" t="str">
            <v>佛吉亚排气重庆工厂</v>
          </cell>
          <cell r="AL786" t="str">
            <v>CQSLA </v>
          </cell>
          <cell r="BB786">
            <v>-136000</v>
          </cell>
          <cell r="BC786">
            <v>0</v>
          </cell>
          <cell r="BD786">
            <v>0</v>
          </cell>
          <cell r="BE786">
            <v>0</v>
          </cell>
          <cell r="BF786">
            <v>0</v>
          </cell>
          <cell r="BI786">
            <v>0</v>
          </cell>
          <cell r="BJ786">
            <v>0</v>
          </cell>
        </row>
        <row r="787">
          <cell r="C787" t="str">
            <v>PT07-3--1.0Stage6</v>
          </cell>
          <cell r="E787" t="str">
            <v>Clean Duct</v>
          </cell>
          <cell r="G787" t="str">
            <v>B</v>
          </cell>
          <cell r="H787" t="str">
            <v>PMT4</v>
          </cell>
          <cell r="I787" t="str">
            <v>PF</v>
          </cell>
          <cell r="J787" t="str">
            <v>JX61</v>
          </cell>
          <cell r="K787" t="str">
            <v>9C623</v>
          </cell>
          <cell r="L787" t="str">
            <v>EB</v>
          </cell>
          <cell r="M787" t="str">
            <v>JX61-9C623-EB</v>
          </cell>
          <cell r="N787" t="str">
            <v>重庆曼胡默尔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1</v>
          </cell>
          <cell r="X787">
            <v>1</v>
          </cell>
          <cell r="Y787">
            <v>0</v>
          </cell>
          <cell r="Z787">
            <v>1</v>
          </cell>
          <cell r="AA787">
            <v>0.28000000000000003</v>
          </cell>
          <cell r="AC787">
            <v>-95.83</v>
          </cell>
          <cell r="AD787">
            <v>-3.13</v>
          </cell>
          <cell r="AE787">
            <v>-1.21</v>
          </cell>
          <cell r="AH787">
            <v>-100.16999999999999</v>
          </cell>
          <cell r="AI787" t="str">
            <v>CNY</v>
          </cell>
          <cell r="BB787">
            <v>0</v>
          </cell>
          <cell r="BC787">
            <v>0</v>
          </cell>
          <cell r="BD787">
            <v>0</v>
          </cell>
          <cell r="BE787">
            <v>0</v>
          </cell>
          <cell r="BF787">
            <v>0</v>
          </cell>
        </row>
        <row r="788">
          <cell r="C788" t="str">
            <v>PT24-2</v>
          </cell>
          <cell r="E788" t="str">
            <v>EGTS</v>
          </cell>
          <cell r="G788" t="str">
            <v>B</v>
          </cell>
          <cell r="H788" t="str">
            <v>PMT4</v>
          </cell>
          <cell r="I788" t="str">
            <v>TH</v>
          </cell>
          <cell r="J788" t="str">
            <v>JD8G</v>
          </cell>
          <cell r="K788" t="str">
            <v>12B591</v>
          </cell>
          <cell r="L788" t="str">
            <v>AA</v>
          </cell>
          <cell r="M788" t="str">
            <v>JD8G-12B591-AA</v>
          </cell>
          <cell r="N788" t="str">
            <v>排气温度传感器</v>
          </cell>
          <cell r="P788" t="str">
            <v>王秋夜</v>
          </cell>
          <cell r="Q788" t="str">
            <v>唐含涵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1</v>
          </cell>
          <cell r="X788">
            <v>1</v>
          </cell>
          <cell r="Y788">
            <v>0</v>
          </cell>
          <cell r="Z788">
            <v>1</v>
          </cell>
          <cell r="AA788">
            <v>0.28000000000000003</v>
          </cell>
          <cell r="AC788">
            <v>-72.959999999999994</v>
          </cell>
          <cell r="AD788">
            <v>0</v>
          </cell>
          <cell r="AE788">
            <v>0</v>
          </cell>
          <cell r="AF788">
            <v>0</v>
          </cell>
          <cell r="AG788">
            <v>0</v>
          </cell>
          <cell r="AH788">
            <v>-72.959999999999994</v>
          </cell>
          <cell r="AI788" t="str">
            <v>CNY</v>
          </cell>
          <cell r="AK788" t="str">
            <v>常熟特殊陶业有限公司</v>
          </cell>
          <cell r="AL788" t="str">
            <v>GRAJA</v>
          </cell>
          <cell r="BB788">
            <v>0</v>
          </cell>
          <cell r="BC788">
            <v>0</v>
          </cell>
          <cell r="BD788">
            <v>0</v>
          </cell>
          <cell r="BE788">
            <v>0</v>
          </cell>
          <cell r="BF788">
            <v>0</v>
          </cell>
          <cell r="BG788">
            <v>0</v>
          </cell>
          <cell r="BH788">
            <v>0</v>
          </cell>
          <cell r="BI788">
            <v>0</v>
          </cell>
          <cell r="BJ788">
            <v>0</v>
          </cell>
        </row>
        <row r="789">
          <cell r="C789" t="str">
            <v>PT30</v>
          </cell>
          <cell r="E789" t="str">
            <v>PCM（Fox AT）</v>
          </cell>
          <cell r="G789" t="str">
            <v>B</v>
          </cell>
          <cell r="H789" t="str">
            <v>PMT4</v>
          </cell>
          <cell r="I789" t="str">
            <v>PF</v>
          </cell>
          <cell r="J789" t="str">
            <v>JD8G</v>
          </cell>
          <cell r="K789" t="str">
            <v>12A650</v>
          </cell>
          <cell r="L789" t="str">
            <v>BA</v>
          </cell>
          <cell r="M789" t="str">
            <v>JD8G-12A650-BA</v>
          </cell>
          <cell r="N789" t="str">
            <v>发动机控制器（AT）</v>
          </cell>
          <cell r="P789" t="str">
            <v>王秋夜</v>
          </cell>
          <cell r="Q789" t="str">
            <v>唐含涵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1</v>
          </cell>
          <cell r="Y789">
            <v>0</v>
          </cell>
          <cell r="Z789">
            <v>1</v>
          </cell>
          <cell r="AA789">
            <v>0.19</v>
          </cell>
          <cell r="AC789">
            <v>-656.26</v>
          </cell>
          <cell r="AD789">
            <v>-7.2</v>
          </cell>
          <cell r="AE789">
            <v>-7</v>
          </cell>
          <cell r="AH789">
            <v>-670.46</v>
          </cell>
          <cell r="AI789" t="str">
            <v>CNY</v>
          </cell>
          <cell r="AK789" t="str">
            <v>联合汽车电子有限公司</v>
          </cell>
          <cell r="AL789" t="str">
            <v>CUEQA</v>
          </cell>
          <cell r="BB789">
            <v>0</v>
          </cell>
          <cell r="BC789">
            <v>0</v>
          </cell>
          <cell r="BD789">
            <v>0</v>
          </cell>
          <cell r="BE789">
            <v>0</v>
          </cell>
          <cell r="BF789">
            <v>0</v>
          </cell>
          <cell r="BG789">
            <v>0</v>
          </cell>
          <cell r="BH789">
            <v>0</v>
          </cell>
          <cell r="BI789">
            <v>0</v>
          </cell>
          <cell r="BJ789">
            <v>0</v>
          </cell>
        </row>
        <row r="790">
          <cell r="AA790">
            <v>0</v>
          </cell>
        </row>
        <row r="791">
          <cell r="AA791">
            <v>0</v>
          </cell>
        </row>
        <row r="792">
          <cell r="AA792">
            <v>0</v>
          </cell>
        </row>
        <row r="793">
          <cell r="AA793">
            <v>0</v>
          </cell>
        </row>
        <row r="794">
          <cell r="AA794">
            <v>0</v>
          </cell>
        </row>
        <row r="795">
          <cell r="AA795">
            <v>0</v>
          </cell>
        </row>
        <row r="796">
          <cell r="E796" t="str">
            <v>HEAT SHIELD</v>
          </cell>
          <cell r="J796" t="str">
            <v>JD8G </v>
          </cell>
          <cell r="K796" t="str">
            <v>9T282</v>
          </cell>
          <cell r="L796" t="str">
            <v>AB</v>
          </cell>
          <cell r="AA796">
            <v>0</v>
          </cell>
        </row>
        <row r="797">
          <cell r="E797" t="str">
            <v>排气压力传感器</v>
          </cell>
          <cell r="J797" t="str">
            <v>JD8G </v>
          </cell>
          <cell r="K797" t="str">
            <v>5H295 </v>
          </cell>
          <cell r="L797" t="str">
            <v>AB</v>
          </cell>
          <cell r="AA797">
            <v>0</v>
          </cell>
        </row>
        <row r="798">
          <cell r="AA798">
            <v>0</v>
          </cell>
        </row>
        <row r="799">
          <cell r="AA799">
            <v>0</v>
          </cell>
        </row>
        <row r="800">
          <cell r="AA800">
            <v>0</v>
          </cell>
        </row>
        <row r="801">
          <cell r="AA801">
            <v>0</v>
          </cell>
        </row>
        <row r="802">
          <cell r="AA802">
            <v>0</v>
          </cell>
        </row>
        <row r="803">
          <cell r="AA803">
            <v>0</v>
          </cell>
        </row>
        <row r="804">
          <cell r="AA804">
            <v>0</v>
          </cell>
        </row>
        <row r="805">
          <cell r="AA805">
            <v>0</v>
          </cell>
        </row>
        <row r="806">
          <cell r="AA806">
            <v>0</v>
          </cell>
        </row>
        <row r="807">
          <cell r="AA807">
            <v>0</v>
          </cell>
        </row>
        <row r="808">
          <cell r="AA808">
            <v>0</v>
          </cell>
        </row>
        <row r="809">
          <cell r="AA809">
            <v>0</v>
          </cell>
        </row>
        <row r="810">
          <cell r="AA810">
            <v>0</v>
          </cell>
        </row>
        <row r="811">
          <cell r="AA811">
            <v>0</v>
          </cell>
        </row>
        <row r="812">
          <cell r="AA812">
            <v>0</v>
          </cell>
        </row>
        <row r="813">
          <cell r="AA813">
            <v>0</v>
          </cell>
        </row>
        <row r="814">
          <cell r="AA814">
            <v>0</v>
          </cell>
        </row>
        <row r="815">
          <cell r="AA815">
            <v>0</v>
          </cell>
        </row>
        <row r="816">
          <cell r="AA816">
            <v>0</v>
          </cell>
        </row>
        <row r="817">
          <cell r="AA817">
            <v>0</v>
          </cell>
        </row>
        <row r="818">
          <cell r="AA818">
            <v>0</v>
          </cell>
        </row>
        <row r="819">
          <cell r="AA819">
            <v>0</v>
          </cell>
        </row>
        <row r="820">
          <cell r="AA820">
            <v>0</v>
          </cell>
        </row>
        <row r="821">
          <cell r="AA821">
            <v>0</v>
          </cell>
        </row>
        <row r="822">
          <cell r="AA822">
            <v>0</v>
          </cell>
        </row>
        <row r="823">
          <cell r="AA823">
            <v>0</v>
          </cell>
          <cell r="AG823" t="b">
            <v>1</v>
          </cell>
        </row>
        <row r="824">
          <cell r="AA824">
            <v>0</v>
          </cell>
        </row>
        <row r="825">
          <cell r="AA825">
            <v>0</v>
          </cell>
        </row>
        <row r="826">
          <cell r="AA826">
            <v>0</v>
          </cell>
        </row>
        <row r="827">
          <cell r="AA827">
            <v>0</v>
          </cell>
        </row>
        <row r="828">
          <cell r="AA828">
            <v>0</v>
          </cell>
        </row>
        <row r="829">
          <cell r="AA829">
            <v>0</v>
          </cell>
        </row>
        <row r="830">
          <cell r="AA830">
            <v>0</v>
          </cell>
        </row>
        <row r="831">
          <cell r="AA831">
            <v>0</v>
          </cell>
        </row>
        <row r="832">
          <cell r="AA832">
            <v>0</v>
          </cell>
        </row>
        <row r="833">
          <cell r="AA833">
            <v>0</v>
          </cell>
        </row>
        <row r="834">
          <cell r="AA834">
            <v>0</v>
          </cell>
        </row>
        <row r="835">
          <cell r="AA835">
            <v>0</v>
          </cell>
        </row>
        <row r="836">
          <cell r="AA836">
            <v>0</v>
          </cell>
        </row>
        <row r="837">
          <cell r="AA837">
            <v>0</v>
          </cell>
        </row>
        <row r="838">
          <cell r="AA838">
            <v>0</v>
          </cell>
        </row>
        <row r="839">
          <cell r="AA839">
            <v>0</v>
          </cell>
        </row>
        <row r="840">
          <cell r="AA840">
            <v>0</v>
          </cell>
        </row>
        <row r="841">
          <cell r="AA841">
            <v>0</v>
          </cell>
        </row>
        <row r="842">
          <cell r="AA842">
            <v>0</v>
          </cell>
        </row>
        <row r="843">
          <cell r="AA843">
            <v>0</v>
          </cell>
        </row>
        <row r="844">
          <cell r="AA844">
            <v>0</v>
          </cell>
        </row>
        <row r="845">
          <cell r="AA845">
            <v>0</v>
          </cell>
        </row>
        <row r="846">
          <cell r="AA846">
            <v>0</v>
          </cell>
        </row>
        <row r="847">
          <cell r="AA847">
            <v>0</v>
          </cell>
        </row>
        <row r="848">
          <cell r="AA848">
            <v>0</v>
          </cell>
        </row>
        <row r="849">
          <cell r="AA849">
            <v>0</v>
          </cell>
        </row>
        <row r="850">
          <cell r="AA850">
            <v>0</v>
          </cell>
        </row>
        <row r="851">
          <cell r="AA851">
            <v>0</v>
          </cell>
        </row>
        <row r="852">
          <cell r="AA852">
            <v>0</v>
          </cell>
        </row>
        <row r="853">
          <cell r="AA853">
            <v>0</v>
          </cell>
        </row>
        <row r="854">
          <cell r="AA854">
            <v>0</v>
          </cell>
        </row>
        <row r="855">
          <cell r="AA855">
            <v>0</v>
          </cell>
        </row>
        <row r="856">
          <cell r="AA856">
            <v>0</v>
          </cell>
        </row>
        <row r="857">
          <cell r="AA857">
            <v>0</v>
          </cell>
        </row>
        <row r="858">
          <cell r="AA858">
            <v>0</v>
          </cell>
        </row>
        <row r="859">
          <cell r="AA859">
            <v>0</v>
          </cell>
        </row>
        <row r="860">
          <cell r="AA860">
            <v>0</v>
          </cell>
        </row>
        <row r="861">
          <cell r="AA861">
            <v>0</v>
          </cell>
        </row>
        <row r="862">
          <cell r="AA862">
            <v>0</v>
          </cell>
        </row>
        <row r="863">
          <cell r="AA863">
            <v>0</v>
          </cell>
        </row>
        <row r="864">
          <cell r="AA864">
            <v>0</v>
          </cell>
        </row>
        <row r="865">
          <cell r="AA865">
            <v>0</v>
          </cell>
        </row>
        <row r="866">
          <cell r="AA866">
            <v>0</v>
          </cell>
        </row>
        <row r="867">
          <cell r="AA867">
            <v>0</v>
          </cell>
        </row>
        <row r="868">
          <cell r="AA868">
            <v>0</v>
          </cell>
        </row>
        <row r="869">
          <cell r="AA869">
            <v>0</v>
          </cell>
        </row>
        <row r="870">
          <cell r="AA870">
            <v>0</v>
          </cell>
        </row>
        <row r="871">
          <cell r="AA871">
            <v>0</v>
          </cell>
        </row>
        <row r="872">
          <cell r="AA872">
            <v>0</v>
          </cell>
        </row>
        <row r="873">
          <cell r="AA873">
            <v>0</v>
          </cell>
        </row>
        <row r="874">
          <cell r="AA874">
            <v>0</v>
          </cell>
        </row>
        <row r="875">
          <cell r="AA875">
            <v>0</v>
          </cell>
        </row>
        <row r="876">
          <cell r="AA876">
            <v>0</v>
          </cell>
        </row>
        <row r="877">
          <cell r="AA877">
            <v>0</v>
          </cell>
        </row>
        <row r="878">
          <cell r="AA878">
            <v>0</v>
          </cell>
        </row>
        <row r="879">
          <cell r="AA879">
            <v>0</v>
          </cell>
        </row>
        <row r="880">
          <cell r="AA880">
            <v>0</v>
          </cell>
        </row>
        <row r="881">
          <cell r="AA881">
            <v>0</v>
          </cell>
        </row>
        <row r="882">
          <cell r="AA882">
            <v>0</v>
          </cell>
        </row>
        <row r="883">
          <cell r="AA883">
            <v>0</v>
          </cell>
        </row>
        <row r="884">
          <cell r="AA884">
            <v>0</v>
          </cell>
        </row>
        <row r="885">
          <cell r="AA885">
            <v>0</v>
          </cell>
        </row>
        <row r="886">
          <cell r="AA886">
            <v>0</v>
          </cell>
        </row>
        <row r="887">
          <cell r="AA887">
            <v>0</v>
          </cell>
        </row>
        <row r="888">
          <cell r="AA888">
            <v>0</v>
          </cell>
        </row>
        <row r="889">
          <cell r="AA889">
            <v>0</v>
          </cell>
        </row>
        <row r="890">
          <cell r="AA890">
            <v>0</v>
          </cell>
        </row>
        <row r="891">
          <cell r="AA891">
            <v>0</v>
          </cell>
        </row>
        <row r="892">
          <cell r="AA892">
            <v>0</v>
          </cell>
        </row>
        <row r="893">
          <cell r="AA893">
            <v>0</v>
          </cell>
        </row>
        <row r="894">
          <cell r="AA894">
            <v>0</v>
          </cell>
        </row>
        <row r="895">
          <cell r="AA895">
            <v>0</v>
          </cell>
        </row>
        <row r="896">
          <cell r="AA896">
            <v>0</v>
          </cell>
        </row>
        <row r="897">
          <cell r="AA897">
            <v>0</v>
          </cell>
        </row>
        <row r="898">
          <cell r="AA898">
            <v>0</v>
          </cell>
        </row>
        <row r="899">
          <cell r="AA899">
            <v>0</v>
          </cell>
        </row>
        <row r="900">
          <cell r="AA900">
            <v>0</v>
          </cell>
        </row>
        <row r="901">
          <cell r="AA901">
            <v>0</v>
          </cell>
        </row>
        <row r="902">
          <cell r="AA902">
            <v>0</v>
          </cell>
        </row>
        <row r="903">
          <cell r="AA903">
            <v>0</v>
          </cell>
        </row>
        <row r="904">
          <cell r="AA904">
            <v>0</v>
          </cell>
        </row>
        <row r="905">
          <cell r="AA905">
            <v>0</v>
          </cell>
        </row>
        <row r="906">
          <cell r="AA906">
            <v>0</v>
          </cell>
        </row>
        <row r="907">
          <cell r="AA907">
            <v>0</v>
          </cell>
        </row>
        <row r="908">
          <cell r="AA908">
            <v>0</v>
          </cell>
        </row>
        <row r="909">
          <cell r="AA909">
            <v>0</v>
          </cell>
        </row>
        <row r="910">
          <cell r="AA910">
            <v>0</v>
          </cell>
        </row>
        <row r="911">
          <cell r="AA911">
            <v>0</v>
          </cell>
        </row>
        <row r="912">
          <cell r="AA912">
            <v>0</v>
          </cell>
        </row>
        <row r="913">
          <cell r="AA913">
            <v>0</v>
          </cell>
        </row>
        <row r="914">
          <cell r="AA914">
            <v>0</v>
          </cell>
        </row>
        <row r="915">
          <cell r="AA915">
            <v>0</v>
          </cell>
        </row>
        <row r="916">
          <cell r="AA916">
            <v>0</v>
          </cell>
        </row>
        <row r="917">
          <cell r="AA917">
            <v>0</v>
          </cell>
        </row>
        <row r="918">
          <cell r="AA918">
            <v>0</v>
          </cell>
        </row>
        <row r="919">
          <cell r="AA919">
            <v>0</v>
          </cell>
        </row>
        <row r="920">
          <cell r="AA920">
            <v>0</v>
          </cell>
        </row>
        <row r="921">
          <cell r="AA921">
            <v>0</v>
          </cell>
        </row>
        <row r="922">
          <cell r="AA922">
            <v>0</v>
          </cell>
        </row>
        <row r="923">
          <cell r="AA923">
            <v>0</v>
          </cell>
        </row>
        <row r="924">
          <cell r="AA924">
            <v>0</v>
          </cell>
        </row>
        <row r="925">
          <cell r="AA925">
            <v>0</v>
          </cell>
        </row>
        <row r="926">
          <cell r="AA926">
            <v>0</v>
          </cell>
        </row>
        <row r="927">
          <cell r="AA927">
            <v>0</v>
          </cell>
        </row>
        <row r="928">
          <cell r="AA928">
            <v>0</v>
          </cell>
        </row>
        <row r="929">
          <cell r="AA929">
            <v>0</v>
          </cell>
        </row>
        <row r="930">
          <cell r="AA930">
            <v>0</v>
          </cell>
        </row>
        <row r="931">
          <cell r="AA931">
            <v>0</v>
          </cell>
        </row>
        <row r="932">
          <cell r="AA932">
            <v>0</v>
          </cell>
        </row>
        <row r="933">
          <cell r="AA933">
            <v>0</v>
          </cell>
        </row>
        <row r="934">
          <cell r="AA934">
            <v>0</v>
          </cell>
        </row>
        <row r="935">
          <cell r="AA935">
            <v>0</v>
          </cell>
        </row>
        <row r="936">
          <cell r="AA936">
            <v>0</v>
          </cell>
        </row>
        <row r="937">
          <cell r="AA937">
            <v>0</v>
          </cell>
        </row>
        <row r="938">
          <cell r="AA938">
            <v>0</v>
          </cell>
        </row>
        <row r="939">
          <cell r="AA939">
            <v>0</v>
          </cell>
        </row>
        <row r="940">
          <cell r="AA940">
            <v>0</v>
          </cell>
        </row>
        <row r="941">
          <cell r="AA941">
            <v>0</v>
          </cell>
        </row>
        <row r="942">
          <cell r="AA942">
            <v>0</v>
          </cell>
        </row>
        <row r="943">
          <cell r="AA943">
            <v>0</v>
          </cell>
        </row>
        <row r="944">
          <cell r="AA944">
            <v>0</v>
          </cell>
        </row>
        <row r="945">
          <cell r="AA945">
            <v>0</v>
          </cell>
        </row>
        <row r="946">
          <cell r="AA946">
            <v>0</v>
          </cell>
        </row>
        <row r="947">
          <cell r="AA947">
            <v>0</v>
          </cell>
        </row>
        <row r="948">
          <cell r="AA948">
            <v>0</v>
          </cell>
        </row>
        <row r="949">
          <cell r="AA949">
            <v>0</v>
          </cell>
        </row>
        <row r="950">
          <cell r="AA950">
            <v>0</v>
          </cell>
        </row>
        <row r="951">
          <cell r="AA951">
            <v>0</v>
          </cell>
        </row>
        <row r="952">
          <cell r="AA952">
            <v>0</v>
          </cell>
        </row>
        <row r="953">
          <cell r="AA953">
            <v>0</v>
          </cell>
        </row>
        <row r="954">
          <cell r="AA954">
            <v>0</v>
          </cell>
        </row>
        <row r="955">
          <cell r="AA955">
            <v>0</v>
          </cell>
        </row>
        <row r="956">
          <cell r="AA956">
            <v>0</v>
          </cell>
        </row>
        <row r="957">
          <cell r="AA957">
            <v>0</v>
          </cell>
        </row>
        <row r="958">
          <cell r="AA958">
            <v>0</v>
          </cell>
        </row>
        <row r="959">
          <cell r="AA959">
            <v>0</v>
          </cell>
        </row>
        <row r="960">
          <cell r="AA960">
            <v>0</v>
          </cell>
        </row>
        <row r="961">
          <cell r="AA961">
            <v>0</v>
          </cell>
        </row>
        <row r="962">
          <cell r="AA962">
            <v>0</v>
          </cell>
        </row>
        <row r="963">
          <cell r="AA963">
            <v>0</v>
          </cell>
        </row>
        <row r="964">
          <cell r="AA964">
            <v>0</v>
          </cell>
        </row>
        <row r="965">
          <cell r="AA965">
            <v>0</v>
          </cell>
        </row>
        <row r="966">
          <cell r="AA966">
            <v>0</v>
          </cell>
        </row>
        <row r="967">
          <cell r="AA967">
            <v>0</v>
          </cell>
        </row>
        <row r="968">
          <cell r="AA968">
            <v>0</v>
          </cell>
        </row>
        <row r="969">
          <cell r="AA969">
            <v>0</v>
          </cell>
        </row>
        <row r="970">
          <cell r="AA970">
            <v>0</v>
          </cell>
        </row>
        <row r="971">
          <cell r="AA971">
            <v>0</v>
          </cell>
        </row>
        <row r="972">
          <cell r="AA972">
            <v>0</v>
          </cell>
        </row>
        <row r="973">
          <cell r="AA973">
            <v>0</v>
          </cell>
        </row>
        <row r="974">
          <cell r="AA974">
            <v>0</v>
          </cell>
        </row>
        <row r="975">
          <cell r="AA975">
            <v>0</v>
          </cell>
        </row>
        <row r="976">
          <cell r="AA976">
            <v>0</v>
          </cell>
        </row>
        <row r="977">
          <cell r="AA977">
            <v>0</v>
          </cell>
        </row>
        <row r="978">
          <cell r="AA978">
            <v>0</v>
          </cell>
        </row>
        <row r="979">
          <cell r="AA979">
            <v>0</v>
          </cell>
        </row>
        <row r="980">
          <cell r="AA980">
            <v>0</v>
          </cell>
        </row>
        <row r="981">
          <cell r="AA981">
            <v>0</v>
          </cell>
        </row>
        <row r="982">
          <cell r="AA982">
            <v>0</v>
          </cell>
        </row>
        <row r="983">
          <cell r="AA983">
            <v>0</v>
          </cell>
        </row>
        <row r="984">
          <cell r="AA984">
            <v>0</v>
          </cell>
        </row>
        <row r="985">
          <cell r="AA985">
            <v>0</v>
          </cell>
        </row>
        <row r="986">
          <cell r="AA986">
            <v>0</v>
          </cell>
        </row>
        <row r="987">
          <cell r="AA987">
            <v>0</v>
          </cell>
        </row>
        <row r="988">
          <cell r="AA988">
            <v>0</v>
          </cell>
        </row>
        <row r="989">
          <cell r="AA989">
            <v>0</v>
          </cell>
        </row>
        <row r="990">
          <cell r="AA990">
            <v>0</v>
          </cell>
        </row>
        <row r="991">
          <cell r="AA991">
            <v>0</v>
          </cell>
        </row>
        <row r="992">
          <cell r="AA992">
            <v>0</v>
          </cell>
        </row>
        <row r="993">
          <cell r="AA993">
            <v>0</v>
          </cell>
        </row>
        <row r="994">
          <cell r="AA994">
            <v>0</v>
          </cell>
        </row>
        <row r="995">
          <cell r="AA995">
            <v>0</v>
          </cell>
        </row>
        <row r="996">
          <cell r="AA996">
            <v>0</v>
          </cell>
        </row>
        <row r="997">
          <cell r="AA997">
            <v>0</v>
          </cell>
        </row>
        <row r="998">
          <cell r="AA998">
            <v>0</v>
          </cell>
        </row>
        <row r="999">
          <cell r="AA999">
            <v>0</v>
          </cell>
        </row>
        <row r="1000">
          <cell r="AA1000">
            <v>0</v>
          </cell>
        </row>
        <row r="1001">
          <cell r="AA1001">
            <v>0</v>
          </cell>
        </row>
        <row r="1002">
          <cell r="AA1002">
            <v>0</v>
          </cell>
        </row>
        <row r="1003">
          <cell r="AA1003">
            <v>0</v>
          </cell>
        </row>
        <row r="1004">
          <cell r="AA1004">
            <v>0</v>
          </cell>
        </row>
        <row r="1005">
          <cell r="AA1005">
            <v>0</v>
          </cell>
        </row>
        <row r="1006">
          <cell r="AA1006">
            <v>0</v>
          </cell>
        </row>
        <row r="1007">
          <cell r="AA1007">
            <v>0</v>
          </cell>
        </row>
        <row r="1008">
          <cell r="AA1008">
            <v>0</v>
          </cell>
        </row>
        <row r="1009">
          <cell r="AA1009">
            <v>0</v>
          </cell>
        </row>
        <row r="1010">
          <cell r="AA1010">
            <v>0</v>
          </cell>
        </row>
        <row r="1011">
          <cell r="AA1011">
            <v>0</v>
          </cell>
        </row>
        <row r="1012">
          <cell r="AA1012">
            <v>0</v>
          </cell>
        </row>
        <row r="1013">
          <cell r="AA1013">
            <v>0</v>
          </cell>
        </row>
        <row r="1014">
          <cell r="AA1014">
            <v>0</v>
          </cell>
        </row>
        <row r="1015">
          <cell r="AA1015">
            <v>0</v>
          </cell>
        </row>
        <row r="1016">
          <cell r="AA1016">
            <v>0</v>
          </cell>
        </row>
        <row r="1017">
          <cell r="AA1017">
            <v>0</v>
          </cell>
        </row>
        <row r="1018">
          <cell r="AA1018">
            <v>0</v>
          </cell>
        </row>
        <row r="1019">
          <cell r="AA1019">
            <v>0</v>
          </cell>
        </row>
        <row r="1020">
          <cell r="AA1020">
            <v>0</v>
          </cell>
        </row>
        <row r="1021">
          <cell r="AA1021">
            <v>0</v>
          </cell>
        </row>
        <row r="1022">
          <cell r="AA1022">
            <v>0</v>
          </cell>
        </row>
        <row r="1023">
          <cell r="AA1023">
            <v>0</v>
          </cell>
        </row>
        <row r="1024">
          <cell r="AA1024">
            <v>0</v>
          </cell>
        </row>
        <row r="1025">
          <cell r="AA1025">
            <v>0</v>
          </cell>
        </row>
        <row r="1026">
          <cell r="AA1026">
            <v>0</v>
          </cell>
        </row>
        <row r="1027">
          <cell r="AA1027">
            <v>0</v>
          </cell>
        </row>
        <row r="1028">
          <cell r="AA1028">
            <v>0</v>
          </cell>
        </row>
        <row r="1029">
          <cell r="AA1029">
            <v>0</v>
          </cell>
        </row>
        <row r="1030">
          <cell r="AA1030">
            <v>0</v>
          </cell>
        </row>
        <row r="1031">
          <cell r="AA1031">
            <v>0</v>
          </cell>
        </row>
        <row r="1032">
          <cell r="AA1032">
            <v>0</v>
          </cell>
        </row>
        <row r="1033">
          <cell r="AA1033">
            <v>0</v>
          </cell>
        </row>
        <row r="1034">
          <cell r="AA1034">
            <v>0</v>
          </cell>
        </row>
        <row r="1035">
          <cell r="AA1035">
            <v>0</v>
          </cell>
        </row>
        <row r="1036">
          <cell r="AA1036">
            <v>0</v>
          </cell>
        </row>
        <row r="1037">
          <cell r="AA1037">
            <v>0</v>
          </cell>
        </row>
        <row r="1038">
          <cell r="AA1038">
            <v>0</v>
          </cell>
        </row>
        <row r="1039">
          <cell r="AA1039">
            <v>0</v>
          </cell>
        </row>
        <row r="1040">
          <cell r="AA1040">
            <v>0</v>
          </cell>
        </row>
        <row r="1041">
          <cell r="AA1041">
            <v>0</v>
          </cell>
        </row>
        <row r="1042">
          <cell r="AA1042">
            <v>0</v>
          </cell>
        </row>
        <row r="1043">
          <cell r="AA1043">
            <v>0</v>
          </cell>
        </row>
        <row r="1044">
          <cell r="AA1044">
            <v>0</v>
          </cell>
        </row>
        <row r="1045">
          <cell r="AA1045">
            <v>0</v>
          </cell>
        </row>
        <row r="1046">
          <cell r="AA1046">
            <v>0</v>
          </cell>
        </row>
        <row r="1047">
          <cell r="AA1047">
            <v>0</v>
          </cell>
        </row>
        <row r="1048">
          <cell r="AA1048">
            <v>0</v>
          </cell>
        </row>
        <row r="1049">
          <cell r="AA1049">
            <v>0</v>
          </cell>
        </row>
        <row r="1050">
          <cell r="AA1050">
            <v>0</v>
          </cell>
        </row>
        <row r="1051">
          <cell r="AA1051">
            <v>0</v>
          </cell>
        </row>
        <row r="1052">
          <cell r="AA1052">
            <v>0</v>
          </cell>
        </row>
        <row r="1053">
          <cell r="AA1053">
            <v>0</v>
          </cell>
        </row>
        <row r="1054">
          <cell r="AA1054">
            <v>0</v>
          </cell>
        </row>
        <row r="1055">
          <cell r="AA1055">
            <v>0</v>
          </cell>
        </row>
        <row r="1056">
          <cell r="AA1056">
            <v>0</v>
          </cell>
        </row>
        <row r="1057">
          <cell r="AA1057">
            <v>0</v>
          </cell>
        </row>
        <row r="1058">
          <cell r="AA1058">
            <v>0</v>
          </cell>
        </row>
        <row r="1059">
          <cell r="AA1059">
            <v>0</v>
          </cell>
        </row>
        <row r="1060">
          <cell r="AA1060">
            <v>0</v>
          </cell>
        </row>
        <row r="1061">
          <cell r="AA1061">
            <v>0</v>
          </cell>
        </row>
        <row r="1062">
          <cell r="AA1062">
            <v>0</v>
          </cell>
        </row>
        <row r="1063">
          <cell r="AA1063">
            <v>0</v>
          </cell>
        </row>
        <row r="1064">
          <cell r="AA1064">
            <v>0</v>
          </cell>
        </row>
        <row r="1065">
          <cell r="AA1065">
            <v>0</v>
          </cell>
        </row>
        <row r="1066">
          <cell r="AA1066">
            <v>0</v>
          </cell>
        </row>
        <row r="1067">
          <cell r="AA1067">
            <v>0</v>
          </cell>
        </row>
        <row r="1068">
          <cell r="AA1068">
            <v>0</v>
          </cell>
        </row>
        <row r="1069">
          <cell r="AA1069">
            <v>0</v>
          </cell>
        </row>
        <row r="1070">
          <cell r="AA1070">
            <v>0</v>
          </cell>
        </row>
        <row r="1071">
          <cell r="AA1071">
            <v>0</v>
          </cell>
        </row>
        <row r="1072">
          <cell r="AA1072">
            <v>0</v>
          </cell>
        </row>
        <row r="1073">
          <cell r="AA1073">
            <v>0</v>
          </cell>
        </row>
        <row r="1074">
          <cell r="AA1074">
            <v>0</v>
          </cell>
        </row>
        <row r="1075">
          <cell r="AA1075">
            <v>0</v>
          </cell>
        </row>
        <row r="1076">
          <cell r="AA1076">
            <v>0</v>
          </cell>
        </row>
        <row r="1077">
          <cell r="AA1077">
            <v>0</v>
          </cell>
        </row>
        <row r="1078">
          <cell r="AA1078">
            <v>0</v>
          </cell>
        </row>
        <row r="1079">
          <cell r="AA1079">
            <v>0</v>
          </cell>
        </row>
        <row r="1080">
          <cell r="AA1080">
            <v>0</v>
          </cell>
        </row>
        <row r="1081">
          <cell r="AA1081">
            <v>0</v>
          </cell>
        </row>
        <row r="1082">
          <cell r="AA1082">
            <v>0</v>
          </cell>
        </row>
        <row r="1083">
          <cell r="AA1083">
            <v>0</v>
          </cell>
        </row>
        <row r="1084">
          <cell r="AA1084">
            <v>0</v>
          </cell>
        </row>
        <row r="1085">
          <cell r="AA1085">
            <v>0</v>
          </cell>
        </row>
        <row r="1086">
          <cell r="AA1086">
            <v>0</v>
          </cell>
        </row>
        <row r="1087">
          <cell r="AA1087">
            <v>0</v>
          </cell>
        </row>
        <row r="1088">
          <cell r="AA1088">
            <v>0</v>
          </cell>
        </row>
        <row r="1089">
          <cell r="AA1089">
            <v>0</v>
          </cell>
        </row>
        <row r="1090">
          <cell r="AA1090">
            <v>0</v>
          </cell>
        </row>
        <row r="1091">
          <cell r="AA1091">
            <v>0</v>
          </cell>
        </row>
        <row r="1092">
          <cell r="AA1092">
            <v>0</v>
          </cell>
        </row>
        <row r="1093">
          <cell r="AA1093">
            <v>0</v>
          </cell>
        </row>
        <row r="1094">
          <cell r="AA1094">
            <v>0</v>
          </cell>
        </row>
        <row r="1095">
          <cell r="AA1095">
            <v>0</v>
          </cell>
        </row>
        <row r="1096">
          <cell r="AA1096">
            <v>0</v>
          </cell>
        </row>
        <row r="1097">
          <cell r="AA1097">
            <v>0</v>
          </cell>
        </row>
        <row r="1098">
          <cell r="AA1098">
            <v>0</v>
          </cell>
        </row>
        <row r="1099">
          <cell r="AA1099">
            <v>0</v>
          </cell>
        </row>
        <row r="1100">
          <cell r="AA1100">
            <v>0</v>
          </cell>
        </row>
        <row r="1101">
          <cell r="AA1101">
            <v>0</v>
          </cell>
        </row>
        <row r="1102">
          <cell r="AA1102">
            <v>0</v>
          </cell>
        </row>
        <row r="1103">
          <cell r="AA1103">
            <v>0</v>
          </cell>
        </row>
        <row r="1104">
          <cell r="AA1104">
            <v>0</v>
          </cell>
        </row>
        <row r="1105">
          <cell r="AA1105">
            <v>0</v>
          </cell>
        </row>
        <row r="1106">
          <cell r="AA1106">
            <v>0</v>
          </cell>
        </row>
        <row r="1107">
          <cell r="AA1107">
            <v>0</v>
          </cell>
        </row>
        <row r="1108">
          <cell r="AA1108">
            <v>0</v>
          </cell>
        </row>
        <row r="1109">
          <cell r="AA1109">
            <v>0</v>
          </cell>
        </row>
        <row r="1110">
          <cell r="AA1110">
            <v>0</v>
          </cell>
        </row>
        <row r="1111">
          <cell r="AA1111">
            <v>0</v>
          </cell>
        </row>
        <row r="1112">
          <cell r="AA1112">
            <v>0</v>
          </cell>
        </row>
        <row r="1113">
          <cell r="AA1113">
            <v>0</v>
          </cell>
        </row>
        <row r="1114">
          <cell r="AA1114">
            <v>0</v>
          </cell>
        </row>
        <row r="1115">
          <cell r="AA1115">
            <v>0</v>
          </cell>
        </row>
        <row r="1116">
          <cell r="AA1116">
            <v>0</v>
          </cell>
        </row>
        <row r="1117">
          <cell r="AA1117">
            <v>0</v>
          </cell>
        </row>
        <row r="1118">
          <cell r="AA1118">
            <v>0</v>
          </cell>
        </row>
        <row r="1119">
          <cell r="AA1119">
            <v>0</v>
          </cell>
        </row>
        <row r="1120">
          <cell r="AA1120">
            <v>0</v>
          </cell>
        </row>
        <row r="1121">
          <cell r="AA1121">
            <v>0</v>
          </cell>
        </row>
        <row r="1122">
          <cell r="AA1122">
            <v>0</v>
          </cell>
        </row>
        <row r="1123">
          <cell r="AA1123">
            <v>0</v>
          </cell>
        </row>
        <row r="1124">
          <cell r="AA1124">
            <v>0</v>
          </cell>
        </row>
        <row r="1125">
          <cell r="AA1125">
            <v>0</v>
          </cell>
        </row>
        <row r="1126">
          <cell r="AA1126">
            <v>0</v>
          </cell>
        </row>
        <row r="1127">
          <cell r="AA1127">
            <v>0</v>
          </cell>
        </row>
        <row r="1128">
          <cell r="AA1128">
            <v>0</v>
          </cell>
        </row>
        <row r="1129">
          <cell r="AA1129">
            <v>0</v>
          </cell>
        </row>
        <row r="1130">
          <cell r="AA1130">
            <v>0</v>
          </cell>
        </row>
        <row r="1131">
          <cell r="AA1131">
            <v>0</v>
          </cell>
        </row>
        <row r="1132">
          <cell r="AA1132">
            <v>0</v>
          </cell>
        </row>
        <row r="1133">
          <cell r="AA1133">
            <v>0</v>
          </cell>
        </row>
        <row r="1134">
          <cell r="AA1134">
            <v>0</v>
          </cell>
        </row>
        <row r="1135">
          <cell r="AA1135">
            <v>0</v>
          </cell>
        </row>
        <row r="1136">
          <cell r="AA1136">
            <v>0</v>
          </cell>
        </row>
        <row r="1137">
          <cell r="AA1137">
            <v>0</v>
          </cell>
        </row>
        <row r="1138">
          <cell r="AA1138">
            <v>0</v>
          </cell>
        </row>
        <row r="1139">
          <cell r="D1139" t="str">
            <v>-</v>
          </cell>
        </row>
        <row r="1140">
          <cell r="AA1140">
            <v>0</v>
          </cell>
        </row>
        <row r="1448">
          <cell r="E1448" t="str">
            <v>PMT2</v>
          </cell>
          <cell r="F1448" t="str">
            <v>TH</v>
          </cell>
          <cell r="J1448" t="str">
            <v>ED8B</v>
          </cell>
          <cell r="K1448" t="str">
            <v>F025K20</v>
          </cell>
          <cell r="L1448" t="str">
            <v>AF</v>
          </cell>
          <cell r="O1448">
            <v>1</v>
          </cell>
          <cell r="P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Y1448">
            <v>-99.4</v>
          </cell>
        </row>
        <row r="1449">
          <cell r="E1449" t="str">
            <v>PMT2</v>
          </cell>
          <cell r="F1449" t="str">
            <v>TH</v>
          </cell>
          <cell r="J1449" t="str">
            <v>ED8B</v>
          </cell>
          <cell r="K1449" t="str">
            <v>F025K21</v>
          </cell>
          <cell r="L1449" t="str">
            <v>AF</v>
          </cell>
          <cell r="O1449">
            <v>1</v>
          </cell>
          <cell r="P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K20"/>
  <sheetViews>
    <sheetView tabSelected="1" zoomScale="80" zoomScaleNormal="100" zoomScaleSheetLayoutView="75" workbookViewId="0">
      <pane xSplit="12" ySplit="5" topLeftCell="M6" activePane="bottomRight" state="frozen"/>
      <selection pane="topRight" activeCell="M1" sqref="M1"/>
      <selection pane="bottomLeft" activeCell="A6" sqref="A6"/>
      <selection pane="bottomRight" activeCell="B21" sqref="B21"/>
    </sheetView>
  </sheetViews>
  <sheetFormatPr defaultColWidth="9.109375" defaultRowHeight="13.2" outlineLevelCol="1"/>
  <cols>
    <col min="1" max="1" width="1.33203125" style="2" customWidth="1"/>
    <col min="2" max="2" width="31.88671875" style="1" customWidth="1"/>
    <col min="3" max="3" width="9.6640625" style="2" customWidth="1"/>
    <col min="4" max="4" width="13.33203125" style="1" customWidth="1"/>
    <col min="5" max="5" width="6.5546875" style="2" customWidth="1"/>
    <col min="6" max="7" width="3.88671875" style="3" customWidth="1"/>
    <col min="8" max="8" width="8.33203125" style="2" hidden="1" customWidth="1"/>
    <col min="9" max="9" width="1.5546875" style="2" customWidth="1"/>
    <col min="10" max="10" width="7.6640625" style="3" customWidth="1"/>
    <col min="11" max="11" width="15.88671875" style="1" customWidth="1"/>
    <col min="12" max="12" width="8.88671875" style="3" customWidth="1"/>
    <col min="13" max="13" width="17" style="2" customWidth="1" outlineLevel="1"/>
    <col min="14" max="14" width="1.109375" style="3" customWidth="1" outlineLevel="1"/>
    <col min="15" max="15" width="12.44140625" style="24" customWidth="1"/>
    <col min="16" max="18" width="8.109375" style="24" customWidth="1"/>
    <col min="19" max="19" width="7.33203125" style="24" customWidth="1"/>
    <col min="20" max="20" width="8.33203125" style="24" customWidth="1"/>
    <col min="21" max="21" width="9.33203125" style="24" customWidth="1"/>
    <col min="22" max="22" width="8.109375" style="24" customWidth="1"/>
    <col min="23" max="23" width="6.109375" style="2" customWidth="1"/>
    <col min="24" max="24" width="3.33203125" style="2" customWidth="1" collapsed="1"/>
    <col min="25" max="25" width="10.88671875" style="2" customWidth="1"/>
    <col min="26" max="29" width="9.33203125" style="2" customWidth="1"/>
    <col min="30" max="30" width="12.33203125" style="2" customWidth="1"/>
    <col min="31" max="31" width="8.6640625" style="2" customWidth="1"/>
    <col min="32" max="32" width="1.6640625" style="2" customWidth="1"/>
    <col min="33" max="33" width="17.44140625" style="2" customWidth="1"/>
    <col min="34" max="34" width="17" style="2" customWidth="1"/>
    <col min="35" max="35" width="1.6640625" style="2" customWidth="1"/>
    <col min="36" max="36" width="22.88671875" style="2" customWidth="1"/>
    <col min="37" max="37" width="15.6640625" style="2" customWidth="1"/>
    <col min="38" max="38" width="12.44140625" style="2" customWidth="1"/>
    <col min="39" max="39" width="14.6640625" style="4" customWidth="1"/>
    <col min="40" max="40" width="1.6640625" style="2" customWidth="1"/>
    <col min="41" max="41" width="6.88671875" style="3" customWidth="1"/>
    <col min="42" max="42" width="9.33203125" style="3" customWidth="1"/>
    <col min="43" max="43" width="6.88671875" style="3" customWidth="1"/>
    <col min="44" max="44" width="15" style="2" customWidth="1"/>
    <col min="45" max="45" width="2.44140625" style="2" customWidth="1"/>
    <col min="46" max="54" width="9.109375" style="3" customWidth="1"/>
    <col min="55" max="55" width="2" style="2" customWidth="1"/>
    <col min="56" max="56" width="11.5546875" style="2" customWidth="1"/>
    <col min="57" max="57" width="9.88671875" style="2" customWidth="1"/>
    <col min="58" max="59" width="8.33203125" style="2" customWidth="1"/>
    <col min="60" max="60" width="9.44140625" style="2" customWidth="1"/>
    <col min="61" max="61" width="11" style="2" customWidth="1"/>
    <col min="62" max="62" width="8.44140625" style="2" customWidth="1"/>
    <col min="63" max="63" width="2.33203125" style="2" customWidth="1"/>
    <col min="64" max="64" width="17" style="2" customWidth="1"/>
    <col min="65" max="65" width="18.109375" style="2" customWidth="1"/>
    <col min="66" max="66" width="2.5546875" style="2" customWidth="1"/>
    <col min="67" max="67" width="17.6640625" style="2" customWidth="1"/>
    <col min="68" max="68" width="13.88671875" style="2" customWidth="1"/>
    <col min="69" max="69" width="12.33203125" style="2" customWidth="1"/>
    <col min="70" max="70" width="2.6640625" style="2" customWidth="1"/>
    <col min="71" max="72" width="10.109375" style="2" hidden="1" customWidth="1"/>
    <col min="73" max="74" width="9.5546875" style="2" hidden="1" customWidth="1"/>
    <col min="75" max="75" width="7.6640625" style="2" hidden="1" customWidth="1"/>
    <col min="76" max="77" width="11.109375" style="2" hidden="1" customWidth="1"/>
    <col min="78" max="78" width="1.6640625" style="2" hidden="1" customWidth="1"/>
    <col min="79" max="87" width="11.109375" style="2" hidden="1" customWidth="1"/>
    <col min="88" max="88" width="2.33203125" style="2" hidden="1" customWidth="1"/>
    <col min="89" max="97" width="11.109375" style="2" hidden="1" customWidth="1"/>
    <col min="98" max="98" width="16.109375" style="2" hidden="1" customWidth="1"/>
    <col min="99" max="99" width="2.88671875" style="2" hidden="1" customWidth="1" collapsed="1"/>
    <col min="100" max="100" width="13.6640625" style="2" hidden="1" customWidth="1"/>
    <col min="101" max="101" width="15.33203125" style="2" hidden="1" customWidth="1"/>
    <col min="102" max="102" width="1.5546875" style="2" hidden="1" customWidth="1"/>
    <col min="103" max="103" width="13.6640625" style="2" hidden="1" customWidth="1"/>
    <col min="104" max="104" width="11.109375" style="2" hidden="1" customWidth="1"/>
    <col min="105" max="105" width="13" style="2" hidden="1" customWidth="1"/>
    <col min="106" max="107" width="9.109375" style="2"/>
    <col min="108" max="108" width="9.109375" style="2" customWidth="1"/>
    <col min="109" max="109" width="19.88671875" style="2" customWidth="1"/>
    <col min="110" max="110" width="11" style="3" bestFit="1" customWidth="1"/>
    <col min="111" max="111" width="12.33203125" style="2" customWidth="1"/>
    <col min="112" max="112" width="3.109375" style="2" customWidth="1"/>
    <col min="113" max="113" width="25" style="2" hidden="1" customWidth="1" outlineLevel="1"/>
    <col min="114" max="114" width="12.5546875" style="2" hidden="1" customWidth="1" outlineLevel="1"/>
    <col min="115" max="123" width="9.109375" style="2" hidden="1" customWidth="1" outlineLevel="1"/>
    <col min="124" max="124" width="2.109375" style="2" hidden="1" customWidth="1" outlineLevel="1"/>
    <col min="125" max="125" width="12" style="2" hidden="1" customWidth="1" outlineLevel="1"/>
    <col min="126" max="126" width="11.109375" style="2" hidden="1" customWidth="1" outlineLevel="1"/>
    <col min="127" max="127" width="10.109375" style="2" hidden="1" customWidth="1" outlineLevel="1"/>
    <col min="128" max="128" width="10.5546875" style="2" hidden="1" customWidth="1" outlineLevel="1"/>
    <col min="129" max="129" width="11.109375" style="2" hidden="1" customWidth="1" outlineLevel="1"/>
    <col min="130" max="130" width="5.33203125" style="3" customWidth="1" collapsed="1"/>
    <col min="131" max="131" width="4.109375" style="2" customWidth="1"/>
    <col min="132" max="132" width="9.109375" style="2"/>
    <col min="133" max="133" width="19.44140625" style="2" customWidth="1"/>
    <col min="134" max="136" width="14.33203125" style="2" customWidth="1"/>
    <col min="137" max="137" width="4.33203125" style="2" customWidth="1"/>
    <col min="138" max="140" width="11.88671875" style="2" customWidth="1"/>
    <col min="141" max="16384" width="9.109375" style="2"/>
  </cols>
  <sheetData>
    <row r="1" spans="2:141">
      <c r="B1" s="32" t="s">
        <v>0</v>
      </c>
      <c r="C1" s="33" t="s">
        <v>1</v>
      </c>
      <c r="D1" s="32"/>
      <c r="E1" s="33"/>
      <c r="F1" s="34"/>
      <c r="G1" s="34"/>
      <c r="H1" s="33"/>
      <c r="I1" s="33"/>
      <c r="J1" s="34"/>
      <c r="K1" s="32"/>
      <c r="L1" s="34"/>
      <c r="M1" s="33"/>
      <c r="N1" s="34"/>
      <c r="O1" s="35"/>
      <c r="P1" s="35"/>
      <c r="Q1" s="35"/>
      <c r="R1" s="35"/>
      <c r="S1" s="35"/>
      <c r="T1" s="35"/>
      <c r="U1" s="35"/>
      <c r="V1" s="35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6"/>
      <c r="AN1" s="33"/>
      <c r="AO1" s="34"/>
      <c r="AP1" s="34" t="s">
        <v>2</v>
      </c>
      <c r="AQ1" s="34"/>
      <c r="AR1" s="33"/>
      <c r="AS1" s="33"/>
      <c r="AT1" s="34"/>
      <c r="AU1" s="34"/>
      <c r="AV1" s="34"/>
      <c r="AW1" s="34"/>
      <c r="AX1" s="34"/>
      <c r="AY1" s="34"/>
      <c r="AZ1" s="34"/>
      <c r="BA1" s="34"/>
      <c r="BB1" s="34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CU1" s="5"/>
      <c r="DC1" s="2" t="s">
        <v>3</v>
      </c>
    </row>
    <row r="2" spans="2:141">
      <c r="B2" s="37" t="s">
        <v>4</v>
      </c>
      <c r="C2" s="38">
        <v>6.6470000000000002</v>
      </c>
      <c r="D2" s="37"/>
      <c r="E2" s="39"/>
      <c r="F2" s="38"/>
      <c r="G2" s="38"/>
      <c r="H2" s="39"/>
      <c r="I2" s="33"/>
      <c r="J2" s="34"/>
      <c r="K2" s="32"/>
      <c r="L2" s="34"/>
      <c r="M2" s="33"/>
      <c r="N2" s="34"/>
      <c r="O2" s="40"/>
      <c r="P2" s="40"/>
      <c r="Q2" s="41"/>
      <c r="R2" s="41"/>
      <c r="S2" s="41"/>
      <c r="T2" s="41"/>
      <c r="U2" s="41"/>
      <c r="V2" s="41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 t="e">
        <f>-368.68-#REF!</f>
        <v>#REF!</v>
      </c>
      <c r="AH2" s="33"/>
      <c r="AI2" s="33"/>
      <c r="AJ2" s="33"/>
      <c r="AK2" s="33"/>
      <c r="AL2" s="33"/>
      <c r="AM2" s="36"/>
      <c r="AN2" s="33"/>
      <c r="AO2" s="34"/>
      <c r="AP2" s="34"/>
      <c r="AQ2" s="34"/>
      <c r="AR2" s="33"/>
      <c r="AS2" s="33"/>
      <c r="AT2" s="34"/>
      <c r="AU2" s="34"/>
      <c r="AV2" s="34"/>
      <c r="AW2" s="34"/>
      <c r="AX2" s="34">
        <f>AX6/SUM($AX$6,$AY$6,$BA$6)</f>
        <v>0.3214285714285714</v>
      </c>
      <c r="AY2" s="34">
        <f>AY6/SUM($AX$6,$AY$6,$BA$6)</f>
        <v>0.5</v>
      </c>
      <c r="AZ2" s="34"/>
      <c r="BA2" s="34">
        <f>BA6/SUM($AX$6,$AY$6,$BA$6)</f>
        <v>0.17857142857142858</v>
      </c>
      <c r="BB2" s="34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DD2" s="6"/>
      <c r="DE2" s="6"/>
    </row>
    <row r="3" spans="2:141" ht="15" customHeight="1">
      <c r="B3" s="32"/>
      <c r="C3" s="38"/>
      <c r="D3" s="38"/>
      <c r="E3" s="38"/>
      <c r="F3" s="38"/>
      <c r="G3" s="38"/>
      <c r="H3" s="39"/>
      <c r="I3" s="42" t="s">
        <v>5</v>
      </c>
      <c r="J3" s="43" t="s">
        <v>6</v>
      </c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  <c r="AN3" s="42" t="s">
        <v>7</v>
      </c>
      <c r="AO3" s="45" t="s">
        <v>8</v>
      </c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  <c r="BF3" s="45"/>
      <c r="BG3" s="45"/>
      <c r="BH3" s="45"/>
      <c r="BI3" s="45"/>
      <c r="BJ3" s="45"/>
      <c r="BK3" s="45"/>
      <c r="BL3" s="45"/>
      <c r="BM3" s="45"/>
      <c r="BN3" s="45"/>
      <c r="BO3" s="45"/>
      <c r="BP3" s="45"/>
      <c r="BQ3" s="45"/>
      <c r="BR3" s="42" t="s">
        <v>9</v>
      </c>
      <c r="BS3" s="46" t="s">
        <v>10</v>
      </c>
      <c r="BT3" s="47"/>
      <c r="BU3" s="47"/>
      <c r="BV3" s="47"/>
      <c r="BW3" s="47"/>
      <c r="BX3" s="47"/>
      <c r="BY3" s="4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D3" s="6"/>
      <c r="DE3" s="6"/>
      <c r="DH3" s="31" t="s">
        <v>11</v>
      </c>
      <c r="DI3" s="8" t="s">
        <v>12</v>
      </c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</row>
    <row r="4" spans="2:141" s="9" customFormat="1" ht="15">
      <c r="B4" s="32" t="s">
        <v>13</v>
      </c>
      <c r="C4" s="48"/>
      <c r="D4" s="49"/>
      <c r="E4" s="48"/>
      <c r="F4" s="50"/>
      <c r="G4" s="50"/>
      <c r="H4" s="48"/>
      <c r="I4" s="42"/>
      <c r="J4" s="51" t="s">
        <v>14</v>
      </c>
      <c r="K4" s="52"/>
      <c r="L4" s="51"/>
      <c r="M4" s="51"/>
      <c r="N4" s="50"/>
      <c r="O4" s="53" t="s">
        <v>15</v>
      </c>
      <c r="P4" s="54"/>
      <c r="Q4" s="54"/>
      <c r="R4" s="54"/>
      <c r="S4" s="54"/>
      <c r="T4" s="54"/>
      <c r="U4" s="54"/>
      <c r="V4" s="54"/>
      <c r="W4" s="54"/>
      <c r="X4" s="48"/>
      <c r="Y4" s="55" t="s">
        <v>16</v>
      </c>
      <c r="Z4" s="54"/>
      <c r="AA4" s="54"/>
      <c r="AB4" s="54"/>
      <c r="AC4" s="54"/>
      <c r="AD4" s="54"/>
      <c r="AE4" s="54"/>
      <c r="AF4" s="48"/>
      <c r="AG4" s="55" t="s">
        <v>17</v>
      </c>
      <c r="AH4" s="54"/>
      <c r="AI4" s="48"/>
      <c r="AJ4" s="55" t="s">
        <v>18</v>
      </c>
      <c r="AK4" s="55"/>
      <c r="AL4" s="55"/>
      <c r="AM4" s="36"/>
      <c r="AN4" s="42"/>
      <c r="AO4" s="51" t="s">
        <v>14</v>
      </c>
      <c r="AP4" s="51"/>
      <c r="AQ4" s="51"/>
      <c r="AR4" s="51"/>
      <c r="AS4" s="48"/>
      <c r="AT4" s="51" t="s">
        <v>15</v>
      </c>
      <c r="AU4" s="54"/>
      <c r="AV4" s="54"/>
      <c r="AW4" s="54"/>
      <c r="AX4" s="54"/>
      <c r="AY4" s="54"/>
      <c r="AZ4" s="54"/>
      <c r="BA4" s="54"/>
      <c r="BB4" s="54"/>
      <c r="BC4" s="48"/>
      <c r="BD4" s="55" t="s">
        <v>16</v>
      </c>
      <c r="BE4" s="54"/>
      <c r="BF4" s="54"/>
      <c r="BG4" s="54"/>
      <c r="BH4" s="54"/>
      <c r="BI4" s="54"/>
      <c r="BJ4" s="54"/>
      <c r="BK4" s="48"/>
      <c r="BL4" s="55" t="s">
        <v>17</v>
      </c>
      <c r="BM4" s="54"/>
      <c r="BN4" s="48"/>
      <c r="BO4" s="55" t="s">
        <v>18</v>
      </c>
      <c r="BP4" s="55"/>
      <c r="BQ4" s="55"/>
      <c r="BR4" s="42"/>
      <c r="BS4" s="55" t="s">
        <v>16</v>
      </c>
      <c r="BT4" s="54"/>
      <c r="BU4" s="54"/>
      <c r="BV4" s="54"/>
      <c r="BW4" s="54"/>
      <c r="BX4" s="54"/>
      <c r="BY4" s="54"/>
      <c r="CA4" s="11" t="s">
        <v>19</v>
      </c>
      <c r="CB4" s="11"/>
      <c r="CC4" s="11"/>
      <c r="CD4" s="11"/>
      <c r="CE4" s="11"/>
      <c r="CF4" s="11"/>
      <c r="CG4" s="11"/>
      <c r="CH4" s="11"/>
      <c r="CI4" s="11"/>
      <c r="CJ4" s="11"/>
      <c r="CK4" s="11" t="s">
        <v>20</v>
      </c>
      <c r="CL4" s="11"/>
      <c r="CM4" s="11"/>
      <c r="CN4" s="11"/>
      <c r="CO4" s="11"/>
      <c r="CP4" s="11"/>
      <c r="CQ4" s="11"/>
      <c r="CR4" s="11"/>
      <c r="CS4" s="11"/>
      <c r="CT4" s="11"/>
      <c r="CV4" s="11" t="s">
        <v>17</v>
      </c>
      <c r="CW4" s="11"/>
      <c r="CX4" s="11"/>
      <c r="CY4" s="11" t="s">
        <v>18</v>
      </c>
      <c r="CZ4" s="11"/>
      <c r="DA4" s="11"/>
      <c r="DF4" s="10"/>
      <c r="DH4" s="31"/>
      <c r="DI4" s="13"/>
      <c r="DJ4" s="2"/>
      <c r="DK4" s="12" t="s">
        <v>21</v>
      </c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Z4" s="10"/>
      <c r="EC4" s="9" t="s">
        <v>22</v>
      </c>
      <c r="EH4" s="9" t="s">
        <v>23</v>
      </c>
    </row>
    <row r="5" spans="2:141" s="16" customFormat="1" ht="63" customHeight="1">
      <c r="B5" s="56" t="s">
        <v>24</v>
      </c>
      <c r="C5" s="57" t="s">
        <v>25</v>
      </c>
      <c r="D5" s="56" t="s">
        <v>26</v>
      </c>
      <c r="E5" s="58" t="s">
        <v>27</v>
      </c>
      <c r="F5" s="58" t="s">
        <v>28</v>
      </c>
      <c r="G5" s="58" t="s">
        <v>29</v>
      </c>
      <c r="H5" s="57" t="s">
        <v>30</v>
      </c>
      <c r="I5" s="42"/>
      <c r="J5" s="59" t="s">
        <v>31</v>
      </c>
      <c r="K5" s="60" t="s">
        <v>32</v>
      </c>
      <c r="L5" s="59" t="s">
        <v>33</v>
      </c>
      <c r="M5" s="61" t="s">
        <v>34</v>
      </c>
      <c r="N5" s="50"/>
      <c r="O5" s="62" t="s">
        <v>35</v>
      </c>
      <c r="P5" s="62" t="s">
        <v>36</v>
      </c>
      <c r="Q5" s="62" t="s">
        <v>37</v>
      </c>
      <c r="R5" s="62" t="s">
        <v>38</v>
      </c>
      <c r="S5" s="62" t="s">
        <v>39</v>
      </c>
      <c r="T5" s="62" t="s">
        <v>40</v>
      </c>
      <c r="U5" s="62" t="s">
        <v>41</v>
      </c>
      <c r="V5" s="62" t="s">
        <v>42</v>
      </c>
      <c r="W5" s="58" t="s">
        <v>43</v>
      </c>
      <c r="X5" s="63"/>
      <c r="Y5" s="64" t="s">
        <v>44</v>
      </c>
      <c r="Z5" s="64" t="s">
        <v>45</v>
      </c>
      <c r="AA5" s="64" t="s">
        <v>46</v>
      </c>
      <c r="AB5" s="62" t="s">
        <v>47</v>
      </c>
      <c r="AC5" s="62" t="s">
        <v>48</v>
      </c>
      <c r="AD5" s="58" t="s">
        <v>49</v>
      </c>
      <c r="AE5" s="64" t="s">
        <v>50</v>
      </c>
      <c r="AF5" s="63"/>
      <c r="AG5" s="65" t="s">
        <v>51</v>
      </c>
      <c r="AH5" s="64" t="s">
        <v>52</v>
      </c>
      <c r="AI5" s="66"/>
      <c r="AJ5" s="65" t="s">
        <v>53</v>
      </c>
      <c r="AK5" s="65" t="s">
        <v>54</v>
      </c>
      <c r="AL5" s="65" t="s">
        <v>55</v>
      </c>
      <c r="AM5" s="67" t="s">
        <v>56</v>
      </c>
      <c r="AN5" s="42"/>
      <c r="AO5" s="59" t="s">
        <v>31</v>
      </c>
      <c r="AP5" s="59" t="s">
        <v>57</v>
      </c>
      <c r="AQ5" s="60" t="s">
        <v>58</v>
      </c>
      <c r="AR5" s="59" t="s">
        <v>34</v>
      </c>
      <c r="AS5" s="63"/>
      <c r="AT5" s="62" t="s">
        <v>35</v>
      </c>
      <c r="AU5" s="62" t="s">
        <v>36</v>
      </c>
      <c r="AV5" s="62" t="s">
        <v>37</v>
      </c>
      <c r="AW5" s="62" t="s">
        <v>38</v>
      </c>
      <c r="AX5" s="62" t="s">
        <v>39</v>
      </c>
      <c r="AY5" s="62" t="s">
        <v>40</v>
      </c>
      <c r="AZ5" s="62" t="s">
        <v>41</v>
      </c>
      <c r="BA5" s="62" t="s">
        <v>42</v>
      </c>
      <c r="BB5" s="58" t="s">
        <v>43</v>
      </c>
      <c r="BC5" s="63"/>
      <c r="BD5" s="64" t="s">
        <v>44</v>
      </c>
      <c r="BE5" s="64" t="s">
        <v>45</v>
      </c>
      <c r="BF5" s="64" t="s">
        <v>46</v>
      </c>
      <c r="BG5" s="62" t="s">
        <v>47</v>
      </c>
      <c r="BH5" s="62" t="s">
        <v>48</v>
      </c>
      <c r="BI5" s="58" t="s">
        <v>49</v>
      </c>
      <c r="BJ5" s="64" t="s">
        <v>50</v>
      </c>
      <c r="BK5" s="63"/>
      <c r="BL5" s="65" t="s">
        <v>51</v>
      </c>
      <c r="BM5" s="64" t="s">
        <v>52</v>
      </c>
      <c r="BN5" s="66"/>
      <c r="BO5" s="65" t="s">
        <v>53</v>
      </c>
      <c r="BP5" s="65" t="s">
        <v>59</v>
      </c>
      <c r="BQ5" s="65" t="s">
        <v>55</v>
      </c>
      <c r="BR5" s="42"/>
      <c r="BS5" s="58" t="s">
        <v>44</v>
      </c>
      <c r="BT5" s="58" t="s">
        <v>45</v>
      </c>
      <c r="BU5" s="58" t="s">
        <v>46</v>
      </c>
      <c r="BV5" s="58" t="s">
        <v>47</v>
      </c>
      <c r="BW5" s="58" t="s">
        <v>48</v>
      </c>
      <c r="BX5" s="58" t="s">
        <v>49</v>
      </c>
      <c r="BY5" s="58" t="s">
        <v>50</v>
      </c>
      <c r="CA5" s="17" t="s">
        <v>35</v>
      </c>
      <c r="CB5" s="17" t="s">
        <v>36</v>
      </c>
      <c r="CC5" s="17" t="s">
        <v>37</v>
      </c>
      <c r="CD5" s="17" t="s">
        <v>38</v>
      </c>
      <c r="CE5" s="17" t="s">
        <v>39</v>
      </c>
      <c r="CF5" s="17" t="s">
        <v>40</v>
      </c>
      <c r="CG5" s="17" t="s">
        <v>41</v>
      </c>
      <c r="CH5" s="17" t="s">
        <v>42</v>
      </c>
      <c r="CI5" s="17" t="s">
        <v>43</v>
      </c>
      <c r="CJ5" s="17"/>
      <c r="CK5" s="17" t="s">
        <v>35</v>
      </c>
      <c r="CL5" s="17" t="s">
        <v>36</v>
      </c>
      <c r="CM5" s="17" t="s">
        <v>37</v>
      </c>
      <c r="CN5" s="17" t="s">
        <v>38</v>
      </c>
      <c r="CO5" s="17" t="s">
        <v>39</v>
      </c>
      <c r="CP5" s="17" t="s">
        <v>40</v>
      </c>
      <c r="CQ5" s="17" t="s">
        <v>41</v>
      </c>
      <c r="CR5" s="17" t="s">
        <v>42</v>
      </c>
      <c r="CS5" s="17" t="s">
        <v>43</v>
      </c>
      <c r="CT5" s="18" t="s">
        <v>60</v>
      </c>
      <c r="CU5" s="5"/>
      <c r="CV5" s="17" t="s">
        <v>51</v>
      </c>
      <c r="CW5" s="17" t="s">
        <v>52</v>
      </c>
      <c r="CX5" s="17"/>
      <c r="CY5" s="17" t="s">
        <v>53</v>
      </c>
      <c r="CZ5" s="17" t="s">
        <v>59</v>
      </c>
      <c r="DA5" s="17" t="s">
        <v>55</v>
      </c>
      <c r="DB5" s="14" t="s">
        <v>61</v>
      </c>
      <c r="DC5" s="14" t="s">
        <v>62</v>
      </c>
      <c r="DD5" s="14" t="s">
        <v>63</v>
      </c>
      <c r="DE5" s="14" t="s">
        <v>64</v>
      </c>
      <c r="DF5" s="14" t="s">
        <v>65</v>
      </c>
      <c r="DG5" s="14" t="s">
        <v>66</v>
      </c>
      <c r="DH5" s="31"/>
      <c r="DI5" s="19" t="s">
        <v>67</v>
      </c>
      <c r="DJ5" s="19" t="s">
        <v>68</v>
      </c>
      <c r="DK5" s="17" t="s">
        <v>35</v>
      </c>
      <c r="DL5" s="17" t="s">
        <v>36</v>
      </c>
      <c r="DM5" s="17" t="s">
        <v>37</v>
      </c>
      <c r="DN5" s="17" t="s">
        <v>38</v>
      </c>
      <c r="DO5" s="17" t="s">
        <v>39</v>
      </c>
      <c r="DP5" s="17" t="s">
        <v>40</v>
      </c>
      <c r="DQ5" s="17" t="s">
        <v>41</v>
      </c>
      <c r="DR5" s="17" t="s">
        <v>42</v>
      </c>
      <c r="DS5" s="15" t="s">
        <v>43</v>
      </c>
      <c r="DT5" s="15"/>
      <c r="DU5" s="20" t="s">
        <v>51</v>
      </c>
      <c r="DV5" s="21" t="s">
        <v>52</v>
      </c>
      <c r="DW5" s="22" t="s">
        <v>53</v>
      </c>
      <c r="DX5" s="20" t="s">
        <v>55</v>
      </c>
      <c r="DY5" s="19" t="s">
        <v>69</v>
      </c>
      <c r="DZ5" s="23"/>
      <c r="EC5" s="16" t="s">
        <v>70</v>
      </c>
      <c r="ED5" s="16" t="s">
        <v>71</v>
      </c>
      <c r="EE5" s="16" t="s">
        <v>72</v>
      </c>
      <c r="EF5" s="16" t="s">
        <v>73</v>
      </c>
      <c r="EH5" s="16" t="s">
        <v>71</v>
      </c>
      <c r="EI5" s="16" t="s">
        <v>72</v>
      </c>
      <c r="EJ5" s="16" t="s">
        <v>73</v>
      </c>
    </row>
    <row r="6" spans="2:141">
      <c r="B6" s="32"/>
      <c r="C6" s="33"/>
      <c r="D6" s="32"/>
      <c r="E6" s="33"/>
      <c r="F6" s="34"/>
      <c r="G6" s="34"/>
      <c r="H6" s="33"/>
      <c r="I6" s="33"/>
      <c r="J6" s="34"/>
      <c r="K6" s="32"/>
      <c r="L6" s="34"/>
      <c r="M6" s="68"/>
      <c r="N6" s="34"/>
      <c r="O6" s="40">
        <v>0.14000000000000001</v>
      </c>
      <c r="P6" s="40">
        <v>0.16</v>
      </c>
      <c r="Q6" s="40">
        <v>0.14000000000000001</v>
      </c>
      <c r="R6" s="40">
        <v>0.23</v>
      </c>
      <c r="S6" s="40">
        <v>0.09</v>
      </c>
      <c r="T6" s="40">
        <v>0.14000000000000001</v>
      </c>
      <c r="U6" s="40">
        <v>0.05</v>
      </c>
      <c r="V6" s="40">
        <v>0.05</v>
      </c>
      <c r="W6" s="69">
        <f>SUM(O6:V6)</f>
        <v>1</v>
      </c>
      <c r="X6" s="33"/>
      <c r="Y6" s="69"/>
      <c r="Z6" s="69"/>
      <c r="AA6" s="69"/>
      <c r="AB6" s="69"/>
      <c r="AC6" s="69"/>
      <c r="AD6" s="69" t="s">
        <v>74</v>
      </c>
      <c r="AE6" s="33"/>
      <c r="AF6" s="33"/>
      <c r="AG6" s="69" t="s">
        <v>74</v>
      </c>
      <c r="AH6" s="69" t="s">
        <v>74</v>
      </c>
      <c r="AI6" s="33"/>
      <c r="AJ6" s="70" t="s">
        <v>74</v>
      </c>
      <c r="AK6" s="41"/>
      <c r="AL6" s="70" t="s">
        <v>74</v>
      </c>
      <c r="AM6" s="36"/>
      <c r="AN6" s="33"/>
      <c r="AO6" s="71"/>
      <c r="AP6" s="34"/>
      <c r="AQ6" s="32"/>
      <c r="AR6" s="68"/>
      <c r="AS6" s="33"/>
      <c r="AT6" s="40">
        <v>0.14000000000000001</v>
      </c>
      <c r="AU6" s="40">
        <v>0.16</v>
      </c>
      <c r="AV6" s="40">
        <v>0.14000000000000001</v>
      </c>
      <c r="AW6" s="40">
        <v>0.23</v>
      </c>
      <c r="AX6" s="40">
        <v>0.09</v>
      </c>
      <c r="AY6" s="40">
        <v>0.14000000000000001</v>
      </c>
      <c r="AZ6" s="40">
        <v>0.05</v>
      </c>
      <c r="BA6" s="40">
        <v>0.05</v>
      </c>
      <c r="BB6" s="69"/>
      <c r="BC6" s="33"/>
      <c r="BD6" s="33"/>
      <c r="BE6" s="33"/>
      <c r="BF6" s="33"/>
      <c r="BG6" s="33"/>
      <c r="BH6" s="33"/>
      <c r="BI6" s="69" t="s">
        <v>74</v>
      </c>
      <c r="BJ6" s="33"/>
      <c r="BK6" s="33"/>
      <c r="BL6" s="69" t="s">
        <v>74</v>
      </c>
      <c r="BM6" s="69" t="s">
        <v>74</v>
      </c>
      <c r="BN6" s="33"/>
      <c r="BO6" s="70" t="s">
        <v>74</v>
      </c>
      <c r="BP6" s="41"/>
      <c r="BQ6" s="70" t="s">
        <v>74</v>
      </c>
      <c r="BR6" s="33"/>
      <c r="BS6" s="33"/>
      <c r="BT6" s="33"/>
      <c r="BU6" s="33"/>
      <c r="BV6" s="33"/>
      <c r="BW6" s="33"/>
      <c r="BX6" s="33"/>
      <c r="BY6" s="33"/>
      <c r="CA6" s="2" t="s">
        <v>75</v>
      </c>
      <c r="CB6" s="2" t="s">
        <v>75</v>
      </c>
      <c r="CC6" s="2" t="s">
        <v>75</v>
      </c>
      <c r="CD6" s="2" t="s">
        <v>75</v>
      </c>
      <c r="CE6" s="2" t="s">
        <v>75</v>
      </c>
      <c r="CF6" s="2" t="s">
        <v>75</v>
      </c>
      <c r="CG6" s="2" t="s">
        <v>75</v>
      </c>
      <c r="CH6" s="2" t="s">
        <v>75</v>
      </c>
      <c r="CI6" s="2" t="s">
        <v>75</v>
      </c>
      <c r="CK6" s="2" t="s">
        <v>75</v>
      </c>
      <c r="CL6" s="2" t="s">
        <v>75</v>
      </c>
      <c r="CM6" s="2" t="s">
        <v>75</v>
      </c>
      <c r="CN6" s="2" t="s">
        <v>75</v>
      </c>
      <c r="CO6" s="2" t="s">
        <v>75</v>
      </c>
      <c r="CP6" s="2" t="s">
        <v>75</v>
      </c>
      <c r="CQ6" s="2" t="s">
        <v>75</v>
      </c>
      <c r="CR6" s="2" t="s">
        <v>75</v>
      </c>
      <c r="CS6" s="2" t="s">
        <v>75</v>
      </c>
      <c r="CT6" s="2" t="s">
        <v>76</v>
      </c>
      <c r="CV6" s="2" t="s">
        <v>74</v>
      </c>
      <c r="CW6" s="2" t="s">
        <v>74</v>
      </c>
      <c r="CY6" s="2" t="s">
        <v>74</v>
      </c>
      <c r="DF6" s="3" t="s">
        <v>77</v>
      </c>
      <c r="DG6" s="25"/>
      <c r="DK6" s="3" t="s">
        <v>75</v>
      </c>
      <c r="DL6" s="3" t="s">
        <v>75</v>
      </c>
      <c r="DM6" s="3" t="s">
        <v>75</v>
      </c>
      <c r="DN6" s="3" t="s">
        <v>75</v>
      </c>
      <c r="DO6" s="3" t="s">
        <v>75</v>
      </c>
      <c r="DP6" s="3" t="s">
        <v>75</v>
      </c>
      <c r="DQ6" s="3" t="s">
        <v>75</v>
      </c>
      <c r="DR6" s="3" t="s">
        <v>75</v>
      </c>
      <c r="DS6" s="3" t="s">
        <v>75</v>
      </c>
      <c r="DT6" s="3"/>
      <c r="DU6" s="26" t="s">
        <v>74</v>
      </c>
      <c r="DV6" s="26" t="s">
        <v>74</v>
      </c>
      <c r="DW6" s="26" t="s">
        <v>74</v>
      </c>
      <c r="DX6" s="26" t="s">
        <v>74</v>
      </c>
      <c r="EC6" s="27"/>
      <c r="ED6" s="27"/>
      <c r="EE6" s="27"/>
      <c r="EF6" s="27"/>
    </row>
    <row r="7" spans="2:141" ht="12.75" customHeight="1">
      <c r="B7" s="32" t="s">
        <v>78</v>
      </c>
      <c r="C7" s="48" t="s">
        <v>79</v>
      </c>
      <c r="D7" s="48" t="s">
        <v>80</v>
      </c>
      <c r="E7" s="33" t="str">
        <f>VLOOKUP($C7,[1]Detail!$C:$AK,6,0)</f>
        <v>PMT5</v>
      </c>
      <c r="F7" s="33" t="str">
        <f>VLOOKUP($C7,[1]Detail!$C:$AK,7,0)</f>
        <v>TH</v>
      </c>
      <c r="G7" s="33" t="str">
        <f>VLOOKUP($C7,[1]Detail!$C:$AK,5,0)</f>
        <v>B</v>
      </c>
      <c r="H7" s="33"/>
      <c r="I7" s="33"/>
      <c r="J7" s="48" t="s">
        <v>81</v>
      </c>
      <c r="K7" s="49" t="s">
        <v>82</v>
      </c>
      <c r="L7" s="48" t="s">
        <v>83</v>
      </c>
      <c r="M7" s="68" t="str">
        <f t="shared" ref="M7:M20" si="0">TRIM(J7)&amp;"-"&amp;TRIM(K7)&amp;"-"&amp;TRIM(L7)</f>
        <v>JD8T-19G461-AAW</v>
      </c>
      <c r="N7" s="34"/>
      <c r="O7" s="48">
        <v>1</v>
      </c>
      <c r="P7" s="48">
        <v>1</v>
      </c>
      <c r="Q7" s="48">
        <v>1</v>
      </c>
      <c r="R7" s="48">
        <v>1</v>
      </c>
      <c r="S7" s="48">
        <v>1</v>
      </c>
      <c r="T7" s="48">
        <v>1</v>
      </c>
      <c r="U7" s="48">
        <v>1</v>
      </c>
      <c r="V7" s="48">
        <v>1</v>
      </c>
      <c r="W7" s="33">
        <f t="shared" ref="W7:W20" si="1">SUMPRODUCT(O7:V7,$O$6:$V$6)</f>
        <v>1</v>
      </c>
      <c r="X7" s="33"/>
      <c r="Y7" s="72">
        <v>-73.040000000000006</v>
      </c>
      <c r="Z7" s="72">
        <v>-0.7</v>
      </c>
      <c r="AA7" s="72">
        <v>-0.25</v>
      </c>
      <c r="AB7" s="72">
        <v>0</v>
      </c>
      <c r="AC7" s="72">
        <v>0</v>
      </c>
      <c r="AD7" s="33">
        <f t="shared" ref="AD7:AD20" si="2">SUM(Y7:AC7)</f>
        <v>-73.990000000000009</v>
      </c>
      <c r="AE7" s="33" t="s">
        <v>84</v>
      </c>
      <c r="AF7" s="33"/>
      <c r="AG7" s="73">
        <v>-768100</v>
      </c>
      <c r="AH7" s="73">
        <f>AG7</f>
        <v>-768100</v>
      </c>
      <c r="AI7" s="33"/>
      <c r="AJ7" s="73">
        <v>0</v>
      </c>
      <c r="AK7" s="73">
        <v>0</v>
      </c>
      <c r="AL7" s="73">
        <v>0</v>
      </c>
      <c r="AM7" s="48"/>
      <c r="AN7" s="33"/>
      <c r="AO7" s="48" t="s">
        <v>81</v>
      </c>
      <c r="AP7" s="49" t="s">
        <v>82</v>
      </c>
      <c r="AQ7" s="48" t="s">
        <v>83</v>
      </c>
      <c r="AR7" s="68" t="str">
        <f>TRIM(AO7)&amp;"-"&amp;TRIM(AP7)&amp;"-"&amp;TRIM(AQ7)</f>
        <v>JD8T-19G461-AAW</v>
      </c>
      <c r="AS7" s="34"/>
      <c r="AT7" s="48">
        <v>1</v>
      </c>
      <c r="AU7" s="48">
        <v>1</v>
      </c>
      <c r="AV7" s="48">
        <v>1</v>
      </c>
      <c r="AW7" s="48">
        <v>1</v>
      </c>
      <c r="AX7" s="48">
        <v>1</v>
      </c>
      <c r="AY7" s="48">
        <v>1</v>
      </c>
      <c r="AZ7" s="48">
        <v>1</v>
      </c>
      <c r="BA7" s="48">
        <v>1</v>
      </c>
      <c r="BB7" s="33">
        <f>SUMPRODUCT(AT7:BA7,$AT$6:$BA$6)</f>
        <v>1</v>
      </c>
      <c r="BC7" s="33"/>
      <c r="BD7" s="72">
        <v>-73.040000000000006</v>
      </c>
      <c r="BE7" s="72">
        <v>-0.7</v>
      </c>
      <c r="BF7" s="72">
        <v>-0.25</v>
      </c>
      <c r="BG7" s="72">
        <v>0</v>
      </c>
      <c r="BH7" s="72">
        <v>0</v>
      </c>
      <c r="BI7" s="33">
        <f>SUM(BD7:BH7)</f>
        <v>-73.990000000000009</v>
      </c>
      <c r="BJ7" s="33" t="s">
        <v>84</v>
      </c>
      <c r="BK7" s="33"/>
      <c r="BL7" s="73">
        <v>-768100</v>
      </c>
      <c r="BM7" s="73">
        <f>BL7</f>
        <v>-768100</v>
      </c>
      <c r="BN7" s="33"/>
      <c r="BO7" s="73">
        <v>0</v>
      </c>
      <c r="BP7" s="73">
        <v>0</v>
      </c>
      <c r="BQ7" s="73">
        <v>0</v>
      </c>
      <c r="BR7" s="33"/>
      <c r="BS7" s="73">
        <f t="shared" ref="BS7:BS20" si="3">SUM(Y7)-SUM(BD7)</f>
        <v>0</v>
      </c>
      <c r="BT7" s="73">
        <f t="shared" ref="BT7:BT20" si="4">SUM(Z7)-SUM(BE7)</f>
        <v>0</v>
      </c>
      <c r="BU7" s="73">
        <f t="shared" ref="BU7:BX20" si="5">SUM(AA7)-SUM(BF7)</f>
        <v>0</v>
      </c>
      <c r="BV7" s="73">
        <f t="shared" si="5"/>
        <v>0</v>
      </c>
      <c r="BW7" s="73">
        <f t="shared" si="5"/>
        <v>0</v>
      </c>
      <c r="BX7" s="73">
        <f t="shared" si="5"/>
        <v>0</v>
      </c>
      <c r="BY7" s="73" t="s">
        <v>84</v>
      </c>
      <c r="CA7" s="28">
        <f t="shared" ref="CA7:CH20" si="6">($Y7*O7-AT7*$BD7)/$C$2</f>
        <v>0</v>
      </c>
      <c r="CB7" s="28">
        <f t="shared" si="6"/>
        <v>0</v>
      </c>
      <c r="CC7" s="28">
        <f t="shared" si="6"/>
        <v>0</v>
      </c>
      <c r="CD7" s="28">
        <f t="shared" si="6"/>
        <v>0</v>
      </c>
      <c r="CE7" s="28">
        <f t="shared" si="6"/>
        <v>0</v>
      </c>
      <c r="CF7" s="28">
        <f t="shared" si="6"/>
        <v>0</v>
      </c>
      <c r="CG7" s="28">
        <f t="shared" si="6"/>
        <v>0</v>
      </c>
      <c r="CH7" s="28">
        <f t="shared" si="6"/>
        <v>0</v>
      </c>
      <c r="CI7" s="28">
        <f t="shared" ref="CI7:CI20" si="7">SUMPRODUCT(CA7:CH7,$O$6:$V$6)</f>
        <v>0</v>
      </c>
      <c r="CJ7" s="28"/>
      <c r="CK7" s="28">
        <f t="shared" ref="CK7:CR20" si="8">(O7*$AD7-AT7*$BI7)/$C$2</f>
        <v>0</v>
      </c>
      <c r="CL7" s="28">
        <f t="shared" si="8"/>
        <v>0</v>
      </c>
      <c r="CM7" s="28">
        <f t="shared" si="8"/>
        <v>0</v>
      </c>
      <c r="CN7" s="28">
        <f t="shared" si="8"/>
        <v>0</v>
      </c>
      <c r="CO7" s="28">
        <f t="shared" si="8"/>
        <v>0</v>
      </c>
      <c r="CP7" s="28">
        <f t="shared" si="8"/>
        <v>0</v>
      </c>
      <c r="CQ7" s="28">
        <f t="shared" si="8"/>
        <v>0</v>
      </c>
      <c r="CR7" s="28">
        <f t="shared" si="8"/>
        <v>0</v>
      </c>
      <c r="CS7" s="28">
        <f t="shared" ref="CS7:CS20" si="9">SUMPRODUCT(CK7:CR7,$O$6:$V$6)</f>
        <v>0</v>
      </c>
      <c r="CT7" s="28">
        <f t="shared" ref="CT7:CT20" si="10">CS7*$C$2</f>
        <v>0</v>
      </c>
      <c r="CV7" s="28">
        <f t="shared" ref="CV7:CV20" si="11">SUM(AG7)-SUM(BL7)</f>
        <v>0</v>
      </c>
      <c r="CW7" s="28">
        <f t="shared" ref="CW7:CW20" si="12">SUM(AH7)-SUM(BM7)</f>
        <v>0</v>
      </c>
      <c r="CX7" s="28"/>
      <c r="CY7" s="28">
        <f t="shared" ref="CY7:DA20" si="13">SUM(AJ7)-SUM(BO7)</f>
        <v>0</v>
      </c>
      <c r="CZ7" s="28">
        <f t="shared" si="13"/>
        <v>0</v>
      </c>
      <c r="DA7" s="28">
        <f t="shared" si="13"/>
        <v>0</v>
      </c>
      <c r="DB7" s="2" t="s">
        <v>85</v>
      </c>
      <c r="DC7" s="2" t="s">
        <v>86</v>
      </c>
      <c r="DD7" s="2" t="s">
        <v>87</v>
      </c>
      <c r="DE7" s="2" t="s">
        <v>88</v>
      </c>
      <c r="DF7" s="3" t="s">
        <v>86</v>
      </c>
      <c r="DG7" s="29">
        <v>42748</v>
      </c>
      <c r="EC7" s="27"/>
      <c r="ED7" s="27"/>
      <c r="EE7" s="27"/>
      <c r="EF7" s="27"/>
    </row>
    <row r="8" spans="2:141" ht="12.75" customHeight="1">
      <c r="B8" s="32" t="s">
        <v>89</v>
      </c>
      <c r="C8" s="48" t="s">
        <v>79</v>
      </c>
      <c r="D8" s="48" t="s">
        <v>80</v>
      </c>
      <c r="E8" s="33" t="str">
        <f>VLOOKUP($C8,[1]Detail!$C:$AK,6,0)</f>
        <v>PMT5</v>
      </c>
      <c r="F8" s="33" t="str">
        <f>VLOOKUP($C8,[1]Detail!$C:$AK,7,0)</f>
        <v>TH</v>
      </c>
      <c r="G8" s="33" t="str">
        <f>VLOOKUP($C8,[1]Detail!$C:$AK,5,0)</f>
        <v>B</v>
      </c>
      <c r="H8" s="33"/>
      <c r="I8" s="33"/>
      <c r="J8" s="48" t="s">
        <v>81</v>
      </c>
      <c r="K8" s="49" t="s">
        <v>82</v>
      </c>
      <c r="L8" s="48" t="s">
        <v>83</v>
      </c>
      <c r="M8" s="68" t="str">
        <f t="shared" si="0"/>
        <v>JD8T-19G461-AAW</v>
      </c>
      <c r="N8" s="34"/>
      <c r="O8" s="48">
        <v>1</v>
      </c>
      <c r="P8" s="48">
        <v>1</v>
      </c>
      <c r="Q8" s="48">
        <v>1</v>
      </c>
      <c r="R8" s="48">
        <v>1</v>
      </c>
      <c r="S8" s="48">
        <v>1</v>
      </c>
      <c r="T8" s="48">
        <v>1</v>
      </c>
      <c r="U8" s="48">
        <v>1</v>
      </c>
      <c r="V8" s="48">
        <v>1</v>
      </c>
      <c r="W8" s="33">
        <f t="shared" si="1"/>
        <v>1</v>
      </c>
      <c r="X8" s="33"/>
      <c r="Y8" s="72">
        <v>-73.040000000000006</v>
      </c>
      <c r="Z8" s="72">
        <v>-0.7</v>
      </c>
      <c r="AA8" s="72">
        <v>-0.25</v>
      </c>
      <c r="AB8" s="72">
        <v>0</v>
      </c>
      <c r="AC8" s="72">
        <v>0</v>
      </c>
      <c r="AD8" s="33">
        <f t="shared" si="2"/>
        <v>-73.990000000000009</v>
      </c>
      <c r="AE8" s="33" t="s">
        <v>84</v>
      </c>
      <c r="AF8" s="33"/>
      <c r="AG8" s="73">
        <v>-768100</v>
      </c>
      <c r="AH8" s="73">
        <f>AG8</f>
        <v>-768100</v>
      </c>
      <c r="AI8" s="33"/>
      <c r="AJ8" s="73">
        <v>0</v>
      </c>
      <c r="AK8" s="73">
        <v>0</v>
      </c>
      <c r="AL8" s="73">
        <v>0</v>
      </c>
      <c r="AM8" s="48"/>
      <c r="AN8" s="33"/>
      <c r="AO8" s="48" t="s">
        <v>81</v>
      </c>
      <c r="AP8" s="49" t="s">
        <v>82</v>
      </c>
      <c r="AQ8" s="48" t="s">
        <v>83</v>
      </c>
      <c r="AR8" s="68" t="s">
        <v>90</v>
      </c>
      <c r="AS8" s="34"/>
      <c r="AT8" s="48">
        <v>1</v>
      </c>
      <c r="AU8" s="48">
        <v>1</v>
      </c>
      <c r="AV8" s="48">
        <v>1</v>
      </c>
      <c r="AW8" s="48">
        <v>1</v>
      </c>
      <c r="AX8" s="48">
        <v>1</v>
      </c>
      <c r="AY8" s="48">
        <v>1</v>
      </c>
      <c r="AZ8" s="48">
        <v>1</v>
      </c>
      <c r="BA8" s="48">
        <v>1</v>
      </c>
      <c r="BB8" s="33">
        <v>1</v>
      </c>
      <c r="BC8" s="33"/>
      <c r="BD8" s="72">
        <v>-73.040000000000006</v>
      </c>
      <c r="BE8" s="72">
        <v>-0.7</v>
      </c>
      <c r="BF8" s="72">
        <v>-0.25</v>
      </c>
      <c r="BG8" s="72">
        <v>0</v>
      </c>
      <c r="BH8" s="72">
        <v>0</v>
      </c>
      <c r="BI8" s="33">
        <v>-73.990000000000009</v>
      </c>
      <c r="BJ8" s="33" t="s">
        <v>91</v>
      </c>
      <c r="BK8" s="33"/>
      <c r="BL8" s="73">
        <v>-768100</v>
      </c>
      <c r="BM8" s="73">
        <v>-768100</v>
      </c>
      <c r="BN8" s="33"/>
      <c r="BO8" s="73">
        <v>0</v>
      </c>
      <c r="BP8" s="73">
        <v>0</v>
      </c>
      <c r="BQ8" s="73">
        <v>0</v>
      </c>
      <c r="BR8" s="33"/>
      <c r="BS8" s="73">
        <f t="shared" si="3"/>
        <v>0</v>
      </c>
      <c r="BT8" s="73">
        <f t="shared" si="4"/>
        <v>0</v>
      </c>
      <c r="BU8" s="73">
        <f t="shared" si="5"/>
        <v>0</v>
      </c>
      <c r="BV8" s="73">
        <f t="shared" si="5"/>
        <v>0</v>
      </c>
      <c r="BW8" s="73">
        <f t="shared" si="5"/>
        <v>0</v>
      </c>
      <c r="BX8" s="73">
        <f t="shared" si="5"/>
        <v>0</v>
      </c>
      <c r="BY8" s="73" t="s">
        <v>84</v>
      </c>
      <c r="CA8" s="28">
        <f t="shared" si="6"/>
        <v>0</v>
      </c>
      <c r="CB8" s="28">
        <f t="shared" si="6"/>
        <v>0</v>
      </c>
      <c r="CC8" s="28">
        <f t="shared" si="6"/>
        <v>0</v>
      </c>
      <c r="CD8" s="28">
        <f t="shared" si="6"/>
        <v>0</v>
      </c>
      <c r="CE8" s="28">
        <f t="shared" si="6"/>
        <v>0</v>
      </c>
      <c r="CF8" s="28">
        <f t="shared" si="6"/>
        <v>0</v>
      </c>
      <c r="CG8" s="28">
        <f t="shared" si="6"/>
        <v>0</v>
      </c>
      <c r="CH8" s="28">
        <f t="shared" si="6"/>
        <v>0</v>
      </c>
      <c r="CI8" s="28">
        <f t="shared" si="7"/>
        <v>0</v>
      </c>
      <c r="CJ8" s="28"/>
      <c r="CK8" s="28">
        <f t="shared" si="8"/>
        <v>0</v>
      </c>
      <c r="CL8" s="28">
        <f t="shared" si="8"/>
        <v>0</v>
      </c>
      <c r="CM8" s="28">
        <f t="shared" si="8"/>
        <v>0</v>
      </c>
      <c r="CN8" s="28">
        <f t="shared" si="8"/>
        <v>0</v>
      </c>
      <c r="CO8" s="28">
        <f t="shared" si="8"/>
        <v>0</v>
      </c>
      <c r="CP8" s="28">
        <f t="shared" si="8"/>
        <v>0</v>
      </c>
      <c r="CQ8" s="28">
        <f t="shared" si="8"/>
        <v>0</v>
      </c>
      <c r="CR8" s="28">
        <f t="shared" si="8"/>
        <v>0</v>
      </c>
      <c r="CS8" s="28">
        <f t="shared" si="9"/>
        <v>0</v>
      </c>
      <c r="CT8" s="28">
        <f t="shared" si="10"/>
        <v>0</v>
      </c>
      <c r="CV8" s="28">
        <f t="shared" si="11"/>
        <v>0</v>
      </c>
      <c r="CW8" s="28">
        <f t="shared" si="12"/>
        <v>0</v>
      </c>
      <c r="CX8" s="28"/>
      <c r="CY8" s="28">
        <f t="shared" si="13"/>
        <v>0</v>
      </c>
      <c r="CZ8" s="28">
        <f t="shared" si="13"/>
        <v>0</v>
      </c>
      <c r="DA8" s="28">
        <f t="shared" si="13"/>
        <v>0</v>
      </c>
      <c r="DB8" s="2" t="s">
        <v>85</v>
      </c>
      <c r="DC8" s="2" t="s">
        <v>86</v>
      </c>
      <c r="DD8" s="2" t="s">
        <v>87</v>
      </c>
      <c r="DE8" s="2" t="s">
        <v>88</v>
      </c>
      <c r="DF8" s="3" t="s">
        <v>86</v>
      </c>
      <c r="DG8" s="29">
        <v>42974</v>
      </c>
      <c r="EC8" s="27"/>
      <c r="ED8" s="27"/>
      <c r="EE8" s="27"/>
      <c r="EF8" s="27"/>
    </row>
    <row r="9" spans="2:141" ht="12.75" customHeight="1">
      <c r="B9" s="32" t="s">
        <v>92</v>
      </c>
      <c r="C9" s="48" t="s">
        <v>79</v>
      </c>
      <c r="D9" s="48" t="s">
        <v>80</v>
      </c>
      <c r="E9" s="33" t="str">
        <f>VLOOKUP($C9,[1]Detail!$C:$AK,6,0)</f>
        <v>PMT5</v>
      </c>
      <c r="F9" s="33" t="str">
        <f>VLOOKUP($C9,[1]Detail!$C:$AK,7,0)</f>
        <v>TH</v>
      </c>
      <c r="G9" s="33" t="str">
        <f>VLOOKUP($C9,[1]Detail!$C:$AK,5,0)</f>
        <v>B</v>
      </c>
      <c r="H9" s="33"/>
      <c r="I9" s="33"/>
      <c r="J9" s="48" t="s">
        <v>81</v>
      </c>
      <c r="K9" s="49" t="s">
        <v>82</v>
      </c>
      <c r="L9" s="48" t="s">
        <v>93</v>
      </c>
      <c r="M9" s="68" t="str">
        <f t="shared" si="0"/>
        <v>JD8T-19G461-ABW</v>
      </c>
      <c r="N9" s="34"/>
      <c r="O9" s="48">
        <v>1</v>
      </c>
      <c r="P9" s="48">
        <v>1</v>
      </c>
      <c r="Q9" s="48">
        <v>1</v>
      </c>
      <c r="R9" s="48">
        <v>1</v>
      </c>
      <c r="S9" s="48">
        <v>1</v>
      </c>
      <c r="T9" s="48">
        <v>1</v>
      </c>
      <c r="U9" s="48">
        <v>1</v>
      </c>
      <c r="V9" s="48">
        <v>1</v>
      </c>
      <c r="W9" s="33">
        <f t="shared" si="1"/>
        <v>1</v>
      </c>
      <c r="X9" s="33"/>
      <c r="Y9" s="72">
        <f>-73.04-0.14</f>
        <v>-73.180000000000007</v>
      </c>
      <c r="Z9" s="72">
        <v>-0.7</v>
      </c>
      <c r="AA9" s="72">
        <v>-0.25</v>
      </c>
      <c r="AB9" s="72">
        <v>0</v>
      </c>
      <c r="AC9" s="72">
        <v>0</v>
      </c>
      <c r="AD9" s="33">
        <f t="shared" si="2"/>
        <v>-74.13000000000001</v>
      </c>
      <c r="AE9" s="33" t="s">
        <v>84</v>
      </c>
      <c r="AF9" s="33"/>
      <c r="AG9" s="73">
        <f>-768100-8000</f>
        <v>-776100</v>
      </c>
      <c r="AH9" s="73">
        <f>AG9</f>
        <v>-776100</v>
      </c>
      <c r="AI9" s="33"/>
      <c r="AJ9" s="73">
        <v>0</v>
      </c>
      <c r="AK9" s="73">
        <v>0</v>
      </c>
      <c r="AL9" s="73">
        <v>0</v>
      </c>
      <c r="AM9" s="48"/>
      <c r="AN9" s="33"/>
      <c r="AO9" s="48" t="s">
        <v>81</v>
      </c>
      <c r="AP9" s="49" t="s">
        <v>82</v>
      </c>
      <c r="AQ9" s="48" t="s">
        <v>83</v>
      </c>
      <c r="AR9" s="68" t="str">
        <f t="shared" ref="AR9:AR20" si="14">TRIM(AO9)&amp;"-"&amp;TRIM(AP9)&amp;"-"&amp;TRIM(AQ9)</f>
        <v>JD8T-19G461-AAW</v>
      </c>
      <c r="AS9" s="34"/>
      <c r="AT9" s="48">
        <v>1</v>
      </c>
      <c r="AU9" s="48">
        <v>1</v>
      </c>
      <c r="AV9" s="48">
        <v>1</v>
      </c>
      <c r="AW9" s="48">
        <v>1</v>
      </c>
      <c r="AX9" s="48">
        <v>1</v>
      </c>
      <c r="AY9" s="48">
        <v>1</v>
      </c>
      <c r="AZ9" s="48">
        <v>1</v>
      </c>
      <c r="BA9" s="48">
        <v>1</v>
      </c>
      <c r="BB9" s="33">
        <f>SUMPRODUCT(AT9:BA9,$O$6:$V$6)</f>
        <v>1</v>
      </c>
      <c r="BC9" s="33"/>
      <c r="BD9" s="72">
        <v>-73.040000000000006</v>
      </c>
      <c r="BE9" s="72">
        <v>-0.7</v>
      </c>
      <c r="BF9" s="72">
        <v>-0.25</v>
      </c>
      <c r="BG9" s="72">
        <v>0</v>
      </c>
      <c r="BH9" s="72">
        <v>0</v>
      </c>
      <c r="BI9" s="33">
        <f t="shared" ref="BI9:BI20" si="15">SUM(BD9:BH9)</f>
        <v>-73.990000000000009</v>
      </c>
      <c r="BJ9" s="33" t="s">
        <v>84</v>
      </c>
      <c r="BK9" s="33"/>
      <c r="BL9" s="73">
        <v>-768100</v>
      </c>
      <c r="BM9" s="73">
        <f>BL9</f>
        <v>-768100</v>
      </c>
      <c r="BN9" s="33"/>
      <c r="BO9" s="73">
        <v>0</v>
      </c>
      <c r="BP9" s="73">
        <v>0</v>
      </c>
      <c r="BQ9" s="73">
        <v>0</v>
      </c>
      <c r="BR9" s="33"/>
      <c r="BS9" s="73">
        <f t="shared" si="3"/>
        <v>-0.14000000000000057</v>
      </c>
      <c r="BT9" s="73">
        <f t="shared" si="4"/>
        <v>0</v>
      </c>
      <c r="BU9" s="73">
        <f t="shared" si="5"/>
        <v>0</v>
      </c>
      <c r="BV9" s="73">
        <f t="shared" si="5"/>
        <v>0</v>
      </c>
      <c r="BW9" s="73">
        <f t="shared" si="5"/>
        <v>0</v>
      </c>
      <c r="BX9" s="73">
        <f t="shared" si="5"/>
        <v>-0.14000000000000057</v>
      </c>
      <c r="BY9" s="73" t="s">
        <v>84</v>
      </c>
      <c r="CA9" s="28">
        <f t="shared" si="6"/>
        <v>-2.1062133293215071E-2</v>
      </c>
      <c r="CB9" s="28">
        <f t="shared" si="6"/>
        <v>-2.1062133293215071E-2</v>
      </c>
      <c r="CC9" s="28">
        <f t="shared" si="6"/>
        <v>-2.1062133293215071E-2</v>
      </c>
      <c r="CD9" s="28">
        <f t="shared" si="6"/>
        <v>-2.1062133293215071E-2</v>
      </c>
      <c r="CE9" s="28">
        <f t="shared" si="6"/>
        <v>-2.1062133293215071E-2</v>
      </c>
      <c r="CF9" s="28">
        <f t="shared" si="6"/>
        <v>-2.1062133293215071E-2</v>
      </c>
      <c r="CG9" s="28">
        <f t="shared" si="6"/>
        <v>-2.1062133293215071E-2</v>
      </c>
      <c r="CH9" s="28">
        <f t="shared" si="6"/>
        <v>-2.1062133293215071E-2</v>
      </c>
      <c r="CI9" s="28">
        <f t="shared" si="7"/>
        <v>-2.1062133293215074E-2</v>
      </c>
      <c r="CJ9" s="28"/>
      <c r="CK9" s="28">
        <f t="shared" si="8"/>
        <v>-2.1062133293215071E-2</v>
      </c>
      <c r="CL9" s="28">
        <f t="shared" si="8"/>
        <v>-2.1062133293215071E-2</v>
      </c>
      <c r="CM9" s="28">
        <f t="shared" si="8"/>
        <v>-2.1062133293215071E-2</v>
      </c>
      <c r="CN9" s="28">
        <f t="shared" si="8"/>
        <v>-2.1062133293215071E-2</v>
      </c>
      <c r="CO9" s="28">
        <f t="shared" si="8"/>
        <v>-2.1062133293215071E-2</v>
      </c>
      <c r="CP9" s="28">
        <f t="shared" si="8"/>
        <v>-2.1062133293215071E-2</v>
      </c>
      <c r="CQ9" s="28">
        <f t="shared" si="8"/>
        <v>-2.1062133293215071E-2</v>
      </c>
      <c r="CR9" s="28">
        <f t="shared" si="8"/>
        <v>-2.1062133293215071E-2</v>
      </c>
      <c r="CS9" s="28">
        <f t="shared" si="9"/>
        <v>-2.1062133293215074E-2</v>
      </c>
      <c r="CT9" s="30">
        <f t="shared" si="10"/>
        <v>-0.1400000000000006</v>
      </c>
      <c r="CV9" s="28">
        <f t="shared" si="11"/>
        <v>-8000</v>
      </c>
      <c r="CW9" s="28">
        <f t="shared" ref="CW9" si="16">SUM(AH9)-SUM(BM9)</f>
        <v>-8000</v>
      </c>
      <c r="CX9" s="28"/>
      <c r="CY9" s="28">
        <f t="shared" ref="CY9" si="17">SUM(AJ9)-SUM(BO9)</f>
        <v>0</v>
      </c>
      <c r="CZ9" s="28">
        <f t="shared" si="13"/>
        <v>0</v>
      </c>
      <c r="DA9" s="28">
        <f t="shared" si="13"/>
        <v>0</v>
      </c>
      <c r="DB9" s="2" t="s">
        <v>86</v>
      </c>
      <c r="DC9" s="2" t="s">
        <v>85</v>
      </c>
      <c r="DD9" s="2" t="s">
        <v>87</v>
      </c>
      <c r="DE9" s="2" t="s">
        <v>94</v>
      </c>
      <c r="DF9" s="3" t="s">
        <v>86</v>
      </c>
      <c r="DG9" s="29">
        <v>42974</v>
      </c>
      <c r="EC9" s="27" t="str">
        <f>VLOOKUP($M9,[1]Detail!$M:$BO,1,0)</f>
        <v>JD8T-19G461-ABW</v>
      </c>
      <c r="ED9" s="27">
        <f>VLOOKUP($M9,[1]Detail!$M:$BO,22,0)</f>
        <v>-74.13000000000001</v>
      </c>
      <c r="EE9" s="27">
        <f>VLOOKUP($M9,[1]Detail!$M:$BO,42,0)</f>
        <v>-776100</v>
      </c>
      <c r="EF9" s="27">
        <f>VLOOKUP($M9,[1]Detail!$M:$BO,45,0)</f>
        <v>0</v>
      </c>
      <c r="EH9" s="27">
        <f>ED9-AD9</f>
        <v>0</v>
      </c>
      <c r="EI9" s="27">
        <f>EE9-AG9</f>
        <v>0</v>
      </c>
      <c r="EJ9" s="27">
        <f>EF9-AJ9</f>
        <v>0</v>
      </c>
      <c r="EK9" s="27"/>
    </row>
    <row r="10" spans="2:141" ht="12.75" customHeight="1">
      <c r="B10" s="32" t="s">
        <v>95</v>
      </c>
      <c r="C10" s="48" t="s">
        <v>96</v>
      </c>
      <c r="D10" s="48" t="s">
        <v>97</v>
      </c>
      <c r="E10" s="33" t="str">
        <f>VLOOKUP($C10,[1]Detail!$C:$AK,6,0)</f>
        <v>PMT3</v>
      </c>
      <c r="F10" s="33" t="str">
        <f>VLOOKUP($C10,[1]Detail!$C:$AK,7,0)</f>
        <v>PF</v>
      </c>
      <c r="G10" s="33" t="str">
        <f>VLOOKUP($C10,[1]Detail!$C:$AK,5,0)</f>
        <v>J</v>
      </c>
      <c r="H10" s="33"/>
      <c r="I10" s="33"/>
      <c r="J10" s="48" t="s">
        <v>98</v>
      </c>
      <c r="K10" s="49" t="s">
        <v>120</v>
      </c>
      <c r="L10" s="48" t="s">
        <v>119</v>
      </c>
      <c r="M10" s="68" t="str">
        <f t="shared" si="0"/>
        <v>JD8C-3K155-AA</v>
      </c>
      <c r="N10" s="34"/>
      <c r="O10" s="48">
        <v>0</v>
      </c>
      <c r="P10" s="48">
        <v>2</v>
      </c>
      <c r="Q10" s="48">
        <v>0</v>
      </c>
      <c r="R10" s="48">
        <v>2</v>
      </c>
      <c r="S10" s="48">
        <v>0</v>
      </c>
      <c r="T10" s="48">
        <v>2</v>
      </c>
      <c r="U10" s="48">
        <v>2</v>
      </c>
      <c r="V10" s="48">
        <v>2</v>
      </c>
      <c r="W10" s="33">
        <f t="shared" si="1"/>
        <v>1.2600000000000002</v>
      </c>
      <c r="X10" s="33"/>
      <c r="Y10" s="73">
        <v>-24.92</v>
      </c>
      <c r="Z10" s="73">
        <v>-0.35</v>
      </c>
      <c r="AA10" s="72">
        <v>0</v>
      </c>
      <c r="AB10" s="72">
        <v>0</v>
      </c>
      <c r="AC10" s="72">
        <v>0</v>
      </c>
      <c r="AD10" s="33">
        <f t="shared" si="2"/>
        <v>-25.270000000000003</v>
      </c>
      <c r="AE10" s="33" t="s">
        <v>84</v>
      </c>
      <c r="AF10" s="33"/>
      <c r="AG10" s="73">
        <v>-945000</v>
      </c>
      <c r="AH10" s="48">
        <v>-945000</v>
      </c>
      <c r="AI10" s="33"/>
      <c r="AJ10" s="73">
        <v>0</v>
      </c>
      <c r="AK10" s="73">
        <v>0</v>
      </c>
      <c r="AL10" s="73">
        <v>0</v>
      </c>
      <c r="AM10" s="48" t="s">
        <v>101</v>
      </c>
      <c r="AN10" s="33"/>
      <c r="AO10" s="48" t="s">
        <v>98</v>
      </c>
      <c r="AP10" s="49" t="s">
        <v>99</v>
      </c>
      <c r="AQ10" s="48" t="s">
        <v>100</v>
      </c>
      <c r="AR10" s="68" t="str">
        <f t="shared" si="14"/>
        <v>JD8C-3K155 -AA</v>
      </c>
      <c r="AS10" s="34"/>
      <c r="AT10" s="48">
        <v>0</v>
      </c>
      <c r="AU10" s="48">
        <v>2</v>
      </c>
      <c r="AV10" s="48">
        <v>0</v>
      </c>
      <c r="AW10" s="48">
        <v>2</v>
      </c>
      <c r="AX10" s="48">
        <v>0</v>
      </c>
      <c r="AY10" s="48">
        <v>2</v>
      </c>
      <c r="AZ10" s="48">
        <v>2</v>
      </c>
      <c r="BA10" s="48">
        <v>2</v>
      </c>
      <c r="BB10" s="33">
        <f t="shared" ref="BB10:BB15" si="18">SUMPRODUCT(AT10:BA10,$AT$6:$BA$6)</f>
        <v>1.2600000000000002</v>
      </c>
      <c r="BC10" s="33"/>
      <c r="BD10" s="73">
        <v>-24.09</v>
      </c>
      <c r="BE10" s="73">
        <v>-0.35</v>
      </c>
      <c r="BF10" s="72">
        <v>0</v>
      </c>
      <c r="BG10" s="72">
        <v>0</v>
      </c>
      <c r="BH10" s="72">
        <v>0</v>
      </c>
      <c r="BI10" s="33">
        <f t="shared" si="15"/>
        <v>-24.44</v>
      </c>
      <c r="BJ10" s="33" t="s">
        <v>84</v>
      </c>
      <c r="BK10" s="33"/>
      <c r="BL10" s="73">
        <v>0</v>
      </c>
      <c r="BM10" s="48">
        <v>0</v>
      </c>
      <c r="BN10" s="33"/>
      <c r="BO10" s="73">
        <v>0</v>
      </c>
      <c r="BP10" s="73">
        <v>0</v>
      </c>
      <c r="BQ10" s="73">
        <v>0</v>
      </c>
      <c r="BR10" s="33"/>
      <c r="BS10" s="73">
        <f t="shared" si="3"/>
        <v>-0.83000000000000185</v>
      </c>
      <c r="BT10" s="73">
        <f t="shared" si="4"/>
        <v>0</v>
      </c>
      <c r="BU10" s="73">
        <f t="shared" si="5"/>
        <v>0</v>
      </c>
      <c r="BV10" s="73">
        <f t="shared" si="5"/>
        <v>0</v>
      </c>
      <c r="BW10" s="73">
        <f t="shared" si="5"/>
        <v>0</v>
      </c>
      <c r="BX10" s="73">
        <f t="shared" si="5"/>
        <v>-0.83000000000000185</v>
      </c>
      <c r="BY10" s="73" t="s">
        <v>84</v>
      </c>
      <c r="CA10" s="28">
        <f t="shared" si="6"/>
        <v>0</v>
      </c>
      <c r="CB10" s="28">
        <f t="shared" si="6"/>
        <v>-0.24973672333383537</v>
      </c>
      <c r="CC10" s="28">
        <f t="shared" si="6"/>
        <v>0</v>
      </c>
      <c r="CD10" s="28">
        <f t="shared" si="6"/>
        <v>-0.24973672333383537</v>
      </c>
      <c r="CE10" s="28">
        <f t="shared" si="6"/>
        <v>0</v>
      </c>
      <c r="CF10" s="28">
        <f t="shared" si="6"/>
        <v>-0.24973672333383537</v>
      </c>
      <c r="CG10" s="28">
        <f t="shared" si="6"/>
        <v>-0.24973672333383537</v>
      </c>
      <c r="CH10" s="28">
        <f t="shared" si="6"/>
        <v>-0.24973672333383537</v>
      </c>
      <c r="CI10" s="28">
        <f t="shared" si="7"/>
        <v>-0.15733413570031629</v>
      </c>
      <c r="CJ10" s="28"/>
      <c r="CK10" s="28">
        <f t="shared" si="8"/>
        <v>0</v>
      </c>
      <c r="CL10" s="28">
        <f t="shared" si="8"/>
        <v>-0.24973672333383537</v>
      </c>
      <c r="CM10" s="28">
        <f t="shared" si="8"/>
        <v>0</v>
      </c>
      <c r="CN10" s="28">
        <f t="shared" si="8"/>
        <v>-0.24973672333383537</v>
      </c>
      <c r="CO10" s="28">
        <f t="shared" si="8"/>
        <v>0</v>
      </c>
      <c r="CP10" s="28">
        <f t="shared" si="8"/>
        <v>-0.24973672333383537</v>
      </c>
      <c r="CQ10" s="28">
        <f t="shared" si="8"/>
        <v>-0.24973672333383537</v>
      </c>
      <c r="CR10" s="28">
        <f t="shared" si="8"/>
        <v>-0.24973672333383537</v>
      </c>
      <c r="CS10" s="28">
        <f t="shared" si="9"/>
        <v>-0.15733413570031629</v>
      </c>
      <c r="CT10" s="28">
        <f t="shared" si="10"/>
        <v>-1.0458000000000025</v>
      </c>
      <c r="CV10" s="28">
        <f t="shared" si="11"/>
        <v>-945000</v>
      </c>
      <c r="CW10" s="28">
        <f t="shared" si="12"/>
        <v>-945000</v>
      </c>
      <c r="CX10" s="28"/>
      <c r="CY10" s="28">
        <f t="shared" si="13"/>
        <v>0</v>
      </c>
      <c r="CZ10" s="28">
        <f t="shared" si="13"/>
        <v>0</v>
      </c>
      <c r="DA10" s="28">
        <f t="shared" si="13"/>
        <v>0</v>
      </c>
      <c r="DB10" s="2" t="s">
        <v>85</v>
      </c>
      <c r="DC10" s="2" t="s">
        <v>86</v>
      </c>
      <c r="DD10" s="2" t="s">
        <v>87</v>
      </c>
      <c r="DE10" s="2" t="s">
        <v>88</v>
      </c>
      <c r="DF10" s="3" t="s">
        <v>102</v>
      </c>
      <c r="DG10" s="29">
        <v>42757</v>
      </c>
      <c r="EC10" s="27"/>
      <c r="ED10" s="27"/>
      <c r="EE10" s="27"/>
      <c r="EF10" s="27"/>
      <c r="EH10" s="27"/>
      <c r="EI10" s="27"/>
      <c r="EJ10" s="27"/>
      <c r="EK10" s="27"/>
    </row>
    <row r="11" spans="2:141" ht="12.75" customHeight="1">
      <c r="B11" s="49" t="s">
        <v>103</v>
      </c>
      <c r="C11" s="48" t="s">
        <v>96</v>
      </c>
      <c r="D11" s="48" t="s">
        <v>97</v>
      </c>
      <c r="E11" s="33" t="str">
        <f>VLOOKUP($C11,[1]Detail!$C:$AK,6,0)</f>
        <v>PMT3</v>
      </c>
      <c r="F11" s="33" t="str">
        <f>VLOOKUP($C11,[1]Detail!$C:$AK,7,0)</f>
        <v>PF</v>
      </c>
      <c r="G11" s="33" t="str">
        <f>VLOOKUP($C11,[1]Detail!$C:$AK,5,0)</f>
        <v>J</v>
      </c>
      <c r="H11" s="33"/>
      <c r="I11" s="33"/>
      <c r="J11" s="74" t="s">
        <v>104</v>
      </c>
      <c r="K11" s="49" t="s">
        <v>99</v>
      </c>
      <c r="L11" s="74" t="s">
        <v>105</v>
      </c>
      <c r="M11" s="68" t="str">
        <f t="shared" si="0"/>
        <v>CV61-3K155 -B1B</v>
      </c>
      <c r="N11" s="34"/>
      <c r="O11" s="48">
        <v>0</v>
      </c>
      <c r="P11" s="48">
        <v>2</v>
      </c>
      <c r="Q11" s="48">
        <v>0</v>
      </c>
      <c r="R11" s="48">
        <v>2</v>
      </c>
      <c r="S11" s="48">
        <v>0</v>
      </c>
      <c r="T11" s="48">
        <v>2</v>
      </c>
      <c r="U11" s="48">
        <v>2</v>
      </c>
      <c r="V11" s="48">
        <v>2</v>
      </c>
      <c r="W11" s="33">
        <f t="shared" si="1"/>
        <v>1.2600000000000002</v>
      </c>
      <c r="X11" s="33"/>
      <c r="Y11" s="73">
        <f>-24.92+4.11</f>
        <v>-20.810000000000002</v>
      </c>
      <c r="Z11" s="73">
        <v>-0.35</v>
      </c>
      <c r="AA11" s="72">
        <v>0</v>
      </c>
      <c r="AB11" s="72">
        <v>0</v>
      </c>
      <c r="AC11" s="72">
        <v>0</v>
      </c>
      <c r="AD11" s="33">
        <f t="shared" si="2"/>
        <v>-21.160000000000004</v>
      </c>
      <c r="AE11" s="33" t="s">
        <v>84</v>
      </c>
      <c r="AF11" s="33"/>
      <c r="AG11" s="73">
        <v>-945000</v>
      </c>
      <c r="AH11" s="48">
        <v>-945000</v>
      </c>
      <c r="AI11" s="33"/>
      <c r="AJ11" s="73">
        <v>0</v>
      </c>
      <c r="AK11" s="73">
        <v>0</v>
      </c>
      <c r="AL11" s="73">
        <v>0</v>
      </c>
      <c r="AM11" s="48"/>
      <c r="AN11" s="33"/>
      <c r="AO11" s="48" t="s">
        <v>98</v>
      </c>
      <c r="AP11" s="49" t="s">
        <v>99</v>
      </c>
      <c r="AQ11" s="48" t="s">
        <v>100</v>
      </c>
      <c r="AR11" s="68" t="str">
        <f t="shared" si="14"/>
        <v>JD8C-3K155 -AA</v>
      </c>
      <c r="AS11" s="34"/>
      <c r="AT11" s="48">
        <v>0</v>
      </c>
      <c r="AU11" s="48">
        <v>2</v>
      </c>
      <c r="AV11" s="48">
        <v>0</v>
      </c>
      <c r="AW11" s="48">
        <v>2</v>
      </c>
      <c r="AX11" s="48">
        <v>0</v>
      </c>
      <c r="AY11" s="48">
        <v>2</v>
      </c>
      <c r="AZ11" s="48">
        <v>2</v>
      </c>
      <c r="BA11" s="48">
        <v>2</v>
      </c>
      <c r="BB11" s="33">
        <f t="shared" si="18"/>
        <v>1.2600000000000002</v>
      </c>
      <c r="BC11" s="33"/>
      <c r="BD11" s="73">
        <v>-24.92</v>
      </c>
      <c r="BE11" s="73">
        <v>-0.35</v>
      </c>
      <c r="BF11" s="72">
        <v>0</v>
      </c>
      <c r="BG11" s="72">
        <v>0</v>
      </c>
      <c r="BH11" s="72">
        <v>0</v>
      </c>
      <c r="BI11" s="33">
        <f t="shared" si="15"/>
        <v>-25.270000000000003</v>
      </c>
      <c r="BJ11" s="33" t="s">
        <v>84</v>
      </c>
      <c r="BK11" s="33"/>
      <c r="BL11" s="73">
        <v>-945000</v>
      </c>
      <c r="BM11" s="48">
        <v>-945000</v>
      </c>
      <c r="BN11" s="33"/>
      <c r="BO11" s="73">
        <v>0</v>
      </c>
      <c r="BP11" s="73">
        <v>0</v>
      </c>
      <c r="BQ11" s="73">
        <v>0</v>
      </c>
      <c r="BR11" s="33"/>
      <c r="BS11" s="73">
        <f t="shared" si="3"/>
        <v>4.1099999999999994</v>
      </c>
      <c r="BT11" s="73">
        <f t="shared" si="4"/>
        <v>0</v>
      </c>
      <c r="BU11" s="73">
        <f t="shared" si="5"/>
        <v>0</v>
      </c>
      <c r="BV11" s="73">
        <f t="shared" si="5"/>
        <v>0</v>
      </c>
      <c r="BW11" s="73">
        <f t="shared" si="5"/>
        <v>0</v>
      </c>
      <c r="BX11" s="73">
        <f t="shared" si="5"/>
        <v>4.1099999999999994</v>
      </c>
      <c r="BY11" s="73" t="s">
        <v>84</v>
      </c>
      <c r="CA11" s="28">
        <f t="shared" si="6"/>
        <v>0</v>
      </c>
      <c r="CB11" s="28">
        <f t="shared" si="6"/>
        <v>1.2366481119301937</v>
      </c>
      <c r="CC11" s="28">
        <f t="shared" si="6"/>
        <v>0</v>
      </c>
      <c r="CD11" s="28">
        <f t="shared" si="6"/>
        <v>1.2366481119301937</v>
      </c>
      <c r="CE11" s="28">
        <f t="shared" si="6"/>
        <v>0</v>
      </c>
      <c r="CF11" s="28">
        <f t="shared" si="6"/>
        <v>1.2366481119301937</v>
      </c>
      <c r="CG11" s="28">
        <f t="shared" si="6"/>
        <v>1.2366481119301937</v>
      </c>
      <c r="CH11" s="28">
        <f t="shared" si="6"/>
        <v>1.2366481119301937</v>
      </c>
      <c r="CI11" s="28">
        <f t="shared" si="7"/>
        <v>0.77908831051602212</v>
      </c>
      <c r="CJ11" s="28"/>
      <c r="CK11" s="28">
        <f t="shared" si="8"/>
        <v>0</v>
      </c>
      <c r="CL11" s="28">
        <f t="shared" si="8"/>
        <v>1.2366481119301937</v>
      </c>
      <c r="CM11" s="28">
        <f t="shared" si="8"/>
        <v>0</v>
      </c>
      <c r="CN11" s="28">
        <f t="shared" si="8"/>
        <v>1.2366481119301937</v>
      </c>
      <c r="CO11" s="28">
        <f t="shared" si="8"/>
        <v>0</v>
      </c>
      <c r="CP11" s="28">
        <f t="shared" si="8"/>
        <v>1.2366481119301937</v>
      </c>
      <c r="CQ11" s="28">
        <f t="shared" si="8"/>
        <v>1.2366481119301937</v>
      </c>
      <c r="CR11" s="28">
        <f t="shared" si="8"/>
        <v>1.2366481119301937</v>
      </c>
      <c r="CS11" s="28">
        <f t="shared" si="9"/>
        <v>0.77908831051602212</v>
      </c>
      <c r="CT11" s="28">
        <f t="shared" si="10"/>
        <v>5.1785999999999994</v>
      </c>
      <c r="CV11" s="28">
        <f t="shared" si="11"/>
        <v>0</v>
      </c>
      <c r="CW11" s="28">
        <f t="shared" ref="CW11" si="19">SUM(AH11)-SUM(BM11)</f>
        <v>0</v>
      </c>
      <c r="CX11" s="28"/>
      <c r="CY11" s="28">
        <f t="shared" ref="CY11" si="20">SUM(AJ11)-SUM(BO11)</f>
        <v>0</v>
      </c>
      <c r="CZ11" s="28">
        <f t="shared" si="13"/>
        <v>0</v>
      </c>
      <c r="DA11" s="28">
        <f t="shared" si="13"/>
        <v>0</v>
      </c>
      <c r="DB11" s="2" t="s">
        <v>86</v>
      </c>
      <c r="DC11" s="2" t="s">
        <v>85</v>
      </c>
      <c r="DD11" s="2" t="s">
        <v>87</v>
      </c>
      <c r="DE11" s="2" t="s">
        <v>106</v>
      </c>
      <c r="DF11" s="3" t="s">
        <v>86</v>
      </c>
      <c r="DG11" s="29">
        <v>43172</v>
      </c>
      <c r="EC11" s="27" t="str">
        <f>VLOOKUP($M11,[1]Detail!$M:$BO,1,0)</f>
        <v>CV61-3K155 -B1B</v>
      </c>
      <c r="ED11" s="27">
        <f>VLOOKUP($M11,[1]Detail!$M:$BO,22,0)</f>
        <v>-21.160000000000004</v>
      </c>
      <c r="EE11" s="27">
        <f>VLOOKUP($M11,[1]Detail!$M:$BO,42,0)</f>
        <v>-945000</v>
      </c>
      <c r="EF11" s="27">
        <f>VLOOKUP($M11,[1]Detail!$M:$BO,45,0)</f>
        <v>0</v>
      </c>
      <c r="EH11" s="27">
        <f>ED11-AD11</f>
        <v>0</v>
      </c>
      <c r="EI11" s="27">
        <f>EE11-AG11</f>
        <v>0</v>
      </c>
      <c r="EJ11" s="27">
        <f>EF11-AJ11</f>
        <v>0</v>
      </c>
      <c r="EK11" s="27"/>
    </row>
    <row r="12" spans="2:141" ht="12.75" customHeight="1">
      <c r="B12" s="32" t="s">
        <v>107</v>
      </c>
      <c r="C12" s="48" t="s">
        <v>108</v>
      </c>
      <c r="D12" s="48" t="s">
        <v>109</v>
      </c>
      <c r="E12" s="33" t="str">
        <f>VLOOKUP($C12,[1]Detail!$C:$AK,6,0)</f>
        <v>PMT5</v>
      </c>
      <c r="F12" s="33" t="str">
        <f>VLOOKUP($C12,[1]Detail!$C:$AK,7,0)</f>
        <v>TH</v>
      </c>
      <c r="G12" s="33" t="str">
        <f>VLOOKUP($C12,[1]Detail!$C:$AK,5,0)</f>
        <v>B</v>
      </c>
      <c r="H12" s="33"/>
      <c r="I12" s="33"/>
      <c r="J12" s="48" t="s">
        <v>110</v>
      </c>
      <c r="K12" s="49">
        <v>19980</v>
      </c>
      <c r="L12" s="48" t="s">
        <v>111</v>
      </c>
      <c r="M12" s="68" t="str">
        <f t="shared" si="0"/>
        <v>JD8T-19980-BA</v>
      </c>
      <c r="N12" s="34"/>
      <c r="O12" s="48">
        <v>1</v>
      </c>
      <c r="P12" s="48">
        <v>1</v>
      </c>
      <c r="Q12" s="48">
        <v>1</v>
      </c>
      <c r="R12" s="48">
        <v>1</v>
      </c>
      <c r="S12" s="48">
        <v>0</v>
      </c>
      <c r="T12" s="48">
        <v>0</v>
      </c>
      <c r="U12" s="48">
        <v>0</v>
      </c>
      <c r="V12" s="48">
        <v>0</v>
      </c>
      <c r="W12" s="33">
        <f t="shared" si="1"/>
        <v>0.67</v>
      </c>
      <c r="X12" s="33"/>
      <c r="Y12" s="72">
        <v>-231.12</v>
      </c>
      <c r="Z12" s="72">
        <v>-2.8</v>
      </c>
      <c r="AA12" s="72">
        <v>-5.65</v>
      </c>
      <c r="AB12" s="72">
        <v>-5.21</v>
      </c>
      <c r="AC12" s="72">
        <f>-20.1-AB12</f>
        <v>-14.89</v>
      </c>
      <c r="AD12" s="33">
        <f t="shared" si="2"/>
        <v>-259.67</v>
      </c>
      <c r="AE12" s="33" t="s">
        <v>84</v>
      </c>
      <c r="AF12" s="33"/>
      <c r="AG12" s="73">
        <v>-2438000</v>
      </c>
      <c r="AH12" s="73">
        <v>-2438000</v>
      </c>
      <c r="AI12" s="33"/>
      <c r="AJ12" s="73">
        <v>-5735195</v>
      </c>
      <c r="AK12" s="73">
        <v>381437</v>
      </c>
      <c r="AL12" s="73"/>
      <c r="AM12" s="48"/>
      <c r="AN12" s="33"/>
      <c r="AO12" s="48" t="s">
        <v>110</v>
      </c>
      <c r="AP12" s="49">
        <v>19980</v>
      </c>
      <c r="AQ12" s="48" t="s">
        <v>111</v>
      </c>
      <c r="AR12" s="68" t="str">
        <f t="shared" si="14"/>
        <v>JD8T-19980-BA</v>
      </c>
      <c r="AS12" s="34"/>
      <c r="AT12" s="48">
        <v>1</v>
      </c>
      <c r="AU12" s="48">
        <v>1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33">
        <f t="shared" si="18"/>
        <v>0.30000000000000004</v>
      </c>
      <c r="BC12" s="33"/>
      <c r="BD12" s="72">
        <v>-231.12</v>
      </c>
      <c r="BE12" s="72">
        <v>-2.8</v>
      </c>
      <c r="BF12" s="72">
        <v>-5.65</v>
      </c>
      <c r="BG12" s="72">
        <v>-5.21</v>
      </c>
      <c r="BH12" s="72">
        <f>-19.47-BG12</f>
        <v>-14.259999999999998</v>
      </c>
      <c r="BI12" s="33">
        <f t="shared" si="15"/>
        <v>-259.04000000000002</v>
      </c>
      <c r="BJ12" s="33" t="s">
        <v>84</v>
      </c>
      <c r="BK12" s="33"/>
      <c r="BL12" s="73">
        <v>-2438000</v>
      </c>
      <c r="BM12" s="73">
        <v>-2438000</v>
      </c>
      <c r="BN12" s="33"/>
      <c r="BO12" s="73">
        <v>-2788000</v>
      </c>
      <c r="BP12" s="73">
        <f>569838*BB12</f>
        <v>170951.40000000002</v>
      </c>
      <c r="BQ12" s="73"/>
      <c r="BR12" s="33"/>
      <c r="BS12" s="73">
        <f t="shared" si="3"/>
        <v>0</v>
      </c>
      <c r="BT12" s="73">
        <f t="shared" si="4"/>
        <v>0</v>
      </c>
      <c r="BU12" s="73">
        <f t="shared" si="5"/>
        <v>0</v>
      </c>
      <c r="BV12" s="73">
        <f t="shared" si="5"/>
        <v>0</v>
      </c>
      <c r="BW12" s="73">
        <f t="shared" si="5"/>
        <v>-0.63000000000000256</v>
      </c>
      <c r="BX12" s="73">
        <f t="shared" si="5"/>
        <v>-0.62999999999999545</v>
      </c>
      <c r="BY12" s="73" t="s">
        <v>84</v>
      </c>
      <c r="CA12" s="28">
        <f t="shared" si="6"/>
        <v>0</v>
      </c>
      <c r="CB12" s="28">
        <f t="shared" si="6"/>
        <v>0</v>
      </c>
      <c r="CC12" s="28">
        <f t="shared" si="6"/>
        <v>-34.77057319091319</v>
      </c>
      <c r="CD12" s="28">
        <f t="shared" si="6"/>
        <v>-34.77057319091319</v>
      </c>
      <c r="CE12" s="28">
        <f t="shared" si="6"/>
        <v>0</v>
      </c>
      <c r="CF12" s="28">
        <f t="shared" si="6"/>
        <v>0</v>
      </c>
      <c r="CG12" s="28">
        <f t="shared" si="6"/>
        <v>0</v>
      </c>
      <c r="CH12" s="28">
        <f t="shared" si="6"/>
        <v>0</v>
      </c>
      <c r="CI12" s="28">
        <f t="shared" si="7"/>
        <v>-12.865112080637882</v>
      </c>
      <c r="CJ12" s="28"/>
      <c r="CK12" s="28">
        <f t="shared" si="8"/>
        <v>-9.4779599819466737E-2</v>
      </c>
      <c r="CL12" s="28">
        <f t="shared" si="8"/>
        <v>-9.4779599819466737E-2</v>
      </c>
      <c r="CM12" s="28">
        <f t="shared" si="8"/>
        <v>-39.065743944636679</v>
      </c>
      <c r="CN12" s="28">
        <f t="shared" si="8"/>
        <v>-39.065743944636679</v>
      </c>
      <c r="CO12" s="28">
        <f t="shared" si="8"/>
        <v>0</v>
      </c>
      <c r="CP12" s="28">
        <f t="shared" si="8"/>
        <v>0</v>
      </c>
      <c r="CQ12" s="28">
        <f t="shared" si="8"/>
        <v>0</v>
      </c>
      <c r="CR12" s="28">
        <f t="shared" si="8"/>
        <v>0</v>
      </c>
      <c r="CS12" s="28">
        <f t="shared" si="9"/>
        <v>-14.482759139461413</v>
      </c>
      <c r="CT12" s="28">
        <f t="shared" si="10"/>
        <v>-96.266900000000021</v>
      </c>
      <c r="CV12" s="28">
        <f t="shared" si="11"/>
        <v>0</v>
      </c>
      <c r="CW12" s="28">
        <f t="shared" si="12"/>
        <v>0</v>
      </c>
      <c r="CX12" s="28"/>
      <c r="CY12" s="28">
        <f t="shared" si="13"/>
        <v>-2947195</v>
      </c>
      <c r="CZ12" s="28">
        <f t="shared" si="13"/>
        <v>210485.59999999998</v>
      </c>
      <c r="DA12" s="28">
        <f t="shared" si="13"/>
        <v>0</v>
      </c>
      <c r="DB12" s="2" t="s">
        <v>85</v>
      </c>
      <c r="DC12" s="2" t="s">
        <v>86</v>
      </c>
      <c r="DD12" s="2" t="s">
        <v>87</v>
      </c>
      <c r="DE12" s="2" t="s">
        <v>88</v>
      </c>
      <c r="DF12" s="3" t="s">
        <v>86</v>
      </c>
      <c r="DG12" s="29">
        <v>42752</v>
      </c>
      <c r="EC12" s="27"/>
      <c r="ED12" s="27"/>
      <c r="EE12" s="27"/>
      <c r="EF12" s="27"/>
    </row>
    <row r="13" spans="2:141" ht="12.75" customHeight="1">
      <c r="B13" s="32" t="s">
        <v>107</v>
      </c>
      <c r="C13" s="48" t="s">
        <v>108</v>
      </c>
      <c r="D13" s="48" t="s">
        <v>112</v>
      </c>
      <c r="E13" s="33" t="str">
        <f>VLOOKUP($C13,[1]Detail!$C:$AK,6,0)</f>
        <v>PMT5</v>
      </c>
      <c r="F13" s="33" t="str">
        <f>VLOOKUP($C13,[1]Detail!$C:$AK,7,0)</f>
        <v>TH</v>
      </c>
      <c r="G13" s="33" t="str">
        <f>VLOOKUP($C13,[1]Detail!$C:$AK,5,0)</f>
        <v>B</v>
      </c>
      <c r="H13" s="33"/>
      <c r="I13" s="33"/>
      <c r="J13" s="48" t="s">
        <v>110</v>
      </c>
      <c r="K13" s="49" t="s">
        <v>103</v>
      </c>
      <c r="L13" s="48" t="s">
        <v>111</v>
      </c>
      <c r="M13" s="68" t="str">
        <f t="shared" si="0"/>
        <v>JD8T-18C612-BA</v>
      </c>
      <c r="N13" s="34"/>
      <c r="O13" s="48">
        <v>0</v>
      </c>
      <c r="P13" s="48">
        <v>0</v>
      </c>
      <c r="Q13" s="48">
        <v>0</v>
      </c>
      <c r="R13" s="48">
        <v>0</v>
      </c>
      <c r="S13" s="48">
        <v>1</v>
      </c>
      <c r="T13" s="48">
        <v>1</v>
      </c>
      <c r="U13" s="48">
        <v>0</v>
      </c>
      <c r="V13" s="48">
        <v>0</v>
      </c>
      <c r="W13" s="33">
        <f t="shared" si="1"/>
        <v>0.23</v>
      </c>
      <c r="X13" s="33"/>
      <c r="Y13" s="72">
        <v>-253.12</v>
      </c>
      <c r="Z13" s="72">
        <v>-2.8</v>
      </c>
      <c r="AA13" s="72">
        <v>-5.65</v>
      </c>
      <c r="AB13" s="72">
        <v>-9.02</v>
      </c>
      <c r="AC13" s="72">
        <f>-23.91-AB13</f>
        <v>-14.89</v>
      </c>
      <c r="AD13" s="33">
        <f t="shared" si="2"/>
        <v>-285.47999999999996</v>
      </c>
      <c r="AE13" s="33" t="s">
        <v>84</v>
      </c>
      <c r="AF13" s="33"/>
      <c r="AG13" s="73">
        <v>-562000</v>
      </c>
      <c r="AH13" s="73">
        <v>-562000</v>
      </c>
      <c r="AI13" s="33"/>
      <c r="AJ13" s="73">
        <v>-2824805</v>
      </c>
      <c r="AK13" s="73">
        <v>187871</v>
      </c>
      <c r="AL13" s="73"/>
      <c r="AM13" s="48"/>
      <c r="AN13" s="33"/>
      <c r="AO13" s="48" t="s">
        <v>110</v>
      </c>
      <c r="AP13" s="49" t="s">
        <v>103</v>
      </c>
      <c r="AQ13" s="48" t="s">
        <v>111</v>
      </c>
      <c r="AR13" s="68" t="str">
        <f t="shared" si="14"/>
        <v>JD8T-18C612-BA</v>
      </c>
      <c r="AS13" s="34"/>
      <c r="AT13" s="48">
        <v>0</v>
      </c>
      <c r="AU13" s="48">
        <v>0</v>
      </c>
      <c r="AV13" s="48">
        <v>0</v>
      </c>
      <c r="AW13" s="48">
        <v>0</v>
      </c>
      <c r="AX13" s="48">
        <v>1</v>
      </c>
      <c r="AY13" s="48">
        <v>1</v>
      </c>
      <c r="AZ13" s="48">
        <v>0</v>
      </c>
      <c r="BA13" s="48">
        <v>0</v>
      </c>
      <c r="BB13" s="33">
        <f t="shared" si="18"/>
        <v>0.23</v>
      </c>
      <c r="BC13" s="33"/>
      <c r="BD13" s="72">
        <v>-252.59</v>
      </c>
      <c r="BE13" s="72">
        <v>-2.8</v>
      </c>
      <c r="BF13" s="72">
        <v>-5.65</v>
      </c>
      <c r="BG13" s="72">
        <v>-9.02</v>
      </c>
      <c r="BH13" s="72">
        <f>-23.28-BG13</f>
        <v>-14.260000000000002</v>
      </c>
      <c r="BI13" s="33">
        <f t="shared" si="15"/>
        <v>-284.32</v>
      </c>
      <c r="BJ13" s="33" t="s">
        <v>84</v>
      </c>
      <c r="BK13" s="33"/>
      <c r="BL13" s="73">
        <v>-562000</v>
      </c>
      <c r="BM13" s="73">
        <v>-562000</v>
      </c>
      <c r="BN13" s="33"/>
      <c r="BO13" s="73">
        <v>-5412000</v>
      </c>
      <c r="BP13" s="73">
        <f>569838*SUM(BB13:BB15)</f>
        <v>398886.60000000003</v>
      </c>
      <c r="BQ13" s="73"/>
      <c r="BR13" s="33"/>
      <c r="BS13" s="73">
        <f t="shared" si="3"/>
        <v>-0.53000000000000114</v>
      </c>
      <c r="BT13" s="73">
        <f t="shared" si="4"/>
        <v>0</v>
      </c>
      <c r="BU13" s="73">
        <f t="shared" si="5"/>
        <v>0</v>
      </c>
      <c r="BV13" s="73">
        <f t="shared" si="5"/>
        <v>0</v>
      </c>
      <c r="BW13" s="73">
        <f t="shared" si="5"/>
        <v>-0.62999999999999901</v>
      </c>
      <c r="BX13" s="73">
        <f t="shared" si="5"/>
        <v>-1.1599999999999682</v>
      </c>
      <c r="BY13" s="73" t="s">
        <v>84</v>
      </c>
      <c r="CA13" s="28">
        <f t="shared" si="6"/>
        <v>0</v>
      </c>
      <c r="CB13" s="28">
        <f t="shared" si="6"/>
        <v>0</v>
      </c>
      <c r="CC13" s="28">
        <f t="shared" si="6"/>
        <v>0</v>
      </c>
      <c r="CD13" s="28">
        <f t="shared" si="6"/>
        <v>0</v>
      </c>
      <c r="CE13" s="28">
        <f t="shared" si="6"/>
        <v>-7.9735218895742602E-2</v>
      </c>
      <c r="CF13" s="28">
        <f t="shared" si="6"/>
        <v>-7.9735218895742602E-2</v>
      </c>
      <c r="CG13" s="28">
        <f t="shared" si="6"/>
        <v>0</v>
      </c>
      <c r="CH13" s="28">
        <f t="shared" si="6"/>
        <v>0</v>
      </c>
      <c r="CI13" s="28">
        <f t="shared" si="7"/>
        <v>-1.8339100346020799E-2</v>
      </c>
      <c r="CJ13" s="28"/>
      <c r="CK13" s="28">
        <f t="shared" si="8"/>
        <v>0</v>
      </c>
      <c r="CL13" s="28">
        <f t="shared" si="8"/>
        <v>0</v>
      </c>
      <c r="CM13" s="28">
        <f t="shared" si="8"/>
        <v>0</v>
      </c>
      <c r="CN13" s="28">
        <f t="shared" si="8"/>
        <v>0</v>
      </c>
      <c r="CO13" s="28">
        <f t="shared" si="8"/>
        <v>-0.17451481871520508</v>
      </c>
      <c r="CP13" s="28">
        <f t="shared" si="8"/>
        <v>-0.17451481871520508</v>
      </c>
      <c r="CQ13" s="28">
        <f t="shared" si="8"/>
        <v>0</v>
      </c>
      <c r="CR13" s="28">
        <f t="shared" si="8"/>
        <v>0</v>
      </c>
      <c r="CS13" s="28">
        <f t="shared" si="9"/>
        <v>-4.0138408304497171E-2</v>
      </c>
      <c r="CT13" s="28">
        <f t="shared" si="10"/>
        <v>-0.26679999999999271</v>
      </c>
      <c r="CV13" s="28">
        <f t="shared" si="11"/>
        <v>0</v>
      </c>
      <c r="CW13" s="28">
        <f t="shared" si="12"/>
        <v>0</v>
      </c>
      <c r="CX13" s="28"/>
      <c r="CY13" s="28">
        <f t="shared" si="13"/>
        <v>2587195</v>
      </c>
      <c r="CZ13" s="28">
        <f t="shared" si="13"/>
        <v>-211015.60000000003</v>
      </c>
      <c r="DA13" s="28">
        <f t="shared" si="13"/>
        <v>0</v>
      </c>
      <c r="DB13" s="2" t="s">
        <v>85</v>
      </c>
      <c r="DC13" s="2" t="s">
        <v>86</v>
      </c>
      <c r="DD13" s="2" t="s">
        <v>87</v>
      </c>
      <c r="DE13" s="2" t="s">
        <v>88</v>
      </c>
      <c r="DF13" s="3" t="s">
        <v>86</v>
      </c>
      <c r="DG13" s="29">
        <v>42752</v>
      </c>
      <c r="EC13" s="27"/>
      <c r="ED13" s="27"/>
      <c r="EE13" s="27"/>
      <c r="EF13" s="27"/>
    </row>
    <row r="14" spans="2:141" ht="12.75" customHeight="1">
      <c r="B14" s="32" t="s">
        <v>107</v>
      </c>
      <c r="C14" s="48" t="s">
        <v>108</v>
      </c>
      <c r="D14" s="48" t="s">
        <v>112</v>
      </c>
      <c r="E14" s="33" t="str">
        <f>VLOOKUP($C14,[1]Detail!$C:$AK,6,0)</f>
        <v>PMT5</v>
      </c>
      <c r="F14" s="33" t="str">
        <f>VLOOKUP($C14,[1]Detail!$C:$AK,7,0)</f>
        <v>TH</v>
      </c>
      <c r="G14" s="33" t="str">
        <f>VLOOKUP($C14,[1]Detail!$C:$AK,5,0)</f>
        <v>B</v>
      </c>
      <c r="H14" s="33"/>
      <c r="I14" s="33"/>
      <c r="J14" s="48" t="s">
        <v>110</v>
      </c>
      <c r="K14" s="49" t="s">
        <v>103</v>
      </c>
      <c r="L14" s="48" t="s">
        <v>113</v>
      </c>
      <c r="M14" s="68" t="str">
        <f t="shared" si="0"/>
        <v>JD8T-18C612-CA</v>
      </c>
      <c r="N14" s="34"/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1</v>
      </c>
      <c r="V14" s="48">
        <v>0</v>
      </c>
      <c r="W14" s="33">
        <f t="shared" si="1"/>
        <v>0.05</v>
      </c>
      <c r="X14" s="33"/>
      <c r="Y14" s="72">
        <v>-255.7</v>
      </c>
      <c r="Z14" s="72">
        <v>-2.8</v>
      </c>
      <c r="AA14" s="72">
        <v>-5.65</v>
      </c>
      <c r="AB14" s="72">
        <v>-9.02</v>
      </c>
      <c r="AC14" s="72">
        <f>-23.91-AB14</f>
        <v>-14.89</v>
      </c>
      <c r="AD14" s="33">
        <f t="shared" si="2"/>
        <v>-288.05999999999995</v>
      </c>
      <c r="AE14" s="33" t="s">
        <v>84</v>
      </c>
      <c r="AF14" s="33"/>
      <c r="AG14" s="73">
        <v>0</v>
      </c>
      <c r="AH14" s="73">
        <v>0</v>
      </c>
      <c r="AI14" s="33"/>
      <c r="AJ14" s="73" t="s">
        <v>114</v>
      </c>
      <c r="AK14" s="73"/>
      <c r="AL14" s="73"/>
      <c r="AM14" s="48"/>
      <c r="AN14" s="33"/>
      <c r="AO14" s="48" t="s">
        <v>110</v>
      </c>
      <c r="AP14" s="49" t="s">
        <v>103</v>
      </c>
      <c r="AQ14" s="48" t="s">
        <v>100</v>
      </c>
      <c r="AR14" s="68" t="str">
        <f t="shared" si="14"/>
        <v>JD8T-18C612-AA</v>
      </c>
      <c r="AS14" s="34"/>
      <c r="AT14" s="48">
        <v>0</v>
      </c>
      <c r="AU14" s="48">
        <v>0</v>
      </c>
      <c r="AV14" s="48">
        <v>1</v>
      </c>
      <c r="AW14" s="48">
        <v>1</v>
      </c>
      <c r="AX14" s="48">
        <v>0</v>
      </c>
      <c r="AY14" s="48">
        <v>0</v>
      </c>
      <c r="AZ14" s="48">
        <v>1</v>
      </c>
      <c r="BA14" s="48">
        <v>0</v>
      </c>
      <c r="BB14" s="33">
        <f t="shared" si="18"/>
        <v>0.42</v>
      </c>
      <c r="BC14" s="33"/>
      <c r="BD14" s="72">
        <f>-251.83</f>
        <v>-251.83</v>
      </c>
      <c r="BE14" s="72">
        <v>-2.8</v>
      </c>
      <c r="BF14" s="72">
        <v>-5.65</v>
      </c>
      <c r="BG14" s="72">
        <v>-9.02</v>
      </c>
      <c r="BH14" s="72">
        <f>-23.28-BG14</f>
        <v>-14.260000000000002</v>
      </c>
      <c r="BI14" s="33">
        <f t="shared" si="15"/>
        <v>-283.56</v>
      </c>
      <c r="BJ14" s="33" t="s">
        <v>84</v>
      </c>
      <c r="BK14" s="33"/>
      <c r="BL14" s="73">
        <v>0</v>
      </c>
      <c r="BM14" s="73">
        <v>0</v>
      </c>
      <c r="BN14" s="33"/>
      <c r="BO14" s="73" t="s">
        <v>114</v>
      </c>
      <c r="BP14" s="73">
        <v>0</v>
      </c>
      <c r="BQ14" s="73"/>
      <c r="BR14" s="33"/>
      <c r="BS14" s="73">
        <f t="shared" si="3"/>
        <v>-3.8699999999999761</v>
      </c>
      <c r="BT14" s="73">
        <f t="shared" si="4"/>
        <v>0</v>
      </c>
      <c r="BU14" s="73">
        <f t="shared" si="5"/>
        <v>0</v>
      </c>
      <c r="BV14" s="73">
        <f t="shared" si="5"/>
        <v>0</v>
      </c>
      <c r="BW14" s="73">
        <f t="shared" si="5"/>
        <v>-0.62999999999999901</v>
      </c>
      <c r="BX14" s="73">
        <f t="shared" si="5"/>
        <v>-4.4999999999999432</v>
      </c>
      <c r="BY14" s="73" t="s">
        <v>84</v>
      </c>
      <c r="CA14" s="28">
        <f t="shared" si="6"/>
        <v>0</v>
      </c>
      <c r="CB14" s="28">
        <f t="shared" si="6"/>
        <v>0</v>
      </c>
      <c r="CC14" s="28">
        <f t="shared" si="6"/>
        <v>37.886264480216639</v>
      </c>
      <c r="CD14" s="28">
        <f t="shared" si="6"/>
        <v>37.886264480216639</v>
      </c>
      <c r="CE14" s="28">
        <f t="shared" si="6"/>
        <v>0</v>
      </c>
      <c r="CF14" s="28">
        <f t="shared" si="6"/>
        <v>0</v>
      </c>
      <c r="CG14" s="28">
        <f t="shared" si="6"/>
        <v>-0.58221754174815343</v>
      </c>
      <c r="CH14" s="28">
        <f t="shared" si="6"/>
        <v>0</v>
      </c>
      <c r="CI14" s="28">
        <f t="shared" si="7"/>
        <v>13.988806980592749</v>
      </c>
      <c r="CJ14" s="28"/>
      <c r="CK14" s="28">
        <f t="shared" si="8"/>
        <v>0</v>
      </c>
      <c r="CL14" s="28">
        <f t="shared" si="8"/>
        <v>0</v>
      </c>
      <c r="CM14" s="28">
        <f t="shared" si="8"/>
        <v>42.659846547314579</v>
      </c>
      <c r="CN14" s="28">
        <f t="shared" si="8"/>
        <v>42.659846547314579</v>
      </c>
      <c r="CO14" s="28">
        <f t="shared" si="8"/>
        <v>0</v>
      </c>
      <c r="CP14" s="28">
        <f t="shared" si="8"/>
        <v>0</v>
      </c>
      <c r="CQ14" s="28">
        <f t="shared" si="8"/>
        <v>-0.67699714156761592</v>
      </c>
      <c r="CR14" s="28">
        <f t="shared" si="8"/>
        <v>0</v>
      </c>
      <c r="CS14" s="28">
        <f t="shared" si="9"/>
        <v>15.750293365428012</v>
      </c>
      <c r="CT14" s="28">
        <f t="shared" si="10"/>
        <v>104.6922</v>
      </c>
      <c r="CV14" s="28">
        <f t="shared" si="11"/>
        <v>0</v>
      </c>
      <c r="CW14" s="28">
        <f t="shared" si="12"/>
        <v>0</v>
      </c>
      <c r="CX14" s="28"/>
      <c r="CY14" s="28">
        <f t="shared" si="13"/>
        <v>0</v>
      </c>
      <c r="CZ14" s="28">
        <f t="shared" si="13"/>
        <v>0</v>
      </c>
      <c r="DA14" s="28">
        <f t="shared" si="13"/>
        <v>0</v>
      </c>
      <c r="DB14" s="2" t="s">
        <v>85</v>
      </c>
      <c r="DC14" s="2" t="s">
        <v>86</v>
      </c>
      <c r="DD14" s="2" t="s">
        <v>87</v>
      </c>
      <c r="DE14" s="2" t="s">
        <v>88</v>
      </c>
      <c r="DF14" s="3" t="s">
        <v>86</v>
      </c>
      <c r="DG14" s="29">
        <v>42752</v>
      </c>
      <c r="EC14" s="27"/>
      <c r="ED14" s="27"/>
      <c r="EE14" s="27"/>
      <c r="EF14" s="27"/>
    </row>
    <row r="15" spans="2:141" ht="12.75" customHeight="1">
      <c r="B15" s="32" t="s">
        <v>107</v>
      </c>
      <c r="C15" s="48" t="s">
        <v>108</v>
      </c>
      <c r="D15" s="48" t="s">
        <v>112</v>
      </c>
      <c r="E15" s="33" t="str">
        <f>VLOOKUP($C15,[1]Detail!$C:$AK,6,0)</f>
        <v>PMT5</v>
      </c>
      <c r="F15" s="33" t="str">
        <f>VLOOKUP($C15,[1]Detail!$C:$AK,7,0)</f>
        <v>TH</v>
      </c>
      <c r="G15" s="33" t="str">
        <f>VLOOKUP($C15,[1]Detail!$C:$AK,5,0)</f>
        <v>B</v>
      </c>
      <c r="H15" s="33"/>
      <c r="I15" s="33"/>
      <c r="J15" s="48" t="s">
        <v>110</v>
      </c>
      <c r="K15" s="49" t="s">
        <v>103</v>
      </c>
      <c r="L15" s="48" t="s">
        <v>115</v>
      </c>
      <c r="M15" s="68" t="str">
        <f t="shared" si="0"/>
        <v>JD8T-18C612-DA</v>
      </c>
      <c r="N15" s="34"/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1</v>
      </c>
      <c r="W15" s="33">
        <f t="shared" si="1"/>
        <v>0.05</v>
      </c>
      <c r="X15" s="33"/>
      <c r="Y15" s="72">
        <v>-256.45999999999998</v>
      </c>
      <c r="Z15" s="72">
        <v>-2.8</v>
      </c>
      <c r="AA15" s="72">
        <v>-5.65</v>
      </c>
      <c r="AB15" s="72">
        <v>-9.02</v>
      </c>
      <c r="AC15" s="72">
        <f>-23.91-AB15</f>
        <v>-14.89</v>
      </c>
      <c r="AD15" s="33">
        <f t="shared" si="2"/>
        <v>-288.81999999999994</v>
      </c>
      <c r="AE15" s="33" t="s">
        <v>84</v>
      </c>
      <c r="AF15" s="33"/>
      <c r="AG15" s="73">
        <v>0</v>
      </c>
      <c r="AH15" s="73">
        <v>0</v>
      </c>
      <c r="AI15" s="33"/>
      <c r="AJ15" s="73" t="s">
        <v>114</v>
      </c>
      <c r="AK15" s="73"/>
      <c r="AL15" s="73"/>
      <c r="AM15" s="48"/>
      <c r="AN15" s="33"/>
      <c r="AO15" s="48" t="s">
        <v>110</v>
      </c>
      <c r="AP15" s="49" t="s">
        <v>103</v>
      </c>
      <c r="AQ15" s="48" t="s">
        <v>111</v>
      </c>
      <c r="AR15" s="68" t="str">
        <f t="shared" si="14"/>
        <v>JD8T-18C612-BA</v>
      </c>
      <c r="AS15" s="34"/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1</v>
      </c>
      <c r="BB15" s="33">
        <f t="shared" si="18"/>
        <v>0.05</v>
      </c>
      <c r="BC15" s="33"/>
      <c r="BD15" s="72">
        <v>-252.59</v>
      </c>
      <c r="BE15" s="72">
        <v>-2.8</v>
      </c>
      <c r="BF15" s="72">
        <v>-5.65</v>
      </c>
      <c r="BG15" s="72">
        <v>-9.02</v>
      </c>
      <c r="BH15" s="72">
        <f>-23.28-BG15</f>
        <v>-14.260000000000002</v>
      </c>
      <c r="BI15" s="33">
        <f t="shared" si="15"/>
        <v>-284.32</v>
      </c>
      <c r="BJ15" s="33" t="s">
        <v>84</v>
      </c>
      <c r="BK15" s="33"/>
      <c r="BL15" s="73">
        <v>0</v>
      </c>
      <c r="BM15" s="73">
        <v>0</v>
      </c>
      <c r="BN15" s="33"/>
      <c r="BO15" s="73" t="s">
        <v>114</v>
      </c>
      <c r="BP15" s="73">
        <v>0</v>
      </c>
      <c r="BQ15" s="73"/>
      <c r="BR15" s="33"/>
      <c r="BS15" s="73">
        <f t="shared" si="3"/>
        <v>-3.8699999999999761</v>
      </c>
      <c r="BT15" s="73">
        <f t="shared" si="4"/>
        <v>0</v>
      </c>
      <c r="BU15" s="73">
        <f t="shared" si="5"/>
        <v>0</v>
      </c>
      <c r="BV15" s="73">
        <f t="shared" si="5"/>
        <v>0</v>
      </c>
      <c r="BW15" s="73">
        <f t="shared" si="5"/>
        <v>-0.62999999999999901</v>
      </c>
      <c r="BX15" s="73">
        <f t="shared" si="5"/>
        <v>-4.4999999999999432</v>
      </c>
      <c r="BY15" s="73" t="s">
        <v>84</v>
      </c>
      <c r="CA15" s="28">
        <f t="shared" si="6"/>
        <v>0</v>
      </c>
      <c r="CB15" s="28">
        <f t="shared" si="6"/>
        <v>0</v>
      </c>
      <c r="CC15" s="28">
        <f t="shared" si="6"/>
        <v>0</v>
      </c>
      <c r="CD15" s="28">
        <f t="shared" si="6"/>
        <v>0</v>
      </c>
      <c r="CE15" s="28">
        <f t="shared" si="6"/>
        <v>0</v>
      </c>
      <c r="CF15" s="28">
        <f t="shared" si="6"/>
        <v>0</v>
      </c>
      <c r="CG15" s="28">
        <f t="shared" si="6"/>
        <v>0</v>
      </c>
      <c r="CH15" s="28">
        <f t="shared" si="6"/>
        <v>-0.58221754174815343</v>
      </c>
      <c r="CI15" s="28">
        <f t="shared" si="7"/>
        <v>-2.9110877087407672E-2</v>
      </c>
      <c r="CJ15" s="28"/>
      <c r="CK15" s="28">
        <f t="shared" si="8"/>
        <v>0</v>
      </c>
      <c r="CL15" s="28">
        <f t="shared" si="8"/>
        <v>0</v>
      </c>
      <c r="CM15" s="28">
        <f t="shared" si="8"/>
        <v>0</v>
      </c>
      <c r="CN15" s="28">
        <f t="shared" si="8"/>
        <v>0</v>
      </c>
      <c r="CO15" s="28">
        <f t="shared" si="8"/>
        <v>0</v>
      </c>
      <c r="CP15" s="28">
        <f t="shared" si="8"/>
        <v>0</v>
      </c>
      <c r="CQ15" s="28">
        <f t="shared" si="8"/>
        <v>0</v>
      </c>
      <c r="CR15" s="28">
        <f t="shared" si="8"/>
        <v>-0.67699714156761592</v>
      </c>
      <c r="CS15" s="28">
        <f t="shared" si="9"/>
        <v>-3.3849857078380799E-2</v>
      </c>
      <c r="CT15" s="28">
        <f t="shared" si="10"/>
        <v>-0.22499999999999717</v>
      </c>
      <c r="CV15" s="28">
        <f t="shared" si="11"/>
        <v>0</v>
      </c>
      <c r="CW15" s="28">
        <f t="shared" si="12"/>
        <v>0</v>
      </c>
      <c r="CX15" s="28"/>
      <c r="CY15" s="28">
        <f t="shared" si="13"/>
        <v>0</v>
      </c>
      <c r="CZ15" s="28">
        <f t="shared" si="13"/>
        <v>0</v>
      </c>
      <c r="DA15" s="28">
        <f t="shared" si="13"/>
        <v>0</v>
      </c>
      <c r="DB15" s="2" t="s">
        <v>85</v>
      </c>
      <c r="DC15" s="2" t="s">
        <v>86</v>
      </c>
      <c r="DD15" s="2" t="s">
        <v>87</v>
      </c>
      <c r="DE15" s="2" t="s">
        <v>88</v>
      </c>
      <c r="DF15" s="3" t="s">
        <v>86</v>
      </c>
      <c r="DG15" s="29">
        <v>42752</v>
      </c>
      <c r="EC15" s="27"/>
      <c r="ED15" s="27"/>
      <c r="EE15" s="27"/>
      <c r="EF15" s="27"/>
    </row>
    <row r="16" spans="2:141" ht="12.75" customHeight="1">
      <c r="B16" s="32" t="s">
        <v>116</v>
      </c>
      <c r="C16" s="48" t="s">
        <v>108</v>
      </c>
      <c r="D16" s="48" t="s">
        <v>109</v>
      </c>
      <c r="E16" s="33" t="str">
        <f>VLOOKUP($C16,[1]Detail!$C:$AK,6,0)</f>
        <v>PMT5</v>
      </c>
      <c r="F16" s="33" t="str">
        <f>VLOOKUP($C16,[1]Detail!$C:$AK,7,0)</f>
        <v>TH</v>
      </c>
      <c r="G16" s="33" t="str">
        <f>VLOOKUP($C16,[1]Detail!$C:$AK,5,0)</f>
        <v>B</v>
      </c>
      <c r="H16" s="33"/>
      <c r="I16" s="33"/>
      <c r="J16" s="48" t="s">
        <v>110</v>
      </c>
      <c r="K16" s="49">
        <v>19980</v>
      </c>
      <c r="L16" s="48" t="s">
        <v>111</v>
      </c>
      <c r="M16" s="68" t="str">
        <f t="shared" si="0"/>
        <v>JD8T-19980-BA</v>
      </c>
      <c r="N16" s="34"/>
      <c r="O16" s="48">
        <v>1</v>
      </c>
      <c r="P16" s="48">
        <v>1</v>
      </c>
      <c r="Q16" s="48">
        <v>1</v>
      </c>
      <c r="R16" s="48">
        <v>1</v>
      </c>
      <c r="S16" s="48">
        <v>0</v>
      </c>
      <c r="T16" s="48">
        <v>0</v>
      </c>
      <c r="U16" s="48">
        <v>0</v>
      </c>
      <c r="V16" s="48">
        <v>0</v>
      </c>
      <c r="W16" s="33">
        <f t="shared" si="1"/>
        <v>0.67</v>
      </c>
      <c r="X16" s="33"/>
      <c r="Y16" s="72">
        <v>-231.12</v>
      </c>
      <c r="Z16" s="72">
        <v>-2.8</v>
      </c>
      <c r="AA16" s="72">
        <v>-5.65</v>
      </c>
      <c r="AB16" s="72">
        <v>-5.21</v>
      </c>
      <c r="AC16" s="72">
        <f>-22.12-AB16</f>
        <v>-16.91</v>
      </c>
      <c r="AD16" s="33">
        <f t="shared" si="2"/>
        <v>-261.69000000000005</v>
      </c>
      <c r="AE16" s="33" t="s">
        <v>84</v>
      </c>
      <c r="AF16" s="33"/>
      <c r="AG16" s="73">
        <v>-2438000</v>
      </c>
      <c r="AH16" s="73">
        <v>-2438000</v>
      </c>
      <c r="AI16" s="33"/>
      <c r="AJ16" s="73">
        <f>-5735195*0-6505696</f>
        <v>-6505696</v>
      </c>
      <c r="AK16" s="73">
        <v>381437</v>
      </c>
      <c r="AL16" s="73"/>
      <c r="AM16" s="48"/>
      <c r="AN16" s="33"/>
      <c r="AO16" s="48" t="s">
        <v>110</v>
      </c>
      <c r="AP16" s="49">
        <v>19980</v>
      </c>
      <c r="AQ16" s="48" t="s">
        <v>111</v>
      </c>
      <c r="AR16" s="68" t="str">
        <f t="shared" si="14"/>
        <v>JD8T-19980-BA</v>
      </c>
      <c r="AS16" s="34"/>
      <c r="AT16" s="48">
        <v>1</v>
      </c>
      <c r="AU16" s="48">
        <v>1</v>
      </c>
      <c r="AV16" s="48">
        <v>1</v>
      </c>
      <c r="AW16" s="48">
        <v>1</v>
      </c>
      <c r="AX16" s="48">
        <v>0</v>
      </c>
      <c r="AY16" s="48">
        <v>0</v>
      </c>
      <c r="AZ16" s="48">
        <v>0</v>
      </c>
      <c r="BA16" s="48">
        <v>0</v>
      </c>
      <c r="BB16" s="33">
        <f t="shared" ref="BB16:BB20" si="21">SUMPRODUCT(AT16:BA16,$O$6:$V$6)</f>
        <v>0.67</v>
      </c>
      <c r="BC16" s="33"/>
      <c r="BD16" s="72">
        <v>-231.12</v>
      </c>
      <c r="BE16" s="72">
        <v>-2.8</v>
      </c>
      <c r="BF16" s="72">
        <v>-5.65</v>
      </c>
      <c r="BG16" s="72">
        <v>-5.21</v>
      </c>
      <c r="BH16" s="72">
        <f>-20.1-BG16</f>
        <v>-14.89</v>
      </c>
      <c r="BI16" s="33">
        <f t="shared" si="15"/>
        <v>-259.67</v>
      </c>
      <c r="BJ16" s="33" t="s">
        <v>84</v>
      </c>
      <c r="BK16" s="33"/>
      <c r="BL16" s="73">
        <v>-2438000</v>
      </c>
      <c r="BM16" s="73">
        <v>-2438000</v>
      </c>
      <c r="BN16" s="33"/>
      <c r="BO16" s="73">
        <v>-5735195</v>
      </c>
      <c r="BP16" s="73">
        <v>381437</v>
      </c>
      <c r="BQ16" s="73"/>
      <c r="BR16" s="33"/>
      <c r="BS16" s="73">
        <f t="shared" si="3"/>
        <v>0</v>
      </c>
      <c r="BT16" s="73">
        <f t="shared" si="4"/>
        <v>0</v>
      </c>
      <c r="BU16" s="73">
        <f t="shared" si="5"/>
        <v>0</v>
      </c>
      <c r="BV16" s="73">
        <f t="shared" si="5"/>
        <v>0</v>
      </c>
      <c r="BW16" s="73">
        <f t="shared" si="5"/>
        <v>-2.0199999999999996</v>
      </c>
      <c r="BX16" s="73">
        <f t="shared" si="5"/>
        <v>-2.0200000000000387</v>
      </c>
      <c r="BY16" s="73" t="s">
        <v>84</v>
      </c>
      <c r="CA16" s="28">
        <f t="shared" si="6"/>
        <v>0</v>
      </c>
      <c r="CB16" s="28">
        <f t="shared" si="6"/>
        <v>0</v>
      </c>
      <c r="CC16" s="28">
        <f t="shared" si="6"/>
        <v>0</v>
      </c>
      <c r="CD16" s="28">
        <f t="shared" si="6"/>
        <v>0</v>
      </c>
      <c r="CE16" s="28">
        <f t="shared" si="6"/>
        <v>0</v>
      </c>
      <c r="CF16" s="28">
        <f t="shared" si="6"/>
        <v>0</v>
      </c>
      <c r="CG16" s="28">
        <f t="shared" si="6"/>
        <v>0</v>
      </c>
      <c r="CH16" s="28">
        <f t="shared" si="6"/>
        <v>0</v>
      </c>
      <c r="CI16" s="28">
        <f t="shared" si="7"/>
        <v>0</v>
      </c>
      <c r="CJ16" s="28"/>
      <c r="CK16" s="28">
        <f t="shared" si="8"/>
        <v>-0.30389649465925056</v>
      </c>
      <c r="CL16" s="28">
        <f t="shared" si="8"/>
        <v>-0.30389649465925056</v>
      </c>
      <c r="CM16" s="28">
        <f t="shared" si="8"/>
        <v>-0.30389649465925056</v>
      </c>
      <c r="CN16" s="28">
        <f t="shared" si="8"/>
        <v>-0.30389649465925056</v>
      </c>
      <c r="CO16" s="28">
        <f t="shared" si="8"/>
        <v>0</v>
      </c>
      <c r="CP16" s="28">
        <f t="shared" si="8"/>
        <v>0</v>
      </c>
      <c r="CQ16" s="28">
        <f t="shared" si="8"/>
        <v>0</v>
      </c>
      <c r="CR16" s="28">
        <f t="shared" si="8"/>
        <v>0</v>
      </c>
      <c r="CS16" s="28">
        <f t="shared" si="9"/>
        <v>-0.20361065142169787</v>
      </c>
      <c r="CT16" s="28">
        <f t="shared" si="10"/>
        <v>-1.3534000000000259</v>
      </c>
      <c r="CV16" s="28">
        <f t="shared" si="11"/>
        <v>0</v>
      </c>
      <c r="CW16" s="28">
        <f t="shared" si="12"/>
        <v>0</v>
      </c>
      <c r="CX16" s="28"/>
      <c r="CY16" s="28">
        <f t="shared" si="13"/>
        <v>-770501</v>
      </c>
      <c r="CZ16" s="28">
        <f t="shared" si="13"/>
        <v>0</v>
      </c>
      <c r="DA16" s="28">
        <f t="shared" si="13"/>
        <v>0</v>
      </c>
      <c r="DB16" s="2" t="s">
        <v>85</v>
      </c>
      <c r="DC16" s="2" t="s">
        <v>85</v>
      </c>
      <c r="DD16" s="2" t="s">
        <v>87</v>
      </c>
      <c r="DE16" s="2" t="s">
        <v>88</v>
      </c>
      <c r="DF16" s="3" t="s">
        <v>86</v>
      </c>
      <c r="DG16" s="29">
        <v>42893</v>
      </c>
      <c r="EC16" s="27"/>
      <c r="ED16" s="27"/>
      <c r="EE16" s="27"/>
      <c r="EF16" s="27"/>
    </row>
    <row r="17" spans="2:140" ht="12.75" customHeight="1">
      <c r="B17" s="32" t="s">
        <v>117</v>
      </c>
      <c r="C17" s="48" t="s">
        <v>108</v>
      </c>
      <c r="D17" s="48" t="s">
        <v>109</v>
      </c>
      <c r="E17" s="33" t="str">
        <f>VLOOKUP($C17,[1]Detail!$C:$AK,6,0)</f>
        <v>PMT5</v>
      </c>
      <c r="F17" s="33" t="str">
        <f>VLOOKUP($C17,[1]Detail!$C:$AK,7,0)</f>
        <v>TH</v>
      </c>
      <c r="G17" s="33" t="str">
        <f>VLOOKUP($C17,[1]Detail!$C:$AK,5,0)</f>
        <v>B</v>
      </c>
      <c r="H17" s="33"/>
      <c r="I17" s="33"/>
      <c r="J17" s="48" t="s">
        <v>110</v>
      </c>
      <c r="K17" s="49">
        <v>19980</v>
      </c>
      <c r="L17" s="48" t="s">
        <v>111</v>
      </c>
      <c r="M17" s="68" t="str">
        <f t="shared" si="0"/>
        <v>JD8T-19980-BA</v>
      </c>
      <c r="N17" s="34"/>
      <c r="O17" s="48">
        <v>1</v>
      </c>
      <c r="P17" s="48">
        <v>1</v>
      </c>
      <c r="Q17" s="48">
        <v>1</v>
      </c>
      <c r="R17" s="48">
        <v>1</v>
      </c>
      <c r="S17" s="48">
        <v>0</v>
      </c>
      <c r="T17" s="48">
        <v>0</v>
      </c>
      <c r="U17" s="48">
        <v>0</v>
      </c>
      <c r="V17" s="48">
        <v>0</v>
      </c>
      <c r="W17" s="33">
        <f t="shared" si="1"/>
        <v>0.67</v>
      </c>
      <c r="X17" s="33"/>
      <c r="Y17" s="72">
        <v>-231.12</v>
      </c>
      <c r="Z17" s="72">
        <v>-2.8</v>
      </c>
      <c r="AA17" s="72">
        <v>-5.65</v>
      </c>
      <c r="AB17" s="72">
        <v>-5.21</v>
      </c>
      <c r="AC17" s="72">
        <f>-22.12-AB17</f>
        <v>-16.91</v>
      </c>
      <c r="AD17" s="33">
        <f t="shared" si="2"/>
        <v>-261.69000000000005</v>
      </c>
      <c r="AE17" s="33" t="s">
        <v>84</v>
      </c>
      <c r="AF17" s="33"/>
      <c r="AG17" s="73">
        <v>-2438000</v>
      </c>
      <c r="AH17" s="73">
        <v>-2438000</v>
      </c>
      <c r="AI17" s="33"/>
      <c r="AJ17" s="73">
        <f>-5735195*0-6505696</f>
        <v>-6505696</v>
      </c>
      <c r="AK17" s="73">
        <v>381437</v>
      </c>
      <c r="AL17" s="73"/>
      <c r="AM17" s="48"/>
      <c r="AN17" s="33"/>
      <c r="AO17" s="48" t="s">
        <v>110</v>
      </c>
      <c r="AP17" s="49">
        <v>19980</v>
      </c>
      <c r="AQ17" s="48" t="s">
        <v>111</v>
      </c>
      <c r="AR17" s="68" t="str">
        <f t="shared" si="14"/>
        <v>JD8T-19980-BA</v>
      </c>
      <c r="AS17" s="34"/>
      <c r="AT17" s="48">
        <v>1</v>
      </c>
      <c r="AU17" s="48">
        <v>1</v>
      </c>
      <c r="AV17" s="48">
        <v>1</v>
      </c>
      <c r="AW17" s="48">
        <v>1</v>
      </c>
      <c r="AX17" s="48">
        <v>0</v>
      </c>
      <c r="AY17" s="48">
        <v>0</v>
      </c>
      <c r="AZ17" s="48">
        <v>0</v>
      </c>
      <c r="BA17" s="48">
        <v>0</v>
      </c>
      <c r="BB17" s="33">
        <f t="shared" si="21"/>
        <v>0.67</v>
      </c>
      <c r="BC17" s="33"/>
      <c r="BD17" s="72">
        <v>-231.12</v>
      </c>
      <c r="BE17" s="72">
        <v>-2.8</v>
      </c>
      <c r="BF17" s="72">
        <v>-5.65</v>
      </c>
      <c r="BG17" s="72">
        <v>-5.21</v>
      </c>
      <c r="BH17" s="72">
        <f>-22.12-BG17</f>
        <v>-16.91</v>
      </c>
      <c r="BI17" s="33">
        <f t="shared" si="15"/>
        <v>-261.69000000000005</v>
      </c>
      <c r="BJ17" s="33" t="s">
        <v>84</v>
      </c>
      <c r="BK17" s="33"/>
      <c r="BL17" s="73">
        <v>-2438000</v>
      </c>
      <c r="BM17" s="73">
        <v>-2438000</v>
      </c>
      <c r="BN17" s="33"/>
      <c r="BO17" s="73">
        <v>-5735195</v>
      </c>
      <c r="BP17" s="73">
        <v>381437</v>
      </c>
      <c r="BQ17" s="73"/>
      <c r="BR17" s="33"/>
      <c r="BS17" s="73">
        <f t="shared" si="3"/>
        <v>0</v>
      </c>
      <c r="BT17" s="73">
        <f t="shared" si="4"/>
        <v>0</v>
      </c>
      <c r="BU17" s="73">
        <f t="shared" si="5"/>
        <v>0</v>
      </c>
      <c r="BV17" s="73">
        <f t="shared" si="5"/>
        <v>0</v>
      </c>
      <c r="BW17" s="73">
        <f t="shared" si="5"/>
        <v>0</v>
      </c>
      <c r="BX17" s="73">
        <f t="shared" si="5"/>
        <v>0</v>
      </c>
      <c r="BY17" s="73" t="s">
        <v>84</v>
      </c>
      <c r="CA17" s="28">
        <f t="shared" si="6"/>
        <v>0</v>
      </c>
      <c r="CB17" s="28">
        <f t="shared" si="6"/>
        <v>0</v>
      </c>
      <c r="CC17" s="28">
        <f t="shared" si="6"/>
        <v>0</v>
      </c>
      <c r="CD17" s="28">
        <f t="shared" si="6"/>
        <v>0</v>
      </c>
      <c r="CE17" s="28">
        <f t="shared" si="6"/>
        <v>0</v>
      </c>
      <c r="CF17" s="28">
        <f t="shared" si="6"/>
        <v>0</v>
      </c>
      <c r="CG17" s="28">
        <f t="shared" si="6"/>
        <v>0</v>
      </c>
      <c r="CH17" s="28">
        <f t="shared" si="6"/>
        <v>0</v>
      </c>
      <c r="CI17" s="28">
        <f t="shared" si="7"/>
        <v>0</v>
      </c>
      <c r="CJ17" s="28"/>
      <c r="CK17" s="28">
        <f t="shared" si="8"/>
        <v>0</v>
      </c>
      <c r="CL17" s="28">
        <f t="shared" si="8"/>
        <v>0</v>
      </c>
      <c r="CM17" s="28">
        <f t="shared" si="8"/>
        <v>0</v>
      </c>
      <c r="CN17" s="28">
        <f t="shared" si="8"/>
        <v>0</v>
      </c>
      <c r="CO17" s="28">
        <f t="shared" si="8"/>
        <v>0</v>
      </c>
      <c r="CP17" s="28">
        <f t="shared" si="8"/>
        <v>0</v>
      </c>
      <c r="CQ17" s="28">
        <f t="shared" si="8"/>
        <v>0</v>
      </c>
      <c r="CR17" s="28">
        <f t="shared" si="8"/>
        <v>0</v>
      </c>
      <c r="CS17" s="28">
        <f t="shared" si="9"/>
        <v>0</v>
      </c>
      <c r="CT17" s="28">
        <f t="shared" si="10"/>
        <v>0</v>
      </c>
      <c r="CV17" s="28">
        <f t="shared" si="11"/>
        <v>0</v>
      </c>
      <c r="CW17" s="28">
        <f t="shared" ref="CW17" si="22">SUM(AH17)-SUM(BM17)</f>
        <v>0</v>
      </c>
      <c r="CX17" s="28"/>
      <c r="CY17" s="28">
        <f t="shared" ref="CY17" si="23">SUM(AJ17)-SUM(BO17)</f>
        <v>-770501</v>
      </c>
      <c r="CZ17" s="28">
        <f t="shared" si="13"/>
        <v>0</v>
      </c>
      <c r="DA17" s="28">
        <f t="shared" si="13"/>
        <v>0</v>
      </c>
      <c r="DB17" s="2" t="s">
        <v>86</v>
      </c>
      <c r="DC17" s="2" t="s">
        <v>85</v>
      </c>
      <c r="DD17" s="2" t="s">
        <v>87</v>
      </c>
      <c r="DE17" s="2" t="s">
        <v>106</v>
      </c>
      <c r="DF17" s="3" t="s">
        <v>118</v>
      </c>
      <c r="DG17" s="29">
        <v>43117</v>
      </c>
      <c r="EC17" s="27" t="str">
        <f>VLOOKUP($M17,[1]Detail!$M:$BO,1,0)</f>
        <v>JD8T-19980-BA</v>
      </c>
      <c r="ED17" s="27">
        <f>VLOOKUP($M17,[1]Detail!$M:$BO,22,0)</f>
        <v>-261.69000000000005</v>
      </c>
      <c r="EE17" s="27">
        <f>VLOOKUP($M17,[1]Detail!$M:$BO,42,0)</f>
        <v>-2438000</v>
      </c>
      <c r="EF17" s="27">
        <f>VLOOKUP($M17,[1]Detail!$M:$BO,45,0)</f>
        <v>-6505696</v>
      </c>
      <c r="EH17" s="27">
        <f>ED17-AD17</f>
        <v>0</v>
      </c>
      <c r="EI17" s="27">
        <f>EE17-AG17</f>
        <v>0</v>
      </c>
      <c r="EJ17" s="27">
        <f>EF17-AJ17</f>
        <v>0</v>
      </c>
    </row>
    <row r="18" spans="2:140" ht="12.75" customHeight="1">
      <c r="B18" s="32" t="s">
        <v>116</v>
      </c>
      <c r="C18" s="48" t="s">
        <v>108</v>
      </c>
      <c r="D18" s="48" t="s">
        <v>112</v>
      </c>
      <c r="E18" s="33" t="str">
        <f>VLOOKUP($C18,[1]Detail!$C:$AK,6,0)</f>
        <v>PMT5</v>
      </c>
      <c r="F18" s="33" t="str">
        <f>VLOOKUP($C18,[1]Detail!$C:$AK,7,0)</f>
        <v>TH</v>
      </c>
      <c r="G18" s="33" t="str">
        <f>VLOOKUP($C18,[1]Detail!$C:$AK,5,0)</f>
        <v>B</v>
      </c>
      <c r="H18" s="33"/>
      <c r="I18" s="33"/>
      <c r="J18" s="48" t="s">
        <v>110</v>
      </c>
      <c r="K18" s="49" t="s">
        <v>103</v>
      </c>
      <c r="L18" s="48" t="s">
        <v>111</v>
      </c>
      <c r="M18" s="68" t="str">
        <f t="shared" si="0"/>
        <v>JD8T-18C612-BA</v>
      </c>
      <c r="N18" s="34"/>
      <c r="O18" s="48">
        <v>0</v>
      </c>
      <c r="P18" s="48">
        <v>0</v>
      </c>
      <c r="Q18" s="48">
        <v>0</v>
      </c>
      <c r="R18" s="48">
        <v>0</v>
      </c>
      <c r="S18" s="48">
        <v>1</v>
      </c>
      <c r="T18" s="48">
        <v>1</v>
      </c>
      <c r="U18" s="48">
        <v>0</v>
      </c>
      <c r="V18" s="48">
        <v>0</v>
      </c>
      <c r="W18" s="33">
        <f t="shared" si="1"/>
        <v>0.23</v>
      </c>
      <c r="X18" s="33"/>
      <c r="Y18" s="72">
        <v>-253.12</v>
      </c>
      <c r="Z18" s="72">
        <v>-2.8</v>
      </c>
      <c r="AA18" s="72">
        <v>-5.65</v>
      </c>
      <c r="AB18" s="72">
        <v>-9.02</v>
      </c>
      <c r="AC18" s="72">
        <f t="shared" ref="AC18:AC20" si="24">-25.93-AB18</f>
        <v>-16.91</v>
      </c>
      <c r="AD18" s="33">
        <f t="shared" si="2"/>
        <v>-287.5</v>
      </c>
      <c r="AE18" s="33" t="s">
        <v>84</v>
      </c>
      <c r="AF18" s="33"/>
      <c r="AG18" s="73">
        <v>0</v>
      </c>
      <c r="AH18" s="73">
        <v>0</v>
      </c>
      <c r="AI18" s="73"/>
      <c r="AJ18" s="73">
        <v>0</v>
      </c>
      <c r="AK18" s="73">
        <v>0</v>
      </c>
      <c r="AL18" s="73"/>
      <c r="AM18" s="48"/>
      <c r="AN18" s="33"/>
      <c r="AO18" s="48" t="s">
        <v>110</v>
      </c>
      <c r="AP18" s="49" t="s">
        <v>103</v>
      </c>
      <c r="AQ18" s="48" t="s">
        <v>111</v>
      </c>
      <c r="AR18" s="68" t="str">
        <f t="shared" si="14"/>
        <v>JD8T-18C612-BA</v>
      </c>
      <c r="AS18" s="34"/>
      <c r="AT18" s="48">
        <v>0</v>
      </c>
      <c r="AU18" s="48">
        <v>0</v>
      </c>
      <c r="AV18" s="48">
        <v>0</v>
      </c>
      <c r="AW18" s="48">
        <v>0</v>
      </c>
      <c r="AX18" s="48">
        <v>1</v>
      </c>
      <c r="AY18" s="48">
        <v>1</v>
      </c>
      <c r="AZ18" s="48">
        <v>0</v>
      </c>
      <c r="BA18" s="48">
        <v>0</v>
      </c>
      <c r="BB18" s="33">
        <f t="shared" si="21"/>
        <v>0.23</v>
      </c>
      <c r="BC18" s="33"/>
      <c r="BD18" s="72">
        <v>-253.12</v>
      </c>
      <c r="BE18" s="72">
        <v>-2.8</v>
      </c>
      <c r="BF18" s="72">
        <v>-5.65</v>
      </c>
      <c r="BG18" s="72">
        <v>-9.02</v>
      </c>
      <c r="BH18" s="72">
        <f>-23.91-BG18</f>
        <v>-14.89</v>
      </c>
      <c r="BI18" s="33">
        <f t="shared" si="15"/>
        <v>-285.47999999999996</v>
      </c>
      <c r="BJ18" s="33" t="s">
        <v>84</v>
      </c>
      <c r="BK18" s="33"/>
      <c r="BL18" s="73">
        <v>0</v>
      </c>
      <c r="BM18" s="73">
        <v>0</v>
      </c>
      <c r="BN18" s="73">
        <v>0</v>
      </c>
      <c r="BO18" s="73">
        <v>0</v>
      </c>
      <c r="BP18" s="73">
        <v>0</v>
      </c>
      <c r="BQ18" s="73"/>
      <c r="BR18" s="33"/>
      <c r="BS18" s="73">
        <f t="shared" si="3"/>
        <v>0</v>
      </c>
      <c r="BT18" s="73">
        <f t="shared" si="4"/>
        <v>0</v>
      </c>
      <c r="BU18" s="73">
        <f t="shared" si="5"/>
        <v>0</v>
      </c>
      <c r="BV18" s="73">
        <f t="shared" si="5"/>
        <v>0</v>
      </c>
      <c r="BW18" s="73">
        <f t="shared" si="5"/>
        <v>-2.0199999999999996</v>
      </c>
      <c r="BX18" s="73">
        <f t="shared" si="5"/>
        <v>-2.0200000000000387</v>
      </c>
      <c r="BY18" s="73" t="s">
        <v>84</v>
      </c>
      <c r="CA18" s="28">
        <f t="shared" si="6"/>
        <v>0</v>
      </c>
      <c r="CB18" s="28">
        <f t="shared" si="6"/>
        <v>0</v>
      </c>
      <c r="CC18" s="28">
        <f t="shared" si="6"/>
        <v>0</v>
      </c>
      <c r="CD18" s="28">
        <f t="shared" si="6"/>
        <v>0</v>
      </c>
      <c r="CE18" s="28">
        <f t="shared" si="6"/>
        <v>0</v>
      </c>
      <c r="CF18" s="28">
        <f t="shared" si="6"/>
        <v>0</v>
      </c>
      <c r="CG18" s="28">
        <f t="shared" si="6"/>
        <v>0</v>
      </c>
      <c r="CH18" s="28">
        <f t="shared" si="6"/>
        <v>0</v>
      </c>
      <c r="CI18" s="28">
        <f t="shared" si="7"/>
        <v>0</v>
      </c>
      <c r="CJ18" s="28"/>
      <c r="CK18" s="28">
        <f t="shared" si="8"/>
        <v>0</v>
      </c>
      <c r="CL18" s="28">
        <f t="shared" si="8"/>
        <v>0</v>
      </c>
      <c r="CM18" s="28">
        <f t="shared" si="8"/>
        <v>0</v>
      </c>
      <c r="CN18" s="28">
        <f t="shared" si="8"/>
        <v>0</v>
      </c>
      <c r="CO18" s="28">
        <f t="shared" si="8"/>
        <v>-0.30389649465925056</v>
      </c>
      <c r="CP18" s="28">
        <f t="shared" si="8"/>
        <v>-0.30389649465925056</v>
      </c>
      <c r="CQ18" s="28">
        <f t="shared" si="8"/>
        <v>0</v>
      </c>
      <c r="CR18" s="28">
        <f t="shared" si="8"/>
        <v>0</v>
      </c>
      <c r="CS18" s="28">
        <f t="shared" si="9"/>
        <v>-6.9896193771627632E-2</v>
      </c>
      <c r="CT18" s="28">
        <f t="shared" si="10"/>
        <v>-0.46460000000000889</v>
      </c>
      <c r="CV18" s="28">
        <f t="shared" si="11"/>
        <v>0</v>
      </c>
      <c r="CW18" s="28">
        <f t="shared" si="12"/>
        <v>0</v>
      </c>
      <c r="CX18" s="28"/>
      <c r="CY18" s="28">
        <f t="shared" si="13"/>
        <v>0</v>
      </c>
      <c r="CZ18" s="28">
        <f t="shared" si="13"/>
        <v>0</v>
      </c>
      <c r="DA18" s="28">
        <f t="shared" si="13"/>
        <v>0</v>
      </c>
      <c r="DB18" s="2" t="s">
        <v>85</v>
      </c>
      <c r="DC18" s="2" t="s">
        <v>85</v>
      </c>
      <c r="DD18" s="2" t="s">
        <v>87</v>
      </c>
      <c r="DE18" s="2" t="s">
        <v>88</v>
      </c>
      <c r="DF18" s="3" t="s">
        <v>86</v>
      </c>
      <c r="DG18" s="29">
        <v>42893</v>
      </c>
      <c r="EC18" s="27"/>
      <c r="ED18" s="27"/>
      <c r="EE18" s="27"/>
      <c r="EF18" s="27"/>
    </row>
    <row r="19" spans="2:140" ht="12.75" customHeight="1">
      <c r="B19" s="32" t="s">
        <v>116</v>
      </c>
      <c r="C19" s="48" t="s">
        <v>108</v>
      </c>
      <c r="D19" s="48" t="s">
        <v>112</v>
      </c>
      <c r="E19" s="33" t="str">
        <f>VLOOKUP($C19,[1]Detail!$C:$AK,6,0)</f>
        <v>PMT5</v>
      </c>
      <c r="F19" s="33" t="str">
        <f>VLOOKUP($C19,[1]Detail!$C:$AK,7,0)</f>
        <v>TH</v>
      </c>
      <c r="G19" s="33" t="str">
        <f>VLOOKUP($C19,[1]Detail!$C:$AK,5,0)</f>
        <v>B</v>
      </c>
      <c r="H19" s="33"/>
      <c r="I19" s="33"/>
      <c r="J19" s="48" t="s">
        <v>110</v>
      </c>
      <c r="K19" s="49" t="s">
        <v>103</v>
      </c>
      <c r="L19" s="48" t="s">
        <v>113</v>
      </c>
      <c r="M19" s="68" t="str">
        <f t="shared" si="0"/>
        <v>JD8T-18C612-CA</v>
      </c>
      <c r="N19" s="34"/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1</v>
      </c>
      <c r="V19" s="48">
        <v>0</v>
      </c>
      <c r="W19" s="33">
        <f t="shared" si="1"/>
        <v>0.05</v>
      </c>
      <c r="X19" s="33"/>
      <c r="Y19" s="72">
        <v>-255.7</v>
      </c>
      <c r="Z19" s="72">
        <v>-2.8</v>
      </c>
      <c r="AA19" s="72">
        <v>-5.65</v>
      </c>
      <c r="AB19" s="72">
        <v>-9.02</v>
      </c>
      <c r="AC19" s="72">
        <f t="shared" si="24"/>
        <v>-16.91</v>
      </c>
      <c r="AD19" s="33">
        <f t="shared" si="2"/>
        <v>-290.08</v>
      </c>
      <c r="AE19" s="33" t="s">
        <v>84</v>
      </c>
      <c r="AF19" s="33"/>
      <c r="AG19" s="73">
        <v>-562000</v>
      </c>
      <c r="AH19" s="73">
        <v>-562000</v>
      </c>
      <c r="AI19" s="33"/>
      <c r="AJ19" s="73">
        <v>-3204304</v>
      </c>
      <c r="AK19" s="73">
        <v>187871</v>
      </c>
      <c r="AL19" s="73"/>
      <c r="AM19" s="48"/>
      <c r="AN19" s="33"/>
      <c r="AO19" s="48" t="s">
        <v>110</v>
      </c>
      <c r="AP19" s="49" t="s">
        <v>103</v>
      </c>
      <c r="AQ19" s="48" t="s">
        <v>113</v>
      </c>
      <c r="AR19" s="68" t="str">
        <f t="shared" si="14"/>
        <v>JD8T-18C612-CA</v>
      </c>
      <c r="AS19" s="34"/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1</v>
      </c>
      <c r="BA19" s="48">
        <v>0</v>
      </c>
      <c r="BB19" s="33">
        <f t="shared" si="21"/>
        <v>0.05</v>
      </c>
      <c r="BC19" s="33"/>
      <c r="BD19" s="72">
        <v>-255.7</v>
      </c>
      <c r="BE19" s="72">
        <v>-2.8</v>
      </c>
      <c r="BF19" s="72">
        <v>-5.65</v>
      </c>
      <c r="BG19" s="72">
        <v>-9.02</v>
      </c>
      <c r="BH19" s="72">
        <f>-23.91-BG19</f>
        <v>-14.89</v>
      </c>
      <c r="BI19" s="33">
        <f t="shared" si="15"/>
        <v>-288.05999999999995</v>
      </c>
      <c r="BJ19" s="33" t="s">
        <v>84</v>
      </c>
      <c r="BK19" s="33"/>
      <c r="BL19" s="73">
        <v>-562000</v>
      </c>
      <c r="BM19" s="73">
        <v>-562000</v>
      </c>
      <c r="BN19" s="33"/>
      <c r="BO19" s="73">
        <v>-3204304</v>
      </c>
      <c r="BP19" s="73">
        <v>187871</v>
      </c>
      <c r="BQ19" s="73"/>
      <c r="BR19" s="33"/>
      <c r="BS19" s="73">
        <f t="shared" si="3"/>
        <v>0</v>
      </c>
      <c r="BT19" s="73">
        <f t="shared" si="4"/>
        <v>0</v>
      </c>
      <c r="BU19" s="73">
        <f t="shared" si="5"/>
        <v>0</v>
      </c>
      <c r="BV19" s="73">
        <f t="shared" si="5"/>
        <v>0</v>
      </c>
      <c r="BW19" s="73">
        <f t="shared" si="5"/>
        <v>-2.0199999999999996</v>
      </c>
      <c r="BX19" s="73">
        <f t="shared" si="5"/>
        <v>-2.0200000000000387</v>
      </c>
      <c r="BY19" s="73" t="s">
        <v>84</v>
      </c>
      <c r="CA19" s="28">
        <f t="shared" si="6"/>
        <v>0</v>
      </c>
      <c r="CB19" s="28">
        <f t="shared" si="6"/>
        <v>0</v>
      </c>
      <c r="CC19" s="28">
        <f t="shared" si="6"/>
        <v>0</v>
      </c>
      <c r="CD19" s="28">
        <f t="shared" si="6"/>
        <v>0</v>
      </c>
      <c r="CE19" s="28">
        <f t="shared" si="6"/>
        <v>0</v>
      </c>
      <c r="CF19" s="28">
        <f t="shared" si="6"/>
        <v>0</v>
      </c>
      <c r="CG19" s="28">
        <f t="shared" si="6"/>
        <v>0</v>
      </c>
      <c r="CH19" s="28">
        <f t="shared" si="6"/>
        <v>0</v>
      </c>
      <c r="CI19" s="28">
        <f t="shared" si="7"/>
        <v>0</v>
      </c>
      <c r="CJ19" s="28"/>
      <c r="CK19" s="28">
        <f t="shared" si="8"/>
        <v>0</v>
      </c>
      <c r="CL19" s="28">
        <f t="shared" si="8"/>
        <v>0</v>
      </c>
      <c r="CM19" s="28">
        <f t="shared" si="8"/>
        <v>0</v>
      </c>
      <c r="CN19" s="28">
        <f t="shared" si="8"/>
        <v>0</v>
      </c>
      <c r="CO19" s="28">
        <f t="shared" si="8"/>
        <v>0</v>
      </c>
      <c r="CP19" s="28">
        <f t="shared" si="8"/>
        <v>0</v>
      </c>
      <c r="CQ19" s="28">
        <f t="shared" si="8"/>
        <v>-0.30389649465925056</v>
      </c>
      <c r="CR19" s="28">
        <f t="shared" si="8"/>
        <v>0</v>
      </c>
      <c r="CS19" s="28">
        <f t="shared" si="9"/>
        <v>-1.5194824732962528E-2</v>
      </c>
      <c r="CT19" s="28">
        <f t="shared" si="10"/>
        <v>-0.10100000000000194</v>
      </c>
      <c r="CV19" s="28">
        <f t="shared" si="11"/>
        <v>0</v>
      </c>
      <c r="CW19" s="28">
        <f t="shared" si="12"/>
        <v>0</v>
      </c>
      <c r="CX19" s="28"/>
      <c r="CY19" s="28">
        <f t="shared" si="13"/>
        <v>0</v>
      </c>
      <c r="CZ19" s="28">
        <f t="shared" si="13"/>
        <v>0</v>
      </c>
      <c r="DA19" s="28">
        <f t="shared" si="13"/>
        <v>0</v>
      </c>
      <c r="DB19" s="2" t="s">
        <v>85</v>
      </c>
      <c r="DC19" s="2" t="s">
        <v>85</v>
      </c>
      <c r="DD19" s="2" t="s">
        <v>87</v>
      </c>
      <c r="DE19" s="2" t="s">
        <v>88</v>
      </c>
      <c r="DF19" s="3" t="s">
        <v>86</v>
      </c>
      <c r="DG19" s="29">
        <v>42893</v>
      </c>
      <c r="EC19" s="27"/>
      <c r="ED19" s="27"/>
      <c r="EE19" s="27"/>
      <c r="EF19" s="27"/>
    </row>
    <row r="20" spans="2:140" ht="12.75" customHeight="1">
      <c r="B20" s="32" t="s">
        <v>116</v>
      </c>
      <c r="C20" s="48" t="s">
        <v>108</v>
      </c>
      <c r="D20" s="48" t="s">
        <v>112</v>
      </c>
      <c r="E20" s="33" t="str">
        <f>VLOOKUP($C20,[1]Detail!$C:$AK,6,0)</f>
        <v>PMT5</v>
      </c>
      <c r="F20" s="33" t="str">
        <f>VLOOKUP($C20,[1]Detail!$C:$AK,7,0)</f>
        <v>TH</v>
      </c>
      <c r="G20" s="33" t="str">
        <f>VLOOKUP($C20,[1]Detail!$C:$AK,5,0)</f>
        <v>B</v>
      </c>
      <c r="H20" s="33"/>
      <c r="I20" s="33"/>
      <c r="J20" s="48" t="s">
        <v>110</v>
      </c>
      <c r="K20" s="49" t="s">
        <v>103</v>
      </c>
      <c r="L20" s="48" t="s">
        <v>115</v>
      </c>
      <c r="M20" s="68" t="str">
        <f t="shared" si="0"/>
        <v>JD8T-18C612-DA</v>
      </c>
      <c r="N20" s="34"/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1</v>
      </c>
      <c r="W20" s="33">
        <f t="shared" si="1"/>
        <v>0.05</v>
      </c>
      <c r="X20" s="33"/>
      <c r="Y20" s="72">
        <v>-256.45999999999998</v>
      </c>
      <c r="Z20" s="72">
        <v>-2.8</v>
      </c>
      <c r="AA20" s="72">
        <v>-5.65</v>
      </c>
      <c r="AB20" s="72">
        <v>-9.02</v>
      </c>
      <c r="AC20" s="72">
        <f t="shared" si="24"/>
        <v>-16.91</v>
      </c>
      <c r="AD20" s="33">
        <f t="shared" si="2"/>
        <v>-290.83999999999997</v>
      </c>
      <c r="AE20" s="33" t="s">
        <v>84</v>
      </c>
      <c r="AF20" s="33"/>
      <c r="AG20" s="73">
        <v>0</v>
      </c>
      <c r="AH20" s="73">
        <v>0</v>
      </c>
      <c r="AI20" s="33"/>
      <c r="AJ20" s="73" t="s">
        <v>114</v>
      </c>
      <c r="AK20" s="73"/>
      <c r="AL20" s="73"/>
      <c r="AM20" s="48"/>
      <c r="AN20" s="33"/>
      <c r="AO20" s="48" t="s">
        <v>110</v>
      </c>
      <c r="AP20" s="49" t="s">
        <v>103</v>
      </c>
      <c r="AQ20" s="48" t="s">
        <v>115</v>
      </c>
      <c r="AR20" s="68" t="str">
        <f t="shared" si="14"/>
        <v>JD8T-18C612-DA</v>
      </c>
      <c r="AS20" s="34"/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1</v>
      </c>
      <c r="BB20" s="33">
        <f t="shared" si="21"/>
        <v>0.05</v>
      </c>
      <c r="BC20" s="33"/>
      <c r="BD20" s="72">
        <v>-256.45999999999998</v>
      </c>
      <c r="BE20" s="72">
        <v>-2.8</v>
      </c>
      <c r="BF20" s="72">
        <v>-5.65</v>
      </c>
      <c r="BG20" s="72">
        <v>-9.02</v>
      </c>
      <c r="BH20" s="72">
        <f>-23.91-BG20</f>
        <v>-14.89</v>
      </c>
      <c r="BI20" s="33">
        <f t="shared" si="15"/>
        <v>-288.81999999999994</v>
      </c>
      <c r="BJ20" s="33" t="s">
        <v>84</v>
      </c>
      <c r="BK20" s="33"/>
      <c r="BL20" s="73">
        <v>0</v>
      </c>
      <c r="BM20" s="73">
        <v>0</v>
      </c>
      <c r="BN20" s="33"/>
      <c r="BO20" s="73" t="s">
        <v>114</v>
      </c>
      <c r="BP20" s="73"/>
      <c r="BQ20" s="73"/>
      <c r="BR20" s="33"/>
      <c r="BS20" s="73">
        <f t="shared" si="3"/>
        <v>0</v>
      </c>
      <c r="BT20" s="73">
        <f t="shared" si="4"/>
        <v>0</v>
      </c>
      <c r="BU20" s="73">
        <f t="shared" si="5"/>
        <v>0</v>
      </c>
      <c r="BV20" s="73">
        <f t="shared" si="5"/>
        <v>0</v>
      </c>
      <c r="BW20" s="73">
        <f t="shared" si="5"/>
        <v>-2.0199999999999996</v>
      </c>
      <c r="BX20" s="73">
        <f t="shared" si="5"/>
        <v>-2.0200000000000387</v>
      </c>
      <c r="BY20" s="73" t="s">
        <v>84</v>
      </c>
      <c r="CA20" s="28">
        <f t="shared" si="6"/>
        <v>0</v>
      </c>
      <c r="CB20" s="28">
        <f t="shared" si="6"/>
        <v>0</v>
      </c>
      <c r="CC20" s="28">
        <f t="shared" si="6"/>
        <v>0</v>
      </c>
      <c r="CD20" s="28">
        <f t="shared" si="6"/>
        <v>0</v>
      </c>
      <c r="CE20" s="28">
        <f t="shared" si="6"/>
        <v>0</v>
      </c>
      <c r="CF20" s="28">
        <f t="shared" si="6"/>
        <v>0</v>
      </c>
      <c r="CG20" s="28">
        <f t="shared" si="6"/>
        <v>0</v>
      </c>
      <c r="CH20" s="28">
        <f t="shared" si="6"/>
        <v>0</v>
      </c>
      <c r="CI20" s="28">
        <f t="shared" si="7"/>
        <v>0</v>
      </c>
      <c r="CJ20" s="28"/>
      <c r="CK20" s="28">
        <f t="shared" si="8"/>
        <v>0</v>
      </c>
      <c r="CL20" s="28">
        <f t="shared" si="8"/>
        <v>0</v>
      </c>
      <c r="CM20" s="28">
        <f t="shared" si="8"/>
        <v>0</v>
      </c>
      <c r="CN20" s="28">
        <f t="shared" si="8"/>
        <v>0</v>
      </c>
      <c r="CO20" s="28">
        <f t="shared" si="8"/>
        <v>0</v>
      </c>
      <c r="CP20" s="28">
        <f t="shared" si="8"/>
        <v>0</v>
      </c>
      <c r="CQ20" s="28">
        <f t="shared" si="8"/>
        <v>0</v>
      </c>
      <c r="CR20" s="28">
        <f t="shared" si="8"/>
        <v>-0.30389649465925056</v>
      </c>
      <c r="CS20" s="28">
        <f t="shared" si="9"/>
        <v>-1.5194824732962528E-2</v>
      </c>
      <c r="CT20" s="28">
        <f t="shared" si="10"/>
        <v>-0.10100000000000194</v>
      </c>
      <c r="CV20" s="28">
        <f t="shared" si="11"/>
        <v>0</v>
      </c>
      <c r="CW20" s="28">
        <f t="shared" si="12"/>
        <v>0</v>
      </c>
      <c r="CX20" s="28"/>
      <c r="CY20" s="28">
        <f t="shared" si="13"/>
        <v>0</v>
      </c>
      <c r="CZ20" s="28">
        <f t="shared" si="13"/>
        <v>0</v>
      </c>
      <c r="DA20" s="28">
        <f t="shared" si="13"/>
        <v>0</v>
      </c>
      <c r="DB20" s="2" t="s">
        <v>86</v>
      </c>
      <c r="DC20" s="2" t="s">
        <v>85</v>
      </c>
      <c r="DD20" s="2" t="s">
        <v>87</v>
      </c>
      <c r="DE20" s="2" t="s">
        <v>88</v>
      </c>
      <c r="DF20" s="3" t="s">
        <v>86</v>
      </c>
      <c r="DG20" s="29">
        <v>42893</v>
      </c>
      <c r="EC20" s="27" t="str">
        <f>VLOOKUP($M20,[1]Detail!$M:$BO,1,0)</f>
        <v>JD8T-18C612-DA</v>
      </c>
      <c r="ED20" s="27">
        <f>VLOOKUP($M20,[1]Detail!$M:$BO,22,0)</f>
        <v>-290.83999999999997</v>
      </c>
      <c r="EE20" s="27">
        <f>VLOOKUP($M20,[1]Detail!$M:$BO,42,0)</f>
        <v>0</v>
      </c>
      <c r="EF20" s="27">
        <f>VLOOKUP($M20,[1]Detail!$M:$BO,45,0)</f>
        <v>0</v>
      </c>
      <c r="EH20" s="27">
        <f>ED20-AD20</f>
        <v>0</v>
      </c>
      <c r="EI20" s="27">
        <f>EE20-AG20</f>
        <v>0</v>
      </c>
      <c r="EJ20" s="27">
        <f>SUM(EF20)-SUM(AJ20)</f>
        <v>0</v>
      </c>
    </row>
  </sheetData>
  <mergeCells count="6">
    <mergeCell ref="DH3:DH5"/>
    <mergeCell ref="I3:I5"/>
    <mergeCell ref="J3:AM3"/>
    <mergeCell ref="AN3:AN5"/>
    <mergeCell ref="AO3:BQ3"/>
    <mergeCell ref="BR3:BR5"/>
  </mergeCells>
  <phoneticPr fontId="3" type="noConversion"/>
  <conditionalFormatting sqref="Y7:AC9">
    <cfRule type="expression" dxfId="29" priority="484" stopIfTrue="1">
      <formula>(#REF!="D")</formula>
    </cfRule>
    <cfRule type="expression" dxfId="28" priority="485" stopIfTrue="1">
      <formula>AND((#REF!="R"),Y7&lt;&gt;"??",Y7&lt;&gt;"")</formula>
    </cfRule>
    <cfRule type="expression" dxfId="27" priority="486" stopIfTrue="1">
      <formula>AND((#REF!="C"),Y7&lt;&gt;"??",Y7&lt;&gt;"")</formula>
    </cfRule>
  </conditionalFormatting>
  <conditionalFormatting sqref="BD7:BH9">
    <cfRule type="expression" dxfId="26" priority="481" stopIfTrue="1">
      <formula>(#REF!="D")</formula>
    </cfRule>
    <cfRule type="expression" dxfId="25" priority="482" stopIfTrue="1">
      <formula>AND((#REF!="R"),BD7&lt;&gt;"??",BD7&lt;&gt;"")</formula>
    </cfRule>
    <cfRule type="expression" dxfId="24" priority="483" stopIfTrue="1">
      <formula>AND((#REF!="C"),BD7&lt;&gt;"??",BD7&lt;&gt;"")</formula>
    </cfRule>
  </conditionalFormatting>
  <conditionalFormatting sqref="Z10:Z11 Y14:AC20 BD14:BH20">
    <cfRule type="expression" dxfId="23" priority="478" stopIfTrue="1">
      <formula>(#REF!="D")</formula>
    </cfRule>
    <cfRule type="expression" dxfId="22" priority="479" stopIfTrue="1">
      <formula>AND((#REF!="R"),Y10&lt;&gt;"??",Y10&lt;&gt;"")</formula>
    </cfRule>
    <cfRule type="expression" dxfId="21" priority="480" stopIfTrue="1">
      <formula>AND((#REF!="C"),Y10&lt;&gt;"??",Y10&lt;&gt;"")</formula>
    </cfRule>
  </conditionalFormatting>
  <conditionalFormatting sqref="Y10:Y11">
    <cfRule type="expression" dxfId="20" priority="475" stopIfTrue="1">
      <formula>(#REF!="D")</formula>
    </cfRule>
    <cfRule type="expression" dxfId="19" priority="476" stopIfTrue="1">
      <formula>AND((#REF!="R"),Y10&lt;&gt;"??",Y10&lt;&gt;"")</formula>
    </cfRule>
    <cfRule type="expression" dxfId="18" priority="477" stopIfTrue="1">
      <formula>AND((#REF!="C"),Y10&lt;&gt;"??",Y10&lt;&gt;"")</formula>
    </cfRule>
  </conditionalFormatting>
  <conditionalFormatting sqref="AA10:AC11">
    <cfRule type="expression" dxfId="17" priority="472" stopIfTrue="1">
      <formula>(#REF!="D")</formula>
    </cfRule>
    <cfRule type="expression" dxfId="16" priority="473" stopIfTrue="1">
      <formula>AND((#REF!="R"),AA10&lt;&gt;"??",AA10&lt;&gt;"")</formula>
    </cfRule>
    <cfRule type="expression" dxfId="15" priority="474" stopIfTrue="1">
      <formula>AND((#REF!="C"),AA10&lt;&gt;"??",AA10&lt;&gt;"")</formula>
    </cfRule>
  </conditionalFormatting>
  <conditionalFormatting sqref="Y12:AC13">
    <cfRule type="expression" dxfId="14" priority="469" stopIfTrue="1">
      <formula>(#REF!="D")</formula>
    </cfRule>
    <cfRule type="expression" dxfId="13" priority="470" stopIfTrue="1">
      <formula>AND((#REF!="R"),Y12&lt;&gt;"??",Y12&lt;&gt;"")</formula>
    </cfRule>
    <cfRule type="expression" dxfId="12" priority="471" stopIfTrue="1">
      <formula>AND((#REF!="C"),Y12&lt;&gt;"??",Y12&lt;&gt;"")</formula>
    </cfRule>
  </conditionalFormatting>
  <conditionalFormatting sqref="BD12:BH13">
    <cfRule type="expression" dxfId="11" priority="466" stopIfTrue="1">
      <formula>(#REF!="D")</formula>
    </cfRule>
    <cfRule type="expression" dxfId="10" priority="467" stopIfTrue="1">
      <formula>AND((#REF!="R"),BD12&lt;&gt;"??",BD12&lt;&gt;"")</formula>
    </cfRule>
    <cfRule type="expression" dxfId="9" priority="468" stopIfTrue="1">
      <formula>AND((#REF!="C"),BD12&lt;&gt;"??",BD12&lt;&gt;"")</formula>
    </cfRule>
  </conditionalFormatting>
  <conditionalFormatting sqref="BE10:BE11">
    <cfRule type="expression" dxfId="8" priority="463" stopIfTrue="1">
      <formula>(#REF!="D")</formula>
    </cfRule>
    <cfRule type="expression" dxfId="7" priority="464" stopIfTrue="1">
      <formula>AND((#REF!="R"),BE10&lt;&gt;"??",BE10&lt;&gt;"")</formula>
    </cfRule>
    <cfRule type="expression" dxfId="6" priority="465" stopIfTrue="1">
      <formula>AND((#REF!="C"),BE10&lt;&gt;"??",BE10&lt;&gt;"")</formula>
    </cfRule>
  </conditionalFormatting>
  <conditionalFormatting sqref="BD10:BD11">
    <cfRule type="expression" dxfId="5" priority="460" stopIfTrue="1">
      <formula>(#REF!="D")</formula>
    </cfRule>
    <cfRule type="expression" dxfId="4" priority="461" stopIfTrue="1">
      <formula>AND((#REF!="R"),BD10&lt;&gt;"??",BD10&lt;&gt;"")</formula>
    </cfRule>
    <cfRule type="expression" dxfId="3" priority="462" stopIfTrue="1">
      <formula>AND((#REF!="C"),BD10&lt;&gt;"??",BD10&lt;&gt;"")</formula>
    </cfRule>
  </conditionalFormatting>
  <conditionalFormatting sqref="BF10:BH11">
    <cfRule type="expression" dxfId="2" priority="457" stopIfTrue="1">
      <formula>(#REF!="D")</formula>
    </cfRule>
    <cfRule type="expression" dxfId="1" priority="458" stopIfTrue="1">
      <formula>AND((#REF!="R"),BF10&lt;&gt;"??",BF10&lt;&gt;"")</formula>
    </cfRule>
    <cfRule type="expression" dxfId="0" priority="459" stopIfTrue="1">
      <formula>AND((#REF!="C"),BF10&lt;&gt;"??",BF10&lt;&gt;"")</formula>
    </cfRule>
  </conditionalFormatting>
  <dataValidations count="1">
    <dataValidation type="list" allowBlank="1" showInputMessage="1" showErrorMessage="1" sqref="S10:S11 P10:Q11 AX10:AX11 AU10:AV11">
      <formula1>quantityunitofmeasure</formula1>
    </dataValidation>
  </dataValidations>
  <pageMargins left="0.7" right="0.7" top="0.75" bottom="0.75" header="0.3" footer="0.3"/>
  <pageSetup scale="1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2018-04-07T12:27:44Z</dcterms:created>
  <dcterms:modified xsi:type="dcterms:W3CDTF">2018-04-08T13:05:48Z</dcterms:modified>
</cp:coreProperties>
</file>