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5650125-BA44-0B4B-93A1-62B97882B38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O4" i="3"/>
  <c r="O8" i="3"/>
  <c r="O53" i="3"/>
  <c r="O24" i="3"/>
  <c r="O7" i="3"/>
  <c r="O5" i="3"/>
  <c r="O25" i="3"/>
  <c r="O26" i="3"/>
  <c r="O28" i="3"/>
  <c r="O29" i="3"/>
  <c r="O34" i="3"/>
  <c r="O35" i="3"/>
  <c r="O12" i="3"/>
  <c r="O11" i="3"/>
  <c r="O19" i="3"/>
  <c r="O15" i="3"/>
  <c r="O6" i="3"/>
  <c r="O46" i="3"/>
  <c r="O48" i="3"/>
  <c r="O49" i="3"/>
  <c r="O14" i="3"/>
  <c r="O38" i="3"/>
  <c r="O16" i="3"/>
  <c r="O13" i="3"/>
  <c r="O17" i="3"/>
  <c r="O43" i="3"/>
  <c r="O44" i="3"/>
  <c r="O45" i="3"/>
  <c r="O9" i="3"/>
  <c r="O10" i="3"/>
  <c r="O55" i="3"/>
  <c r="O32" i="3"/>
  <c r="O20" i="3"/>
  <c r="O21" i="3"/>
  <c r="O18" i="3"/>
  <c r="O30" i="3"/>
  <c r="O22" i="3"/>
  <c r="O33" i="3"/>
  <c r="O41" i="3"/>
  <c r="O31" i="3"/>
  <c r="O27" i="3"/>
  <c r="O65" i="3"/>
  <c r="O58" i="3"/>
  <c r="O23" i="3"/>
  <c r="O36" i="3"/>
  <c r="O39" i="3"/>
  <c r="O40" i="3"/>
  <c r="O57" i="3"/>
  <c r="O47" i="3"/>
  <c r="O37" i="3"/>
  <c r="O75" i="3"/>
  <c r="O61" i="3"/>
  <c r="O54" i="3"/>
  <c r="O50" i="3"/>
  <c r="O51" i="3"/>
  <c r="O42" i="3"/>
  <c r="O101" i="3"/>
  <c r="O70" i="3"/>
  <c r="O74" i="3"/>
  <c r="O69" i="3"/>
  <c r="O71" i="3"/>
  <c r="O72" i="3"/>
  <c r="O73" i="3"/>
  <c r="O60" i="3"/>
  <c r="O64" i="3"/>
  <c r="O84" i="3"/>
  <c r="O52" i="3"/>
  <c r="O81" i="3"/>
  <c r="O59" i="3"/>
  <c r="O82" i="3"/>
  <c r="O68" i="3"/>
  <c r="O78" i="3"/>
  <c r="O109" i="3"/>
  <c r="O56" i="3"/>
  <c r="O94" i="3"/>
  <c r="O66" i="3"/>
  <c r="O67" i="3"/>
  <c r="O79" i="3"/>
  <c r="O62" i="3"/>
  <c r="O80" i="3"/>
  <c r="O92" i="3"/>
  <c r="O85" i="3"/>
  <c r="O86" i="3"/>
  <c r="O87" i="3"/>
  <c r="O88" i="3"/>
  <c r="O77" i="3"/>
  <c r="O102" i="3"/>
  <c r="O103" i="3"/>
  <c r="O104" i="3"/>
  <c r="O83" i="3"/>
  <c r="O63" i="3"/>
  <c r="O96" i="3"/>
  <c r="O76" i="3"/>
  <c r="O110" i="3"/>
  <c r="O98" i="3"/>
  <c r="O99" i="3"/>
  <c r="O112" i="3"/>
  <c r="O89" i="3"/>
  <c r="O90" i="3"/>
  <c r="O91" i="3"/>
  <c r="O105" i="3"/>
  <c r="O107" i="3"/>
  <c r="O108" i="3"/>
  <c r="O114" i="3"/>
  <c r="O115" i="3"/>
  <c r="O106" i="3"/>
  <c r="O97" i="3"/>
  <c r="O93" i="3"/>
  <c r="O100" i="3"/>
  <c r="O113" i="3"/>
  <c r="O111" i="3"/>
  <c r="O95" i="3"/>
  <c r="O117" i="3"/>
  <c r="O118" i="3"/>
  <c r="O116" i="3"/>
  <c r="O3" i="3"/>
  <c r="M74" i="3"/>
  <c r="N74" i="3" s="1"/>
  <c r="M69" i="3"/>
  <c r="N69" i="3" s="1"/>
  <c r="M41" i="3"/>
  <c r="N41" i="3" s="1"/>
  <c r="M39" i="3"/>
  <c r="N39" i="3" s="1"/>
  <c r="M6" i="3"/>
  <c r="N6" i="3" s="1"/>
  <c r="M32" i="3"/>
  <c r="N32" i="3" s="1"/>
  <c r="M20" i="3"/>
  <c r="N20" i="3" s="1"/>
  <c r="M21" i="3"/>
  <c r="N21" i="3" s="1"/>
  <c r="M71" i="3"/>
  <c r="N71" i="3" s="1"/>
  <c r="M72" i="3"/>
  <c r="N72" i="3" s="1"/>
  <c r="M73" i="3"/>
  <c r="N73" i="3" s="1"/>
  <c r="M80" i="3"/>
  <c r="N80" i="3" s="1"/>
  <c r="M62" i="3"/>
  <c r="N62" i="3" s="1"/>
  <c r="M102" i="3"/>
  <c r="N102" i="3" s="1"/>
  <c r="M103" i="3"/>
  <c r="N103" i="3" s="1"/>
  <c r="M104" i="3"/>
  <c r="N104" i="3" s="1"/>
  <c r="M33" i="3"/>
  <c r="N33" i="3" s="1"/>
  <c r="M36" i="3"/>
  <c r="N36" i="3" s="1"/>
  <c r="M37" i="3"/>
  <c r="N37" i="3" s="1"/>
  <c r="M22" i="3"/>
  <c r="N22" i="3" s="1"/>
  <c r="M56" i="3"/>
  <c r="N56" i="3" s="1"/>
  <c r="M96" i="3"/>
  <c r="N96" i="3" s="1"/>
  <c r="M64" i="3"/>
  <c r="N64" i="3" s="1"/>
  <c r="M54" i="3"/>
  <c r="N54" i="3" s="1"/>
  <c r="M40" i="3"/>
  <c r="N40" i="3" s="1"/>
  <c r="M60" i="3"/>
  <c r="N60" i="3" s="1"/>
  <c r="M18" i="3"/>
  <c r="N18" i="3" s="1"/>
  <c r="M112" i="3"/>
  <c r="N112" i="3" s="1"/>
  <c r="M110" i="3"/>
  <c r="N110" i="3" s="1"/>
  <c r="M42" i="3"/>
  <c r="N42" i="3" s="1"/>
  <c r="M9" i="3"/>
  <c r="N9" i="3" s="1"/>
  <c r="M10" i="3"/>
  <c r="N10" i="3" s="1"/>
  <c r="M68" i="3"/>
  <c r="N68" i="3" s="1"/>
  <c r="M47" i="3"/>
  <c r="N47" i="3" s="1"/>
  <c r="M92" i="3"/>
  <c r="N92" i="3" s="1"/>
  <c r="M23" i="3"/>
  <c r="N23" i="3" s="1"/>
  <c r="M50" i="3"/>
  <c r="N50" i="3" s="1"/>
  <c r="M59" i="3"/>
  <c r="N59" i="3" s="1"/>
  <c r="M52" i="3"/>
  <c r="N52" i="3" s="1"/>
  <c r="M51" i="3"/>
  <c r="N51" i="3" s="1"/>
  <c r="M79" i="3"/>
  <c r="N79" i="3" s="1"/>
  <c r="M85" i="3"/>
  <c r="N85" i="3" s="1"/>
  <c r="M86" i="3"/>
  <c r="N86" i="3" s="1"/>
  <c r="M87" i="3"/>
  <c r="N87" i="3" s="1"/>
  <c r="M88" i="3"/>
  <c r="N88" i="3" s="1"/>
  <c r="M114" i="3"/>
  <c r="N114" i="3" s="1"/>
  <c r="M115" i="3"/>
  <c r="N115" i="3" s="1"/>
  <c r="M66" i="3"/>
  <c r="N66" i="3" s="1"/>
  <c r="M67" i="3"/>
  <c r="N67" i="3" s="1"/>
  <c r="M117" i="3"/>
  <c r="N117" i="3" s="1"/>
  <c r="M93" i="3"/>
  <c r="N93" i="3" s="1"/>
  <c r="M106" i="3"/>
  <c r="N106" i="3" s="1"/>
  <c r="M118" i="3"/>
  <c r="N118" i="3" s="1"/>
  <c r="M113" i="3"/>
  <c r="N113" i="3" s="1"/>
  <c r="M100" i="3"/>
  <c r="N100" i="3" s="1"/>
  <c r="M83" i="3"/>
  <c r="N83" i="3" s="1"/>
  <c r="M98" i="3"/>
  <c r="N98" i="3" s="1"/>
  <c r="M99" i="3"/>
  <c r="N99" i="3" s="1"/>
  <c r="M77" i="3"/>
  <c r="N77" i="3" s="1"/>
  <c r="M105" i="3"/>
  <c r="N105" i="3" s="1"/>
  <c r="M107" i="3"/>
  <c r="N107" i="3" s="1"/>
  <c r="M108" i="3"/>
  <c r="N108" i="3" s="1"/>
  <c r="M95" i="3"/>
  <c r="N95" i="3" s="1"/>
  <c r="M111" i="3"/>
  <c r="N111" i="3" s="1"/>
  <c r="M97" i="3"/>
  <c r="N97" i="3" s="1"/>
  <c r="M76" i="3"/>
  <c r="N76" i="3" s="1"/>
  <c r="M89" i="3"/>
  <c r="N89" i="3" s="1"/>
  <c r="M90" i="3"/>
  <c r="N90" i="3" s="1"/>
  <c r="M91" i="3"/>
  <c r="N91" i="3" s="1"/>
  <c r="M116" i="3"/>
  <c r="N116" i="3" s="1"/>
  <c r="M63" i="3"/>
  <c r="N63" i="3" s="1"/>
  <c r="M119" i="3"/>
  <c r="M120" i="3"/>
  <c r="M121" i="3"/>
  <c r="M122" i="3"/>
  <c r="M123" i="3"/>
  <c r="M124" i="3"/>
  <c r="M125" i="3"/>
  <c r="M126" i="3"/>
  <c r="M127" i="3"/>
  <c r="M128" i="3"/>
  <c r="M129" i="3"/>
  <c r="M4" i="3"/>
  <c r="N4" i="3" s="1"/>
  <c r="M2" i="3"/>
  <c r="N2" i="3" s="1"/>
  <c r="M53" i="3"/>
  <c r="N53" i="3" s="1"/>
  <c r="M101" i="3"/>
  <c r="N101" i="3" s="1"/>
  <c r="M24" i="3"/>
  <c r="N24" i="3" s="1"/>
  <c r="M11" i="3"/>
  <c r="N11" i="3" s="1"/>
  <c r="M5" i="3"/>
  <c r="N5" i="3" s="1"/>
  <c r="M25" i="3"/>
  <c r="N25" i="3" s="1"/>
  <c r="M46" i="3"/>
  <c r="N46" i="3" s="1"/>
  <c r="M26" i="3"/>
  <c r="N26" i="3" s="1"/>
  <c r="M29" i="3"/>
  <c r="N29" i="3" s="1"/>
  <c r="M48" i="3"/>
  <c r="N48" i="3" s="1"/>
  <c r="M28" i="3"/>
  <c r="N28" i="3" s="1"/>
  <c r="M65" i="3"/>
  <c r="N65" i="3" s="1"/>
  <c r="M34" i="3"/>
  <c r="N34" i="3" s="1"/>
  <c r="M49" i="3"/>
  <c r="N49" i="3" s="1"/>
  <c r="M35" i="3"/>
  <c r="N35" i="3" s="1"/>
  <c r="M16" i="3"/>
  <c r="N16" i="3" s="1"/>
  <c r="M17" i="3"/>
  <c r="N17" i="3" s="1"/>
  <c r="M8" i="3"/>
  <c r="N8" i="3" s="1"/>
  <c r="M109" i="3"/>
  <c r="N109" i="3" s="1"/>
  <c r="M55" i="3"/>
  <c r="N55" i="3" s="1"/>
  <c r="M31" i="3"/>
  <c r="N31" i="3" s="1"/>
  <c r="M58" i="3"/>
  <c r="N58" i="3" s="1"/>
  <c r="M84" i="3"/>
  <c r="N84" i="3" s="1"/>
  <c r="M7" i="3"/>
  <c r="N7" i="3" s="1"/>
  <c r="M75" i="3"/>
  <c r="N75" i="3" s="1"/>
  <c r="M61" i="3"/>
  <c r="N61" i="3" s="1"/>
  <c r="M27" i="3"/>
  <c r="N27" i="3" s="1"/>
  <c r="M81" i="3"/>
  <c r="N81" i="3" s="1"/>
  <c r="M19" i="3"/>
  <c r="N19" i="3" s="1"/>
  <c r="M38" i="3"/>
  <c r="N38" i="3" s="1"/>
  <c r="M15" i="3"/>
  <c r="N15" i="3" s="1"/>
  <c r="M43" i="3"/>
  <c r="N43" i="3" s="1"/>
  <c r="M44" i="3"/>
  <c r="N44" i="3" s="1"/>
  <c r="M45" i="3"/>
  <c r="N45" i="3" s="1"/>
  <c r="M12" i="3"/>
  <c r="N12" i="3" s="1"/>
  <c r="M94" i="3"/>
  <c r="N94" i="3" s="1"/>
  <c r="M82" i="3"/>
  <c r="N82" i="3" s="1"/>
  <c r="M57" i="3"/>
  <c r="N57" i="3" s="1"/>
  <c r="M13" i="3"/>
  <c r="N13" i="3" s="1"/>
  <c r="M14" i="3"/>
  <c r="N14" i="3" s="1"/>
  <c r="M70" i="3"/>
  <c r="N70" i="3" s="1"/>
  <c r="M30" i="3"/>
  <c r="N30" i="3" s="1"/>
  <c r="M78" i="3"/>
  <c r="N78" i="3" s="1"/>
  <c r="M3" i="3"/>
  <c r="N3" i="3" s="1"/>
</calcChain>
</file>

<file path=xl/sharedStrings.xml><?xml version="1.0" encoding="utf-8"?>
<sst xmlns="http://schemas.openxmlformats.org/spreadsheetml/2006/main" count="538" uniqueCount="351">
  <si>
    <t>SonyAIBORobotSurface1</t>
  </si>
  <si>
    <t>MoteStrain</t>
  </si>
  <si>
    <t>ShapeletSim</t>
  </si>
  <si>
    <t>BeetleFly</t>
  </si>
  <si>
    <t>BirdChicken</t>
  </si>
  <si>
    <t>TwoLeadECG</t>
  </si>
  <si>
    <t>ECGFiveDays</t>
  </si>
  <si>
    <t>SonyAIBORobotSurface2</t>
  </si>
  <si>
    <t>Coffee</t>
  </si>
  <si>
    <t>ToeSegmentation2</t>
  </si>
  <si>
    <t>ToeSegmentation1</t>
  </si>
  <si>
    <t>GunPoint</t>
  </si>
  <si>
    <t>Wine</t>
  </si>
  <si>
    <t>Lightning2</t>
  </si>
  <si>
    <t>Herring</t>
  </si>
  <si>
    <t>ItalyPowerDemand</t>
  </si>
  <si>
    <t>ECG200</t>
  </si>
  <si>
    <t>Ham</t>
  </si>
  <si>
    <t>WormsTwoClass</t>
  </si>
  <si>
    <t>Computers</t>
  </si>
  <si>
    <t>Yoga</t>
  </si>
  <si>
    <t>Earthquakes</t>
  </si>
  <si>
    <t>DistalPhalanxOutlineCorrect</t>
  </si>
  <si>
    <t>MiddlePhalanxOutlineCorrect</t>
  </si>
  <si>
    <t>ProximalPhalanxOutlineCorrect</t>
  </si>
  <si>
    <t>Strawberry</t>
  </si>
  <si>
    <t>Wafer</t>
  </si>
  <si>
    <t>HandOutlines</t>
  </si>
  <si>
    <t>PhalangesOutlinesCorrect</t>
  </si>
  <si>
    <t>FordA</t>
  </si>
  <si>
    <t>FordB</t>
  </si>
  <si>
    <t>CBF</t>
  </si>
  <si>
    <t>ArrowHead</t>
  </si>
  <si>
    <t>Meat</t>
  </si>
  <si>
    <t>LargeKitchenAppliances</t>
  </si>
  <si>
    <t>RefrigerationDevices</t>
  </si>
  <si>
    <t>ScreenType</t>
  </si>
  <si>
    <t>SmallKitchenAppliances</t>
  </si>
  <si>
    <t>DistalPhalanxOutlineAgeGroup</t>
  </si>
  <si>
    <t>MiddlePhalanxOutlineAgeGroup</t>
  </si>
  <si>
    <t>ProximalPhalanxOutlineAgeGroup</t>
  </si>
  <si>
    <t>ChlorineConcentration</t>
  </si>
  <si>
    <t>DiatomSizeReduction</t>
  </si>
  <si>
    <t>FaceFour</t>
  </si>
  <si>
    <t>OliveOil</t>
  </si>
  <si>
    <t>Car</t>
  </si>
  <si>
    <t>Trace</t>
  </si>
  <si>
    <t>TwoPatterns</t>
  </si>
  <si>
    <t>Beef</t>
  </si>
  <si>
    <t>Haptics</t>
  </si>
  <si>
    <t>Worms</t>
  </si>
  <si>
    <t>ECG5000</t>
  </si>
  <si>
    <t>Symbols</t>
  </si>
  <si>
    <t>OSULeaf</t>
  </si>
  <si>
    <t>SyntheticControl</t>
  </si>
  <si>
    <t>MiddlePhalanxTW</t>
  </si>
  <si>
    <t>DistalPhalanxTW</t>
  </si>
  <si>
    <t>ProximalPhalanxTW</t>
  </si>
  <si>
    <t>Lightning7</t>
  </si>
  <si>
    <t>InlineSkate</t>
  </si>
  <si>
    <t>Plane</t>
  </si>
  <si>
    <t>Fish</t>
  </si>
  <si>
    <t>ElectricDevices</t>
  </si>
  <si>
    <t>Mallat</t>
  </si>
  <si>
    <t>UWaveGestureLibraryX</t>
  </si>
  <si>
    <t>UWaveGestureLibraryY</t>
  </si>
  <si>
    <t>UWaveGestureLibraryZ</t>
  </si>
  <si>
    <t>UWaveGestureLibraryAll</t>
  </si>
  <si>
    <t>MedicalImages</t>
  </si>
  <si>
    <t>InsectWingbeatSound</t>
  </si>
  <si>
    <t>CricketX</t>
  </si>
  <si>
    <t>CricketY</t>
  </si>
  <si>
    <t>CricketZ</t>
  </si>
  <si>
    <t>FacesUCR</t>
  </si>
  <si>
    <t>FaceAll</t>
  </si>
  <si>
    <t>SwedishLeaf</t>
  </si>
  <si>
    <t>WordSynonyms</t>
  </si>
  <si>
    <t>Adiac</t>
  </si>
  <si>
    <t>Phoneme</t>
  </si>
  <si>
    <t>FiftyWords</t>
  </si>
  <si>
    <t>ShapesAll</t>
  </si>
  <si>
    <t>Type</t>
  </si>
  <si>
    <t>Name</t>
  </si>
  <si>
    <t>ECG</t>
  </si>
  <si>
    <t>Length</t>
  </si>
  <si>
    <t>Default rate</t>
  </si>
  <si>
    <t>physionet.org &amp; E. Keogh</t>
  </si>
  <si>
    <t>D. Vail, M. Velso &amp; E. Keogh</t>
  </si>
  <si>
    <t>CinCECGTorso</t>
  </si>
  <si>
    <t>StarLightCurves</t>
  </si>
  <si>
    <t>GunPointAgeSpan</t>
  </si>
  <si>
    <t>GunPointOldVersusYoung</t>
  </si>
  <si>
    <t>GunPointMaleVersusFemale</t>
  </si>
  <si>
    <t>FreezerSmallTrain</t>
  </si>
  <si>
    <t>REFIT project</t>
  </si>
  <si>
    <t>FreezerRegularTrain</t>
  </si>
  <si>
    <t>EPG</t>
  </si>
  <si>
    <t>InsectEPGSmallTrain</t>
  </si>
  <si>
    <t>InsectEPGRegularTrain</t>
  </si>
  <si>
    <t>PowerCons</t>
  </si>
  <si>
    <t>BME</t>
  </si>
  <si>
    <t>UMD</t>
  </si>
  <si>
    <t>EthanolLevel</t>
  </si>
  <si>
    <t>PigAirwayPressure</t>
  </si>
  <si>
    <t>PigArtPressure</t>
  </si>
  <si>
    <t>PigCVP</t>
  </si>
  <si>
    <t>ACSF1</t>
  </si>
  <si>
    <t>PLAID</t>
  </si>
  <si>
    <t>ED (w=0)</t>
  </si>
  <si>
    <t>DTW (w=100)</t>
  </si>
  <si>
    <t>Class</t>
  </si>
  <si>
    <t>L. Li &amp; C. Faloutsos</t>
  </si>
  <si>
    <t>E. Keogh</t>
  </si>
  <si>
    <t>Y. Chen &amp; E. Keogh</t>
  </si>
  <si>
    <t>E. Keogh &amp; J. Brady</t>
  </si>
  <si>
    <t>P. Schafer</t>
  </si>
  <si>
    <t>A. Ratanamahatana &amp; E. Keogh</t>
  </si>
  <si>
    <t>0.3913 (3)</t>
  </si>
  <si>
    <t>0.3333 (0)</t>
  </si>
  <si>
    <t>0.2000 (0)</t>
  </si>
  <si>
    <t>0.3000 (6)</t>
  </si>
  <si>
    <t>0.2333 (1)</t>
  </si>
  <si>
    <t>0.0044 (11)</t>
  </si>
  <si>
    <t>0.3500 (0)</t>
  </si>
  <si>
    <t>0.0696 (1)</t>
  </si>
  <si>
    <t>0.0000 (0)</t>
  </si>
  <si>
    <t>0.3800 (12)</t>
  </si>
  <si>
    <t>0.2282 (10)</t>
  </si>
  <si>
    <t>0.2410 (17)</t>
  </si>
  <si>
    <t>0.2538 (5)</t>
  </si>
  <si>
    <t>0.0654 (0)</t>
  </si>
  <si>
    <t>0.3741 (0)</t>
  </si>
  <si>
    <t>0.2754 (1)</t>
  </si>
  <si>
    <t>0.3669 (0)</t>
  </si>
  <si>
    <t>0.2734 (6)</t>
  </si>
  <si>
    <t>0.1200 (0)</t>
  </si>
  <si>
    <t>0.0749 (1)</t>
  </si>
  <si>
    <t>0.2033 (0)</t>
  </si>
  <si>
    <t>0.1917 (3)</t>
  </si>
  <si>
    <t> 0.1136 (2)</t>
  </si>
  <si>
    <t>0.0878 (12)</t>
  </si>
  <si>
    <t> 0.2418 (6)</t>
  </si>
  <si>
    <t>0.1543 (4)</t>
  </si>
  <si>
    <t>0.3091 (1)</t>
  </si>
  <si>
    <t>0.3926 (1)</t>
  </si>
  <si>
    <t xml:space="preserve"> 0.0867 (0) </t>
  </si>
  <si>
    <t>0.4000 (0)</t>
  </si>
  <si>
    <t>0.1378 (0)</t>
  </si>
  <si>
    <t>0.5877 (2)</t>
  </si>
  <si>
    <t>0.4688 (5)</t>
  </si>
  <si>
    <t>0.6127 (14)</t>
  </si>
  <si>
    <t>0.0447 (0)</t>
  </si>
  <si>
    <t>0.2053 (94)</t>
  </si>
  <si>
    <t>0.1311 (6)</t>
  </si>
  <si>
    <t>0.2877 (5)</t>
  </si>
  <si>
    <t>0.0857 (0)</t>
  </si>
  <si>
    <t>0.0667 (0)</t>
  </si>
  <si>
    <t>0.2526 (20)</t>
  </si>
  <si>
    <t>0.4805 (0)</t>
  </si>
  <si>
    <t>0.2337 (0)</t>
  </si>
  <si>
    <t>0.4935 (3)</t>
  </si>
  <si>
    <t>0.1342 (1)</t>
  </si>
  <si>
    <t>0.1333 (0)</t>
  </si>
  <si>
    <t>0.3884 (7)</t>
  </si>
  <si>
    <t>0.2389 (0)</t>
  </si>
  <si>
    <t>0.7727 (14)</t>
  </si>
  <si>
    <t>0.0000 (5)</t>
  </si>
  <si>
    <t>0.2146 (0)</t>
  </si>
  <si>
    <t>0.2096 (1)</t>
  </si>
  <si>
    <t>0.2439 (2)</t>
  </si>
  <si>
    <t>0.5600 (8)</t>
  </si>
  <si>
    <t>0.5893 (17)</t>
  </si>
  <si>
    <t>0.3000 (3)</t>
  </si>
  <si>
    <t>0.1980 (4)</t>
  </si>
  <si>
    <t>0.3280 (15)</t>
  </si>
  <si>
    <t>0.3045 (0)</t>
  </si>
  <si>
    <t>0.1406 (0)</t>
  </si>
  <si>
    <t>0.0947 (16)</t>
  </si>
  <si>
    <t>0.0541 (0)</t>
  </si>
  <si>
    <t>0.1536 (2)</t>
  </si>
  <si>
    <t>0.0623 (8)</t>
  </si>
  <si>
    <t>0.0167 (6)</t>
  </si>
  <si>
    <t>0.2500 (8)</t>
  </si>
  <si>
    <t>0.0923 (5)</t>
  </si>
  <si>
    <t>0.0100 (3)</t>
  </si>
  <si>
    <t>0.1317 (4)</t>
  </si>
  <si>
    <t>0.0015 (4)</t>
  </si>
  <si>
    <t>0.0343 (4)</t>
  </si>
  <si>
    <t>0.2267 (4)</t>
  </si>
  <si>
    <t>0.3009 (4)</t>
  </si>
  <si>
    <t>0.3222 (6)</t>
  </si>
  <si>
    <t>0.0045 (1)</t>
  </si>
  <si>
    <t>0.3889 (0)</t>
  </si>
  <si>
    <t>0.2618 (9)</t>
  </si>
  <si>
    <t>0.4675 (9)</t>
  </si>
  <si>
    <t>0.4156 (7)</t>
  </si>
  <si>
    <t>0.1560 (7)</t>
  </si>
  <si>
    <t xml:space="preserve">DTW (learned_w) </t>
  </si>
  <si>
    <t>0.3800 (4)</t>
  </si>
  <si>
    <t>0.0200 (4)</t>
  </si>
  <si>
    <t>0.7180 (1)</t>
  </si>
  <si>
    <t>0.9038 (1)</t>
  </si>
  <si>
    <t>0.8029 (1)</t>
  </si>
  <si>
    <t>0.8413 (11)</t>
  </si>
  <si>
    <t>0.0778 (3)</t>
  </si>
  <si>
    <t>0.0278 (6)</t>
  </si>
  <si>
    <t>Vary</t>
  </si>
  <si>
    <t>Image</t>
  </si>
  <si>
    <t>Spectro</t>
  </si>
  <si>
    <t>Sensor</t>
  </si>
  <si>
    <t>Simulated</t>
  </si>
  <si>
    <t>Device</t>
  </si>
  <si>
    <t>Motion</t>
  </si>
  <si>
    <t>Hemodynamics</t>
  </si>
  <si>
    <t>Power</t>
  </si>
  <si>
    <t>EDF R&amp;D, France</t>
  </si>
  <si>
    <t>ADIAC project</t>
  </si>
  <si>
    <t>HRM</t>
  </si>
  <si>
    <t>Fungi</t>
  </si>
  <si>
    <t>0.1774 (0)</t>
  </si>
  <si>
    <t>W. Fonzi</t>
  </si>
  <si>
    <t>0.3486 (11)</t>
  </si>
  <si>
    <t>0.0930 (1)</t>
  </si>
  <si>
    <t>0.0348 (3)</t>
  </si>
  <si>
    <t>0.0253 (0)</t>
  </si>
  <si>
    <t>0.0349 (4)</t>
  </si>
  <si>
    <t>0.3052 (1)</t>
  </si>
  <si>
    <t>0.3400 (17)</t>
  </si>
  <si>
    <t>0.1727 (11)</t>
  </si>
  <si>
    <t>0.0533 (1)</t>
  </si>
  <si>
    <t>0.1600 (6)</t>
  </si>
  <si>
    <t>J. Guna</t>
  </si>
  <si>
    <t>M. Guillame-Bert</t>
  </si>
  <si>
    <t>X. Huang</t>
  </si>
  <si>
    <t>GesturePebbleZ1</t>
  </si>
  <si>
    <t>GesturePebbleZ2</t>
  </si>
  <si>
    <t>HouseTwenty</t>
  </si>
  <si>
    <t>I. Maglogiannis</t>
  </si>
  <si>
    <t>0.1744 (2)</t>
  </si>
  <si>
    <t>0.2215 (6)</t>
  </si>
  <si>
    <t>E. Keogh &amp; S. Gharghabi</t>
  </si>
  <si>
    <t>AllGestureWiimoteZ</t>
  </si>
  <si>
    <t>PickupGestureWiimoteZ</t>
  </si>
  <si>
    <t>ShakeGestureWiimoteZ</t>
  </si>
  <si>
    <t>DodgerLoopDay</t>
  </si>
  <si>
    <t>DodgerLoopWeekend</t>
  </si>
  <si>
    <t>DodgerLoopGame</t>
  </si>
  <si>
    <t xml:space="preserve"> 0.4125 (1)</t>
  </si>
  <si>
    <t xml:space="preserve"> 0.0217 (1)</t>
  </si>
  <si>
    <t xml:space="preserve"> 0.0725 (1)</t>
  </si>
  <si>
    <t>C.-C. M. Yeh</t>
  </si>
  <si>
    <t>MixedShapesSmallTrain</t>
  </si>
  <si>
    <t xml:space="preserve"> 0.0911 (4)</t>
  </si>
  <si>
    <t xml:space="preserve"> 0.5249 (2)</t>
  </si>
  <si>
    <t>EOG</t>
  </si>
  <si>
    <t>EOGVerticalSignal</t>
  </si>
  <si>
    <t>Spectrum</t>
  </si>
  <si>
    <t>AllGestureWiimoteX</t>
  </si>
  <si>
    <t>AllGestureWiimoteY</t>
  </si>
  <si>
    <t xml:space="preserve"> 0.1674 (7)</t>
  </si>
  <si>
    <t xml:space="preserve"> 0.2829 (14)</t>
  </si>
  <si>
    <t xml:space="preserve"> 0.2700 (9)</t>
  </si>
  <si>
    <t>E. Keogh &amp; H. A. Dau</t>
  </si>
  <si>
    <t>EOGHorizontalSignal</t>
  </si>
  <si>
    <t xml:space="preserve"> 0.5249 (1)</t>
  </si>
  <si>
    <t>GestureMidAirD1</t>
  </si>
  <si>
    <t>GestureMidAirD2</t>
  </si>
  <si>
    <t>GestureMidAirD3</t>
  </si>
  <si>
    <t>Trajectory</t>
  </si>
  <si>
    <t xml:space="preserve"> 0.3615 (5)</t>
  </si>
  <si>
    <t xml:space="preserve"> 0.4000 (6)</t>
  </si>
  <si>
    <t xml:space="preserve"> 0.6231 (1)</t>
  </si>
  <si>
    <t xml:space="preserve"> 0.0588 (33)</t>
  </si>
  <si>
    <t>H. A. Dau</t>
  </si>
  <si>
    <t>ID</t>
  </si>
  <si>
    <t>Data donor/editor</t>
  </si>
  <si>
    <t xml:space="preserve">Train </t>
  </si>
  <si>
    <t xml:space="preserve">Test </t>
  </si>
  <si>
    <t>Rock</t>
  </si>
  <si>
    <t xml:space="preserve"> 0.1600 (0)</t>
  </si>
  <si>
    <t>Y. Zhu</t>
  </si>
  <si>
    <t>Crop</t>
  </si>
  <si>
    <t>F. Petitjean</t>
  </si>
  <si>
    <t>Traffic</t>
  </si>
  <si>
    <t>H.A. Dau</t>
  </si>
  <si>
    <t>D. Eads</t>
  </si>
  <si>
    <t>MelbournePedestrian</t>
  </si>
  <si>
    <t>0.2000 (3)</t>
  </si>
  <si>
    <t>0.3622 (1)</t>
  </si>
  <si>
    <t>Chinatown</t>
  </si>
  <si>
    <t>SmoothSubspace</t>
  </si>
  <si>
    <t>0.2883 (0)</t>
  </si>
  <si>
    <t>0.1550 (1)</t>
  </si>
  <si>
    <t>SemgHandGenderCh2</t>
  </si>
  <si>
    <t>SemgHandMovementCh2</t>
  </si>
  <si>
    <t>SemgHandSubjectCh2</t>
  </si>
  <si>
    <t>0.3000 (7)</t>
  </si>
  <si>
    <t>0.3806 (14)</t>
  </si>
  <si>
    <t>0.4152 (1)</t>
  </si>
  <si>
    <t>0.1893 (1)</t>
  </si>
  <si>
    <t>0.1290 (1)</t>
  </si>
  <si>
    <t>N. Saito</t>
  </si>
  <si>
    <t xml:space="preserve">physionet.org </t>
  </si>
  <si>
    <t>A. Bagnall &amp; J. Lines</t>
  </si>
  <si>
    <t>A. Bagnall</t>
  </si>
  <si>
    <t>A. Jalba</t>
  </si>
  <si>
    <t>L. Ye &amp; E. Keogh</t>
  </si>
  <si>
    <t>K. Kemsley &amp;  A. Bagnall</t>
  </si>
  <si>
    <t>J. Hills &amp; A. Bagnall</t>
  </si>
  <si>
    <t>K, Kemsley &amp; A. Bagnall</t>
  </si>
  <si>
    <t>J. Lines &amp; A. Bagnall</t>
  </si>
  <si>
    <t>A. Mueen &amp; E. Keogh</t>
  </si>
  <si>
    <t>L. Davis &amp; A. Bagnall</t>
  </si>
  <si>
    <t>R. Olszewski</t>
  </si>
  <si>
    <t>physionet.org, Y. Chen &amp; E. Keogh</t>
  </si>
  <si>
    <t>X. Xi &amp; E. Keogh</t>
  </si>
  <si>
    <t>T. Rath &amp; R. Manmatha</t>
  </si>
  <si>
    <t>D. Lee</t>
  </si>
  <si>
    <t>K. Kemsley &amp; A. Bagnall</t>
  </si>
  <si>
    <t>J. Maap &amp; A. Bagnall</t>
  </si>
  <si>
    <t>F. Morchen &amp; O. Hoos</t>
  </si>
  <si>
    <t>JJ van Wijk, E. Keogh &amp; L. Wi</t>
  </si>
  <si>
    <t>M. Jeong &amp; S. Mallat</t>
  </si>
  <si>
    <t>K. Kemlsey &amp; A. Bagnall</t>
  </si>
  <si>
    <t>J. Felipe &amp; C. Traina</t>
  </si>
  <si>
    <t>C. Guestrin &amp; J. Sun</t>
  </si>
  <si>
    <t>physionet.org, B. Hu &amp; E. Keogh</t>
  </si>
  <si>
    <t>A. Gandhi</t>
  </si>
  <si>
    <t>H. Hamooni &amp; A. Mueen</t>
  </si>
  <si>
    <t>P. Protopapas, E. Keogh &amp; L. Wei</t>
  </si>
  <si>
    <t>O. Soderkvist</t>
  </si>
  <si>
    <t>R. Alcock &amp; Y. Manolopoulos</t>
  </si>
  <si>
    <t>A. Bagnall, L. Ye &amp; E. Keogh</t>
  </si>
  <si>
    <t>D. Roverso</t>
  </si>
  <si>
    <t>P. Geurts</t>
  </si>
  <si>
    <t>A. Bagnall &amp; J. Liu</t>
  </si>
  <si>
    <t>J. Liu</t>
  </si>
  <si>
    <t>L. Wei &amp; E. Keogh</t>
  </si>
  <si>
    <t>J. Gao</t>
  </si>
  <si>
    <t>J. Brady</t>
  </si>
  <si>
    <t>NonInvasiveFetalECGThorax1</t>
  </si>
  <si>
    <t>NonInvasiveFetalECGThorax2</t>
  </si>
  <si>
    <t>Joseph Fourier University</t>
  </si>
  <si>
    <t>MixedShapesRegularTrain</t>
  </si>
  <si>
    <t>0.3242 (0)</t>
  </si>
  <si>
    <t>0.1657 (12)</t>
  </si>
  <si>
    <t>0.1845 (1)</t>
  </si>
  <si>
    <t>0.0466 (0)</t>
  </si>
  <si>
    <t>Total</t>
  </si>
  <si>
    <t>Score</t>
  </si>
  <si>
    <t>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</si>
</sst>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18" fillId="0" borderId="0" xfId="0" applyFont="1" applyFill="1"/>
    <xf numFmtId="164" fontId="0" fillId="0" borderId="0" xfId="0" applyNumberForma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20" fillId="0" borderId="0" xfId="0" applyFont="1" applyFill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1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164" fontId="21" fillId="0" borderId="0" xfId="0" applyNumberFormat="1" applyFont="1" applyFill="1" applyBorder="1" applyAlignment="1" applyProtection="1">
      <alignment horizontal="center" wrapText="1"/>
    </xf>
    <xf numFmtId="0" fontId="21" fillId="0" borderId="0" xfId="0" applyNumberFormat="1" applyFont="1" applyFill="1" applyBorder="1" applyAlignment="1" applyProtection="1">
      <alignment wrapText="1"/>
    </xf>
    <xf numFmtId="0" fontId="22" fillId="0" borderId="0" xfId="0" applyNumberFormat="1" applyFont="1" applyFill="1" applyBorder="1" applyAlignment="1" applyProtection="1"/>
    <xf numFmtId="0" fontId="0" fillId="0" borderId="0" xfId="0" applyFont="1" applyFill="1"/>
    <xf numFmtId="0" fontId="16" fillId="0" borderId="0" xfId="0" applyNumberFormat="1" applyFont="1" applyFill="1" applyBorder="1" applyAlignment="1" applyProtection="1"/>
    <xf numFmtId="0" fontId="0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ont="1" applyFill="1" applyAlignment="1">
      <alignment horizontal="right"/>
    </xf>
    <xf numFmtId="0" fontId="0" fillId="33" borderId="0" xfId="0" applyFont="1" applyFill="1" applyAlignment="1">
      <alignment horizontal="center"/>
    </xf>
    <xf numFmtId="0" fontId="21" fillId="33" borderId="0" xfId="0" applyNumberFormat="1" applyFont="1" applyFill="1" applyBorder="1" applyAlignment="1" applyProtection="1"/>
    <xf numFmtId="0" fontId="20" fillId="33" borderId="0" xfId="0" applyFont="1" applyFill="1"/>
    <xf numFmtId="164" fontId="0" fillId="33" borderId="0" xfId="0" applyNumberFormat="1" applyFont="1" applyFill="1" applyAlignment="1">
      <alignment horizontal="center"/>
    </xf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806B-4EB1-E342-8C08-1D8EDEFDE6E5}">
  <dimension ref="A1:O129"/>
  <sheetViews>
    <sheetView tabSelected="1" topLeftCell="B1" zoomScale="140" zoomScaleNormal="140" workbookViewId="0">
      <pane ySplit="1" topLeftCell="A2" activePane="bottomLeft" state="frozen"/>
      <selection pane="bottomLeft" activeCell="O2" sqref="O2"/>
    </sheetView>
  </sheetViews>
  <sheetFormatPr baseColWidth="10" defaultColWidth="11.5" defaultRowHeight="15" x14ac:dyDescent="0.2"/>
  <cols>
    <col min="1" max="1" width="5.5" style="5" customWidth="1"/>
    <col min="2" max="2" width="14.1640625" style="1" customWidth="1"/>
    <col min="3" max="3" width="31.5" style="1" customWidth="1"/>
    <col min="4" max="5" width="8.83203125" style="1"/>
    <col min="6" max="6" width="9.5" style="5" customWidth="1"/>
    <col min="7" max="7" width="8.83203125" style="5"/>
    <col min="8" max="8" width="9.5" style="3" customWidth="1"/>
    <col min="9" max="9" width="16" style="3" customWidth="1"/>
    <col min="10" max="10" width="14.33203125" style="3" customWidth="1"/>
    <col min="11" max="11" width="10.33203125" style="3" customWidth="1"/>
    <col min="12" max="12" width="31" style="1" customWidth="1"/>
    <col min="13" max="16384" width="11.5" style="1"/>
  </cols>
  <sheetData>
    <row r="1" spans="1:15" ht="16" x14ac:dyDescent="0.2">
      <c r="A1" s="19" t="s">
        <v>274</v>
      </c>
      <c r="B1" s="11" t="s">
        <v>81</v>
      </c>
      <c r="C1" s="12" t="s">
        <v>82</v>
      </c>
      <c r="D1" s="12" t="s">
        <v>276</v>
      </c>
      <c r="E1" s="12" t="s">
        <v>277</v>
      </c>
      <c r="F1" s="13" t="s">
        <v>110</v>
      </c>
      <c r="G1" s="13" t="s">
        <v>84</v>
      </c>
      <c r="H1" s="14" t="s">
        <v>108</v>
      </c>
      <c r="I1" s="14" t="s">
        <v>197</v>
      </c>
      <c r="J1" s="14" t="s">
        <v>109</v>
      </c>
      <c r="K1" s="14" t="s">
        <v>85</v>
      </c>
      <c r="L1" s="15" t="s">
        <v>275</v>
      </c>
      <c r="M1" s="14" t="s">
        <v>348</v>
      </c>
      <c r="N1" s="14" t="s">
        <v>349</v>
      </c>
      <c r="O1" s="14" t="s">
        <v>350</v>
      </c>
    </row>
    <row r="2" spans="1:15" x14ac:dyDescent="0.2">
      <c r="A2" s="19">
        <v>91</v>
      </c>
      <c r="B2" s="12" t="s">
        <v>283</v>
      </c>
      <c r="C2" s="20" t="s">
        <v>289</v>
      </c>
      <c r="D2" s="17">
        <v>20</v>
      </c>
      <c r="E2" s="17">
        <v>343</v>
      </c>
      <c r="F2" s="19">
        <v>2</v>
      </c>
      <c r="G2" s="19">
        <v>24</v>
      </c>
      <c r="H2" s="6">
        <v>4.6600000000000003E-2</v>
      </c>
      <c r="I2" s="6" t="s">
        <v>347</v>
      </c>
      <c r="J2" s="6">
        <v>4.3700000000000003E-2</v>
      </c>
      <c r="K2" s="6">
        <v>0.27410000000000001</v>
      </c>
      <c r="L2" s="17" t="s">
        <v>284</v>
      </c>
      <c r="M2" s="1">
        <f>D2+E2</f>
        <v>363</v>
      </c>
      <c r="N2" s="1">
        <f>M2*G2*G2</f>
        <v>209088</v>
      </c>
      <c r="O2" s="1">
        <f>D2*E2*G2*G2</f>
        <v>3951360</v>
      </c>
    </row>
    <row r="3" spans="1:15" x14ac:dyDescent="0.2">
      <c r="A3" s="19">
        <v>127</v>
      </c>
      <c r="B3" s="12" t="s">
        <v>210</v>
      </c>
      <c r="C3" s="7" t="s">
        <v>290</v>
      </c>
      <c r="D3" s="12">
        <v>150</v>
      </c>
      <c r="E3" s="12">
        <v>150</v>
      </c>
      <c r="F3" s="19">
        <v>3</v>
      </c>
      <c r="G3" s="19">
        <v>15</v>
      </c>
      <c r="H3" s="6">
        <v>9.3299999999999994E-2</v>
      </c>
      <c r="I3" s="6" t="s">
        <v>229</v>
      </c>
      <c r="J3" s="6">
        <v>0.17330000000000001</v>
      </c>
      <c r="K3" s="6">
        <v>0.66669999999999996</v>
      </c>
      <c r="L3" s="17" t="s">
        <v>233</v>
      </c>
      <c r="M3" s="1">
        <f>D3+E3</f>
        <v>300</v>
      </c>
      <c r="N3" s="1">
        <f>M3*G3*G3</f>
        <v>67500</v>
      </c>
      <c r="O3" s="1">
        <f>D3*E3*G3*G3</f>
        <v>5062500</v>
      </c>
    </row>
    <row r="4" spans="1:15" x14ac:dyDescent="0.2">
      <c r="A4" s="19">
        <v>38</v>
      </c>
      <c r="B4" s="12" t="s">
        <v>209</v>
      </c>
      <c r="C4" s="16" t="s">
        <v>15</v>
      </c>
      <c r="D4" s="12">
        <v>67</v>
      </c>
      <c r="E4" s="12">
        <v>1029</v>
      </c>
      <c r="F4" s="13">
        <v>2</v>
      </c>
      <c r="G4" s="13">
        <v>24</v>
      </c>
      <c r="H4" s="6">
        <v>4.4699999999999997E-2</v>
      </c>
      <c r="I4" s="6" t="s">
        <v>151</v>
      </c>
      <c r="J4" s="6">
        <v>4.9599999999999998E-2</v>
      </c>
      <c r="K4" s="6">
        <v>0.49853999999999998</v>
      </c>
      <c r="L4" s="17" t="s">
        <v>321</v>
      </c>
      <c r="M4" s="1">
        <f>D4+E4</f>
        <v>1096</v>
      </c>
      <c r="N4" s="1">
        <f>M4*G4*G4</f>
        <v>631296</v>
      </c>
      <c r="O4" s="1">
        <f>D4*E4*G4*G4</f>
        <v>39711168</v>
      </c>
    </row>
    <row r="5" spans="1:15" x14ac:dyDescent="0.2">
      <c r="A5" s="19">
        <v>64</v>
      </c>
      <c r="B5" s="12" t="s">
        <v>209</v>
      </c>
      <c r="C5" s="16" t="s">
        <v>0</v>
      </c>
      <c r="D5" s="12">
        <v>20</v>
      </c>
      <c r="E5" s="12">
        <v>601</v>
      </c>
      <c r="F5" s="13">
        <v>2</v>
      </c>
      <c r="G5" s="13">
        <v>70</v>
      </c>
      <c r="H5" s="6">
        <v>0.30449999999999999</v>
      </c>
      <c r="I5" s="4" t="s">
        <v>175</v>
      </c>
      <c r="J5" s="6">
        <v>0.27450000000000002</v>
      </c>
      <c r="K5" s="6">
        <v>0.42927999999999999</v>
      </c>
      <c r="L5" s="17" t="s">
        <v>87</v>
      </c>
      <c r="M5" s="1">
        <f>D5+E5</f>
        <v>621</v>
      </c>
      <c r="N5" s="1">
        <f>M5*G5*G5</f>
        <v>3042900</v>
      </c>
      <c r="O5" s="1">
        <f>D5*E5*G5*G5</f>
        <v>58898000</v>
      </c>
    </row>
    <row r="6" spans="1:15" x14ac:dyDescent="0.2">
      <c r="A6" s="19">
        <v>10</v>
      </c>
      <c r="B6" s="12" t="s">
        <v>208</v>
      </c>
      <c r="C6" s="16" t="s">
        <v>8</v>
      </c>
      <c r="D6" s="12">
        <v>28</v>
      </c>
      <c r="E6" s="12">
        <v>28</v>
      </c>
      <c r="F6" s="13">
        <v>2</v>
      </c>
      <c r="G6" s="13">
        <v>286</v>
      </c>
      <c r="H6" s="6">
        <v>0</v>
      </c>
      <c r="I6" s="6" t="s">
        <v>125</v>
      </c>
      <c r="J6" s="6">
        <v>0</v>
      </c>
      <c r="K6" s="6">
        <v>0.46429999999999999</v>
      </c>
      <c r="L6" s="17" t="s">
        <v>309</v>
      </c>
      <c r="M6" s="1">
        <f>D6+E6</f>
        <v>56</v>
      </c>
      <c r="N6" s="1">
        <f>M6*G6*G6</f>
        <v>4580576</v>
      </c>
      <c r="O6" s="1">
        <f>D6*E6*G6*G6</f>
        <v>64128064</v>
      </c>
    </row>
    <row r="7" spans="1:15" x14ac:dyDescent="0.2">
      <c r="A7" s="19">
        <v>90</v>
      </c>
      <c r="B7" s="12" t="s">
        <v>210</v>
      </c>
      <c r="C7" s="7" t="s">
        <v>100</v>
      </c>
      <c r="D7" s="12">
        <v>30</v>
      </c>
      <c r="E7" s="12">
        <v>150</v>
      </c>
      <c r="F7" s="19">
        <v>3</v>
      </c>
      <c r="G7" s="19">
        <v>128</v>
      </c>
      <c r="H7" s="6">
        <v>0.16669999999999999</v>
      </c>
      <c r="I7" s="6" t="s">
        <v>199</v>
      </c>
      <c r="J7" s="6">
        <v>0.1</v>
      </c>
      <c r="K7" s="6">
        <v>0.66669999999999996</v>
      </c>
      <c r="L7" s="2" t="s">
        <v>342</v>
      </c>
      <c r="M7" s="1">
        <f>D7+E7</f>
        <v>180</v>
      </c>
      <c r="N7" s="1">
        <f>M7*G7*G7</f>
        <v>2949120</v>
      </c>
      <c r="O7" s="1">
        <f>D7*E7*G7*G7</f>
        <v>73728000</v>
      </c>
    </row>
    <row r="8" spans="1:15" x14ac:dyDescent="0.2">
      <c r="A8" s="19">
        <v>20</v>
      </c>
      <c r="B8" s="12" t="s">
        <v>83</v>
      </c>
      <c r="C8" s="16" t="s">
        <v>16</v>
      </c>
      <c r="D8" s="12">
        <v>100</v>
      </c>
      <c r="E8" s="12">
        <v>100</v>
      </c>
      <c r="F8" s="13">
        <v>2</v>
      </c>
      <c r="G8" s="13">
        <v>96</v>
      </c>
      <c r="H8" s="6">
        <v>0.12</v>
      </c>
      <c r="I8" s="6" t="s">
        <v>135</v>
      </c>
      <c r="J8" s="6">
        <v>0.23</v>
      </c>
      <c r="K8" s="6">
        <v>0.36</v>
      </c>
      <c r="L8" s="2" t="s">
        <v>313</v>
      </c>
      <c r="M8" s="1">
        <f>D8+E8</f>
        <v>200</v>
      </c>
      <c r="N8" s="1">
        <f>M8*G8*G8</f>
        <v>1843200</v>
      </c>
      <c r="O8" s="1">
        <f>D8*E8*G8*G8</f>
        <v>92160000</v>
      </c>
    </row>
    <row r="9" spans="1:15" x14ac:dyDescent="0.2">
      <c r="A9" s="19">
        <v>4</v>
      </c>
      <c r="B9" s="12" t="s">
        <v>207</v>
      </c>
      <c r="C9" s="8" t="s">
        <v>3</v>
      </c>
      <c r="D9" s="12">
        <v>20</v>
      </c>
      <c r="E9" s="12">
        <v>20</v>
      </c>
      <c r="F9" s="13">
        <v>2</v>
      </c>
      <c r="G9" s="13">
        <v>512</v>
      </c>
      <c r="H9" s="6">
        <v>0.25</v>
      </c>
      <c r="I9" s="4" t="s">
        <v>296</v>
      </c>
      <c r="J9" s="6">
        <v>0.3</v>
      </c>
      <c r="K9" s="6">
        <v>0.5</v>
      </c>
      <c r="L9" s="17" t="s">
        <v>308</v>
      </c>
      <c r="M9" s="1">
        <f>D9+E9</f>
        <v>40</v>
      </c>
      <c r="N9" s="1">
        <f>M9*G9*G9</f>
        <v>10485760</v>
      </c>
      <c r="O9" s="1">
        <f>D9*E9*G9*G9</f>
        <v>104857600</v>
      </c>
    </row>
    <row r="10" spans="1:15" x14ac:dyDescent="0.2">
      <c r="A10" s="19">
        <v>5</v>
      </c>
      <c r="B10" s="12" t="s">
        <v>207</v>
      </c>
      <c r="C10" s="16" t="s">
        <v>4</v>
      </c>
      <c r="D10" s="12">
        <v>20</v>
      </c>
      <c r="E10" s="12">
        <v>20</v>
      </c>
      <c r="F10" s="13">
        <v>2</v>
      </c>
      <c r="G10" s="13">
        <v>512</v>
      </c>
      <c r="H10" s="6">
        <v>0.45</v>
      </c>
      <c r="I10" s="6" t="s">
        <v>120</v>
      </c>
      <c r="J10" s="6">
        <v>0.25</v>
      </c>
      <c r="K10" s="6">
        <v>0.5</v>
      </c>
      <c r="L10" s="17" t="s">
        <v>308</v>
      </c>
      <c r="M10" s="1">
        <f>D10+E10</f>
        <v>40</v>
      </c>
      <c r="N10" s="1">
        <f>M10*G10*G10</f>
        <v>10485760</v>
      </c>
      <c r="O10" s="1">
        <f>D10*E10*G10*G10</f>
        <v>104857600</v>
      </c>
    </row>
    <row r="11" spans="1:15" x14ac:dyDescent="0.2">
      <c r="A11" s="19">
        <v>65</v>
      </c>
      <c r="B11" s="12" t="s">
        <v>209</v>
      </c>
      <c r="C11" s="16" t="s">
        <v>7</v>
      </c>
      <c r="D11" s="12">
        <v>27</v>
      </c>
      <c r="E11" s="12">
        <v>953</v>
      </c>
      <c r="F11" s="13">
        <v>2</v>
      </c>
      <c r="G11" s="13">
        <v>65</v>
      </c>
      <c r="H11" s="6">
        <v>0.1406</v>
      </c>
      <c r="I11" s="6" t="s">
        <v>176</v>
      </c>
      <c r="J11" s="6">
        <v>0.16889999999999999</v>
      </c>
      <c r="K11" s="6">
        <v>0.38300000000000001</v>
      </c>
      <c r="L11" s="17" t="s">
        <v>87</v>
      </c>
      <c r="M11" s="1">
        <f>D11+E11</f>
        <v>980</v>
      </c>
      <c r="N11" s="1">
        <f>M11*G11*G11</f>
        <v>4140500</v>
      </c>
      <c r="O11" s="1">
        <f>D11*E11*G11*G11</f>
        <v>108713475</v>
      </c>
    </row>
    <row r="12" spans="1:15" x14ac:dyDescent="0.2">
      <c r="A12" s="19">
        <v>128</v>
      </c>
      <c r="B12" s="12" t="s">
        <v>210</v>
      </c>
      <c r="C12" s="7" t="s">
        <v>101</v>
      </c>
      <c r="D12" s="12">
        <v>36</v>
      </c>
      <c r="E12" s="12">
        <v>144</v>
      </c>
      <c r="F12" s="19">
        <v>3</v>
      </c>
      <c r="G12" s="19">
        <v>150</v>
      </c>
      <c r="H12" s="6">
        <v>0.2361</v>
      </c>
      <c r="I12" s="6" t="s">
        <v>205</v>
      </c>
      <c r="J12" s="6">
        <v>6.8999999999999999E-3</v>
      </c>
      <c r="K12" s="6">
        <v>0.66669999999999996</v>
      </c>
      <c r="L12" s="17" t="s">
        <v>342</v>
      </c>
      <c r="M12" s="1">
        <f>D12+E12</f>
        <v>180</v>
      </c>
      <c r="N12" s="1">
        <f>M12*G12*G12</f>
        <v>4050000</v>
      </c>
      <c r="O12" s="1">
        <f>D12*E12*G12*G12</f>
        <v>116640000</v>
      </c>
    </row>
    <row r="13" spans="1:15" x14ac:dyDescent="0.2">
      <c r="A13" s="19">
        <v>101</v>
      </c>
      <c r="B13" s="12" t="s">
        <v>217</v>
      </c>
      <c r="C13" s="7" t="s">
        <v>218</v>
      </c>
      <c r="D13" s="12">
        <v>18</v>
      </c>
      <c r="E13" s="12">
        <v>186</v>
      </c>
      <c r="F13" s="19">
        <v>18</v>
      </c>
      <c r="G13" s="19">
        <v>201</v>
      </c>
      <c r="H13" s="6">
        <v>0.1774</v>
      </c>
      <c r="I13" s="6" t="s">
        <v>219</v>
      </c>
      <c r="J13" s="6">
        <v>0.1613</v>
      </c>
      <c r="K13" s="6">
        <v>0.89780000000000004</v>
      </c>
      <c r="L13" s="17" t="s">
        <v>220</v>
      </c>
      <c r="M13" s="1">
        <f>D13+E13</f>
        <v>204</v>
      </c>
      <c r="N13" s="1">
        <f>M13*G13*G13</f>
        <v>8241804</v>
      </c>
      <c r="O13" s="1">
        <f>D13*E13*G13*G13</f>
        <v>135262548</v>
      </c>
    </row>
    <row r="14" spans="1:15" x14ac:dyDescent="0.2">
      <c r="A14" s="19">
        <v>81</v>
      </c>
      <c r="B14" s="12" t="s">
        <v>208</v>
      </c>
      <c r="C14" s="8" t="s">
        <v>12</v>
      </c>
      <c r="D14" s="12">
        <v>57</v>
      </c>
      <c r="E14" s="12">
        <v>54</v>
      </c>
      <c r="F14" s="13">
        <v>2</v>
      </c>
      <c r="G14" s="13">
        <v>234</v>
      </c>
      <c r="H14" s="6">
        <v>0.38890000000000002</v>
      </c>
      <c r="I14" s="6" t="s">
        <v>192</v>
      </c>
      <c r="J14" s="6">
        <v>0.4259</v>
      </c>
      <c r="K14" s="6">
        <v>0.5</v>
      </c>
      <c r="L14" s="17" t="s">
        <v>318</v>
      </c>
      <c r="M14" s="1">
        <f>D14+E14</f>
        <v>111</v>
      </c>
      <c r="N14" s="1">
        <f>M14*G14*G14</f>
        <v>6077916</v>
      </c>
      <c r="O14" s="1">
        <f>D14*E14*G14*G14</f>
        <v>168538968</v>
      </c>
    </row>
    <row r="15" spans="1:15" x14ac:dyDescent="0.2">
      <c r="A15" s="19">
        <v>31</v>
      </c>
      <c r="B15" s="12" t="s">
        <v>212</v>
      </c>
      <c r="C15" s="16" t="s">
        <v>11</v>
      </c>
      <c r="D15" s="12">
        <v>50</v>
      </c>
      <c r="E15" s="12">
        <v>150</v>
      </c>
      <c r="F15" s="13">
        <v>2</v>
      </c>
      <c r="G15" s="13">
        <v>150</v>
      </c>
      <c r="H15" s="6">
        <v>8.6699999999999999E-2</v>
      </c>
      <c r="I15" s="6" t="s">
        <v>145</v>
      </c>
      <c r="J15" s="6">
        <v>9.3299999999999994E-2</v>
      </c>
      <c r="K15" s="6">
        <v>0.49332999999999999</v>
      </c>
      <c r="L15" s="2" t="s">
        <v>116</v>
      </c>
      <c r="M15" s="1">
        <f>D15+E15</f>
        <v>200</v>
      </c>
      <c r="N15" s="1">
        <f>M15*G15*G15</f>
        <v>4500000</v>
      </c>
      <c r="O15" s="1">
        <f>D15*E15*G15*G15</f>
        <v>168750000</v>
      </c>
    </row>
    <row r="16" spans="1:15" x14ac:dyDescent="0.2">
      <c r="A16" s="19">
        <v>74</v>
      </c>
      <c r="B16" s="12" t="s">
        <v>83</v>
      </c>
      <c r="C16" s="16" t="s">
        <v>5</v>
      </c>
      <c r="D16" s="12">
        <v>23</v>
      </c>
      <c r="E16" s="12">
        <v>1139</v>
      </c>
      <c r="F16" s="13">
        <v>2</v>
      </c>
      <c r="G16" s="13">
        <v>82</v>
      </c>
      <c r="H16" s="6">
        <v>0.25290000000000001</v>
      </c>
      <c r="I16" s="6" t="s">
        <v>185</v>
      </c>
      <c r="J16" s="4">
        <v>9.5699999999999993E-2</v>
      </c>
      <c r="K16" s="6">
        <v>0.49956</v>
      </c>
      <c r="L16" s="17" t="s">
        <v>86</v>
      </c>
      <c r="M16" s="1">
        <f>D16+E16</f>
        <v>1162</v>
      </c>
      <c r="N16" s="1">
        <f>M16*G16*G16</f>
        <v>7813288</v>
      </c>
      <c r="O16" s="1">
        <f>D16*E16*G16*G16</f>
        <v>176148628</v>
      </c>
    </row>
    <row r="17" spans="1:15" x14ac:dyDescent="0.2">
      <c r="A17" s="19">
        <v>48</v>
      </c>
      <c r="B17" s="12" t="s">
        <v>209</v>
      </c>
      <c r="C17" s="16" t="s">
        <v>1</v>
      </c>
      <c r="D17" s="12">
        <v>20</v>
      </c>
      <c r="E17" s="12">
        <v>1252</v>
      </c>
      <c r="F17" s="13">
        <v>2</v>
      </c>
      <c r="G17" s="13">
        <v>84</v>
      </c>
      <c r="H17" s="6">
        <v>0.12139999999999999</v>
      </c>
      <c r="I17" s="6" t="s">
        <v>161</v>
      </c>
      <c r="J17" s="6">
        <v>0.1653</v>
      </c>
      <c r="K17" s="6">
        <v>0.46085999999999999</v>
      </c>
      <c r="L17" s="17" t="s">
        <v>325</v>
      </c>
      <c r="M17" s="1">
        <f>D17+E17</f>
        <v>1272</v>
      </c>
      <c r="N17" s="1">
        <f>M17*G17*G17</f>
        <v>8975232</v>
      </c>
      <c r="O17" s="1">
        <f>D17*E17*G17*G17</f>
        <v>176682240</v>
      </c>
    </row>
    <row r="18" spans="1:15" x14ac:dyDescent="0.2">
      <c r="A18" s="19">
        <v>3</v>
      </c>
      <c r="B18" s="12" t="s">
        <v>208</v>
      </c>
      <c r="C18" s="16" t="s">
        <v>48</v>
      </c>
      <c r="D18" s="12">
        <v>30</v>
      </c>
      <c r="E18" s="12">
        <v>30</v>
      </c>
      <c r="F18" s="13">
        <v>5</v>
      </c>
      <c r="G18" s="13">
        <v>470</v>
      </c>
      <c r="H18" s="6">
        <v>0.33329999999999999</v>
      </c>
      <c r="I18" s="6" t="s">
        <v>118</v>
      </c>
      <c r="J18" s="6">
        <v>0.36670000000000003</v>
      </c>
      <c r="K18" s="6">
        <v>0.8</v>
      </c>
      <c r="L18" s="17" t="s">
        <v>307</v>
      </c>
      <c r="M18" s="1">
        <f>D18+E18</f>
        <v>60</v>
      </c>
      <c r="N18" s="1">
        <f>M18*G18*G18</f>
        <v>13254000</v>
      </c>
      <c r="O18" s="1">
        <f>D18*E18*G18*G18</f>
        <v>198810000</v>
      </c>
    </row>
    <row r="19" spans="1:15" x14ac:dyDescent="0.2">
      <c r="A19" s="19">
        <v>55</v>
      </c>
      <c r="B19" s="12" t="s">
        <v>209</v>
      </c>
      <c r="C19" s="16" t="s">
        <v>60</v>
      </c>
      <c r="D19" s="12">
        <v>105</v>
      </c>
      <c r="E19" s="12">
        <v>105</v>
      </c>
      <c r="F19" s="13">
        <v>7</v>
      </c>
      <c r="G19" s="13">
        <v>144</v>
      </c>
      <c r="H19" s="6">
        <v>3.8100000000000002E-2</v>
      </c>
      <c r="I19" s="6" t="s">
        <v>166</v>
      </c>
      <c r="J19" s="6">
        <v>0</v>
      </c>
      <c r="K19" s="6">
        <v>0.8</v>
      </c>
      <c r="L19" s="17" t="s">
        <v>338</v>
      </c>
      <c r="M19" s="1">
        <f>D19+E19</f>
        <v>210</v>
      </c>
      <c r="N19" s="1">
        <f>M19*G19*G19</f>
        <v>4354560</v>
      </c>
      <c r="O19" s="1">
        <f>D19*E19*G19*G19</f>
        <v>228614400</v>
      </c>
    </row>
    <row r="20" spans="1:15" x14ac:dyDescent="0.2">
      <c r="A20" s="19">
        <v>94</v>
      </c>
      <c r="B20" s="12" t="s">
        <v>209</v>
      </c>
      <c r="C20" s="7" t="s">
        <v>246</v>
      </c>
      <c r="D20" s="17">
        <v>20</v>
      </c>
      <c r="E20" s="17">
        <v>138</v>
      </c>
      <c r="F20" s="19">
        <v>2</v>
      </c>
      <c r="G20" s="19">
        <v>288</v>
      </c>
      <c r="H20" s="6">
        <v>0.1159</v>
      </c>
      <c r="I20" s="19" t="s">
        <v>249</v>
      </c>
      <c r="J20" s="19">
        <v>0.1232</v>
      </c>
      <c r="K20" s="6">
        <v>0.4783</v>
      </c>
      <c r="L20" s="17" t="s">
        <v>250</v>
      </c>
      <c r="M20" s="1">
        <f>D20+E20</f>
        <v>158</v>
      </c>
      <c r="N20" s="1">
        <f>M20*G20*G20</f>
        <v>13105152</v>
      </c>
      <c r="O20" s="1">
        <f>D20*E20*G20*G20</f>
        <v>228925440</v>
      </c>
    </row>
    <row r="21" spans="1:15" x14ac:dyDescent="0.2">
      <c r="A21" s="19">
        <v>95</v>
      </c>
      <c r="B21" s="12" t="s">
        <v>209</v>
      </c>
      <c r="C21" s="7" t="s">
        <v>245</v>
      </c>
      <c r="D21" s="17">
        <v>20</v>
      </c>
      <c r="E21" s="17">
        <v>138</v>
      </c>
      <c r="F21" s="19">
        <v>2</v>
      </c>
      <c r="G21" s="19">
        <v>288</v>
      </c>
      <c r="H21" s="6">
        <v>1.4500000000000001E-2</v>
      </c>
      <c r="I21" s="19" t="s">
        <v>248</v>
      </c>
      <c r="J21" s="19">
        <v>5.0700000000000002E-2</v>
      </c>
      <c r="K21" s="6">
        <v>0.26090000000000002</v>
      </c>
      <c r="L21" s="17" t="s">
        <v>250</v>
      </c>
      <c r="M21" s="1">
        <f>D21+E21</f>
        <v>158</v>
      </c>
      <c r="N21" s="1">
        <f>M21*G21*G21</f>
        <v>13105152</v>
      </c>
      <c r="O21" s="1">
        <f>D21*E21*G21*G21</f>
        <v>228925440</v>
      </c>
    </row>
    <row r="22" spans="1:15" x14ac:dyDescent="0.2">
      <c r="A22" s="19">
        <v>25</v>
      </c>
      <c r="B22" s="12" t="s">
        <v>207</v>
      </c>
      <c r="C22" s="16" t="s">
        <v>43</v>
      </c>
      <c r="D22" s="12">
        <v>24</v>
      </c>
      <c r="E22" s="12">
        <v>88</v>
      </c>
      <c r="F22" s="13">
        <v>4</v>
      </c>
      <c r="G22" s="13">
        <v>350</v>
      </c>
      <c r="H22" s="6">
        <v>0.21590000000000001</v>
      </c>
      <c r="I22" s="4" t="s">
        <v>139</v>
      </c>
      <c r="J22" s="6">
        <v>0.17050000000000001</v>
      </c>
      <c r="K22" s="6">
        <v>0.70450000000000002</v>
      </c>
      <c r="L22" s="2" t="s">
        <v>116</v>
      </c>
      <c r="M22" s="1">
        <f>D22+E22</f>
        <v>112</v>
      </c>
      <c r="N22" s="1">
        <f>M22*G22*G22</f>
        <v>13720000</v>
      </c>
      <c r="O22" s="1">
        <f>D22*E22*G22*G22</f>
        <v>258720000</v>
      </c>
    </row>
    <row r="23" spans="1:15" x14ac:dyDescent="0.2">
      <c r="A23" s="19">
        <v>51</v>
      </c>
      <c r="B23" s="12" t="s">
        <v>208</v>
      </c>
      <c r="C23" s="16" t="s">
        <v>44</v>
      </c>
      <c r="D23" s="12">
        <v>30</v>
      </c>
      <c r="E23" s="12">
        <v>30</v>
      </c>
      <c r="F23" s="13">
        <v>4</v>
      </c>
      <c r="G23" s="13">
        <v>570</v>
      </c>
      <c r="H23" s="6">
        <v>0.1333</v>
      </c>
      <c r="I23" s="6" t="s">
        <v>162</v>
      </c>
      <c r="J23" s="6">
        <v>0.16669999999999999</v>
      </c>
      <c r="K23" s="6">
        <v>0.6</v>
      </c>
      <c r="L23" s="17" t="s">
        <v>318</v>
      </c>
      <c r="M23" s="1">
        <f>D23+E23</f>
        <v>60</v>
      </c>
      <c r="N23" s="1">
        <f>M23*G23*G23</f>
        <v>19494000</v>
      </c>
      <c r="O23" s="1">
        <f>D23*E23*G23*G23</f>
        <v>292410000</v>
      </c>
    </row>
    <row r="24" spans="1:15" x14ac:dyDescent="0.2">
      <c r="A24" s="19">
        <v>70</v>
      </c>
      <c r="B24" s="12" t="s">
        <v>210</v>
      </c>
      <c r="C24" s="16" t="s">
        <v>54</v>
      </c>
      <c r="D24" s="12">
        <v>300</v>
      </c>
      <c r="E24" s="12">
        <v>300</v>
      </c>
      <c r="F24" s="13">
        <v>6</v>
      </c>
      <c r="G24" s="13">
        <v>60</v>
      </c>
      <c r="H24" s="6">
        <v>0.12</v>
      </c>
      <c r="I24" s="6" t="s">
        <v>181</v>
      </c>
      <c r="J24" s="6">
        <v>6.7000000000000002E-3</v>
      </c>
      <c r="K24" s="6">
        <v>0.83333000000000002</v>
      </c>
      <c r="L24" s="17" t="s">
        <v>331</v>
      </c>
      <c r="M24" s="1">
        <f>D24+E24</f>
        <v>600</v>
      </c>
      <c r="N24" s="1">
        <f>M24*G24*G24</f>
        <v>2160000</v>
      </c>
      <c r="O24" s="1">
        <f>D24*E24*G24*G24</f>
        <v>324000000</v>
      </c>
    </row>
    <row r="25" spans="1:15" x14ac:dyDescent="0.2">
      <c r="A25" s="19">
        <v>16</v>
      </c>
      <c r="B25" s="12" t="s">
        <v>207</v>
      </c>
      <c r="C25" s="18" t="s">
        <v>38</v>
      </c>
      <c r="D25" s="12">
        <v>400</v>
      </c>
      <c r="E25" s="12">
        <v>139</v>
      </c>
      <c r="F25" s="13">
        <v>3</v>
      </c>
      <c r="G25" s="13">
        <v>80</v>
      </c>
      <c r="H25" s="6">
        <v>0.37409999999999999</v>
      </c>
      <c r="I25" s="6" t="s">
        <v>131</v>
      </c>
      <c r="J25" s="6">
        <v>0.23022000000000001</v>
      </c>
      <c r="K25" s="6">
        <v>0.53237000000000001</v>
      </c>
      <c r="L25" s="17" t="s">
        <v>312</v>
      </c>
      <c r="M25" s="1">
        <f>D25+E25</f>
        <v>539</v>
      </c>
      <c r="N25" s="1">
        <f>M25*G25*G25</f>
        <v>3449600</v>
      </c>
      <c r="O25" s="1">
        <f>D25*E25*G25*G25</f>
        <v>355840000</v>
      </c>
    </row>
    <row r="26" spans="1:15" x14ac:dyDescent="0.2">
      <c r="A26" s="19">
        <v>18</v>
      </c>
      <c r="B26" s="12" t="s">
        <v>207</v>
      </c>
      <c r="C26" s="18" t="s">
        <v>56</v>
      </c>
      <c r="D26" s="12">
        <v>400</v>
      </c>
      <c r="E26" s="12">
        <v>139</v>
      </c>
      <c r="F26" s="13">
        <v>6</v>
      </c>
      <c r="G26" s="13">
        <v>80</v>
      </c>
      <c r="H26" s="6">
        <v>0.36691000000000001</v>
      </c>
      <c r="I26" s="6" t="s">
        <v>133</v>
      </c>
      <c r="J26" s="6">
        <v>0.41006999999999999</v>
      </c>
      <c r="K26" s="6">
        <v>0.69779999999999998</v>
      </c>
      <c r="L26" s="17" t="s">
        <v>312</v>
      </c>
      <c r="M26" s="1">
        <f>D26+E26</f>
        <v>539</v>
      </c>
      <c r="N26" s="1">
        <f>M26*G26*G26</f>
        <v>3449600</v>
      </c>
      <c r="O26" s="1">
        <f>D26*E26*G26*G26</f>
        <v>355840000</v>
      </c>
    </row>
    <row r="27" spans="1:15" x14ac:dyDescent="0.2">
      <c r="A27" s="19">
        <v>22</v>
      </c>
      <c r="B27" s="12" t="s">
        <v>83</v>
      </c>
      <c r="C27" s="16" t="s">
        <v>6</v>
      </c>
      <c r="D27" s="12">
        <v>23</v>
      </c>
      <c r="E27" s="12">
        <v>861</v>
      </c>
      <c r="F27" s="13">
        <v>2</v>
      </c>
      <c r="G27" s="13">
        <v>136</v>
      </c>
      <c r="H27" s="6">
        <v>0.20330000000000001</v>
      </c>
      <c r="I27" s="6" t="s">
        <v>137</v>
      </c>
      <c r="J27" s="6">
        <v>0.23230000000000001</v>
      </c>
      <c r="K27" s="6">
        <v>0.49709999999999999</v>
      </c>
      <c r="L27" s="17" t="s">
        <v>314</v>
      </c>
      <c r="M27" s="1">
        <f>D27+E27</f>
        <v>884</v>
      </c>
      <c r="N27" s="1">
        <f>M27*G27*G27</f>
        <v>16350464</v>
      </c>
      <c r="O27" s="1">
        <f>D27*E27*G27*G27</f>
        <v>366276288</v>
      </c>
    </row>
    <row r="28" spans="1:15" x14ac:dyDescent="0.2">
      <c r="A28" s="19">
        <v>47</v>
      </c>
      <c r="B28" s="12" t="s">
        <v>207</v>
      </c>
      <c r="C28" s="8" t="s">
        <v>55</v>
      </c>
      <c r="D28" s="12">
        <v>399</v>
      </c>
      <c r="E28" s="12">
        <v>154</v>
      </c>
      <c r="F28" s="13">
        <v>6</v>
      </c>
      <c r="G28" s="13">
        <v>80</v>
      </c>
      <c r="H28" s="6">
        <v>0.48701298700000001</v>
      </c>
      <c r="I28" s="6" t="s">
        <v>160</v>
      </c>
      <c r="J28" s="6">
        <v>0.49350649400000002</v>
      </c>
      <c r="K28" s="6">
        <v>0.71428999999999998</v>
      </c>
      <c r="L28" s="17" t="s">
        <v>312</v>
      </c>
      <c r="M28" s="1">
        <f>D28+E28</f>
        <v>553</v>
      </c>
      <c r="N28" s="1">
        <f>M28*G28*G28</f>
        <v>3539200</v>
      </c>
      <c r="O28" s="1">
        <f>D28*E28*G28*G28</f>
        <v>393254400</v>
      </c>
    </row>
    <row r="29" spans="1:15" x14ac:dyDescent="0.2">
      <c r="A29" s="19">
        <v>45</v>
      </c>
      <c r="B29" s="12" t="s">
        <v>207</v>
      </c>
      <c r="C29" s="8" t="s">
        <v>39</v>
      </c>
      <c r="D29" s="12">
        <v>400</v>
      </c>
      <c r="E29" s="12">
        <v>154</v>
      </c>
      <c r="F29" s="13">
        <v>3</v>
      </c>
      <c r="G29" s="13">
        <v>80</v>
      </c>
      <c r="H29" s="6">
        <v>0.48052</v>
      </c>
      <c r="I29" s="6" t="s">
        <v>158</v>
      </c>
      <c r="J29" s="6">
        <v>0.5</v>
      </c>
      <c r="K29" s="6">
        <v>0.42857000000000001</v>
      </c>
      <c r="L29" s="17" t="s">
        <v>312</v>
      </c>
      <c r="M29" s="1">
        <f>D29+E29</f>
        <v>554</v>
      </c>
      <c r="N29" s="1">
        <f>M29*G29*G29</f>
        <v>3545600</v>
      </c>
      <c r="O29" s="1">
        <f>D29*E29*G29*G29</f>
        <v>394240000</v>
      </c>
    </row>
    <row r="30" spans="1:15" x14ac:dyDescent="0.2">
      <c r="A30" s="19">
        <v>2</v>
      </c>
      <c r="B30" s="12" t="s">
        <v>207</v>
      </c>
      <c r="C30" s="16" t="s">
        <v>32</v>
      </c>
      <c r="D30" s="12">
        <v>36</v>
      </c>
      <c r="E30" s="12">
        <v>175</v>
      </c>
      <c r="F30" s="13">
        <v>3</v>
      </c>
      <c r="G30" s="13">
        <v>251</v>
      </c>
      <c r="H30" s="6">
        <v>0.2</v>
      </c>
      <c r="I30" s="6" t="s">
        <v>119</v>
      </c>
      <c r="J30" s="6">
        <v>0.29709999999999998</v>
      </c>
      <c r="K30" s="6">
        <v>0.60570000000000002</v>
      </c>
      <c r="L30" s="17" t="s">
        <v>306</v>
      </c>
      <c r="M30" s="1">
        <f>D30+E30</f>
        <v>211</v>
      </c>
      <c r="N30" s="1">
        <f>M30*G30*G30</f>
        <v>13293211</v>
      </c>
      <c r="O30" s="1">
        <f>D30*E30*G30*G30</f>
        <v>396906300</v>
      </c>
    </row>
    <row r="31" spans="1:15" x14ac:dyDescent="0.2">
      <c r="A31" s="19">
        <v>7</v>
      </c>
      <c r="B31" s="12" t="s">
        <v>210</v>
      </c>
      <c r="C31" s="16" t="s">
        <v>31</v>
      </c>
      <c r="D31" s="12">
        <v>30</v>
      </c>
      <c r="E31" s="12">
        <v>900</v>
      </c>
      <c r="F31" s="13">
        <v>3</v>
      </c>
      <c r="G31" s="13">
        <v>128</v>
      </c>
      <c r="H31" s="6">
        <v>0.147777778</v>
      </c>
      <c r="I31" s="4" t="s">
        <v>122</v>
      </c>
      <c r="J31" s="6">
        <v>3.3E-3</v>
      </c>
      <c r="K31" s="6">
        <v>0.66444000000000003</v>
      </c>
      <c r="L31" s="17" t="s">
        <v>301</v>
      </c>
      <c r="M31" s="1">
        <f>D31+E31</f>
        <v>930</v>
      </c>
      <c r="N31" s="1">
        <f>M31*G31*G31</f>
        <v>15237120</v>
      </c>
      <c r="O31" s="1">
        <f>D31*E31*G31*G31</f>
        <v>442368000</v>
      </c>
    </row>
    <row r="32" spans="1:15" x14ac:dyDescent="0.2">
      <c r="A32" s="19">
        <v>93</v>
      </c>
      <c r="B32" s="12" t="s">
        <v>209</v>
      </c>
      <c r="C32" s="7" t="s">
        <v>244</v>
      </c>
      <c r="D32" s="17">
        <v>78</v>
      </c>
      <c r="E32" s="17">
        <v>80</v>
      </c>
      <c r="F32" s="19">
        <v>7</v>
      </c>
      <c r="G32" s="19">
        <v>288</v>
      </c>
      <c r="H32" s="6">
        <v>0.45</v>
      </c>
      <c r="I32" s="19" t="s">
        <v>247</v>
      </c>
      <c r="J32" s="6">
        <v>0.5</v>
      </c>
      <c r="K32" s="6">
        <v>0.83750000000000002</v>
      </c>
      <c r="L32" s="17" t="s">
        <v>250</v>
      </c>
      <c r="M32" s="1">
        <f>D32+E32</f>
        <v>158</v>
      </c>
      <c r="N32" s="1">
        <f>M32*G32*G32</f>
        <v>13105152</v>
      </c>
      <c r="O32" s="1">
        <f>D32*E32*G32*G32</f>
        <v>517570560</v>
      </c>
    </row>
    <row r="33" spans="1:15" x14ac:dyDescent="0.2">
      <c r="A33" s="19">
        <v>41</v>
      </c>
      <c r="B33" s="12" t="s">
        <v>209</v>
      </c>
      <c r="C33" s="16" t="s">
        <v>58</v>
      </c>
      <c r="D33" s="12">
        <v>70</v>
      </c>
      <c r="E33" s="12">
        <v>73</v>
      </c>
      <c r="F33" s="13">
        <v>7</v>
      </c>
      <c r="G33" s="13">
        <v>319</v>
      </c>
      <c r="H33" s="6">
        <v>0.42470000000000002</v>
      </c>
      <c r="I33" s="6" t="s">
        <v>154</v>
      </c>
      <c r="J33" s="6">
        <v>0.27400000000000002</v>
      </c>
      <c r="K33" s="6">
        <v>0.73973</v>
      </c>
      <c r="L33" s="17" t="s">
        <v>285</v>
      </c>
      <c r="M33" s="1">
        <f>D33+E33</f>
        <v>143</v>
      </c>
      <c r="N33" s="1">
        <f>M33*G33*G33</f>
        <v>14551823</v>
      </c>
      <c r="O33" s="1">
        <f>D33*E33*G33*G33</f>
        <v>519998710</v>
      </c>
    </row>
    <row r="34" spans="1:15" x14ac:dyDescent="0.2">
      <c r="A34" s="19">
        <v>56</v>
      </c>
      <c r="B34" s="12" t="s">
        <v>207</v>
      </c>
      <c r="C34" s="8" t="s">
        <v>40</v>
      </c>
      <c r="D34" s="12">
        <v>400</v>
      </c>
      <c r="E34" s="12">
        <v>205</v>
      </c>
      <c r="F34" s="13">
        <v>3</v>
      </c>
      <c r="G34" s="13">
        <v>80</v>
      </c>
      <c r="H34" s="4">
        <v>0.21460000000000001</v>
      </c>
      <c r="I34" s="6" t="s">
        <v>167</v>
      </c>
      <c r="J34" s="6">
        <v>0.1951</v>
      </c>
      <c r="K34" s="6">
        <v>0.51219999999999999</v>
      </c>
      <c r="L34" s="17" t="s">
        <v>312</v>
      </c>
      <c r="M34" s="1">
        <f>D34+E34</f>
        <v>605</v>
      </c>
      <c r="N34" s="1">
        <f>M34*G34*G34</f>
        <v>3872000</v>
      </c>
      <c r="O34" s="1">
        <f>D34*E34*G34*G34</f>
        <v>524800000</v>
      </c>
    </row>
    <row r="35" spans="1:15" x14ac:dyDescent="0.2">
      <c r="A35" s="19">
        <v>58</v>
      </c>
      <c r="B35" s="12" t="s">
        <v>207</v>
      </c>
      <c r="C35" s="8" t="s">
        <v>57</v>
      </c>
      <c r="D35" s="12">
        <v>400</v>
      </c>
      <c r="E35" s="12">
        <v>205</v>
      </c>
      <c r="F35" s="13">
        <v>6</v>
      </c>
      <c r="G35" s="13">
        <v>80</v>
      </c>
      <c r="H35" s="6">
        <v>0.29268292699999998</v>
      </c>
      <c r="I35" s="4" t="s">
        <v>169</v>
      </c>
      <c r="J35" s="4">
        <v>0.24390200000000001</v>
      </c>
      <c r="K35" s="6">
        <v>0.64880000000000004</v>
      </c>
      <c r="L35" s="17" t="s">
        <v>312</v>
      </c>
      <c r="M35" s="1">
        <f>D35+E35</f>
        <v>605</v>
      </c>
      <c r="N35" s="1">
        <f>M35*G35*G35</f>
        <v>3872000</v>
      </c>
      <c r="O35" s="1">
        <f>D35*E35*G35*G35</f>
        <v>524800000</v>
      </c>
    </row>
    <row r="36" spans="1:15" x14ac:dyDescent="0.2">
      <c r="A36" s="19">
        <v>72</v>
      </c>
      <c r="B36" s="12" t="s">
        <v>212</v>
      </c>
      <c r="C36" s="16" t="s">
        <v>9</v>
      </c>
      <c r="D36" s="12">
        <v>36</v>
      </c>
      <c r="E36" s="12">
        <v>130</v>
      </c>
      <c r="F36" s="13">
        <v>2</v>
      </c>
      <c r="G36" s="13">
        <v>343</v>
      </c>
      <c r="H36" s="6">
        <v>0.1923</v>
      </c>
      <c r="I36" s="6" t="s">
        <v>183</v>
      </c>
      <c r="J36" s="6">
        <v>0.1615</v>
      </c>
      <c r="K36" s="6">
        <v>0.18459999999999999</v>
      </c>
      <c r="L36" s="17" t="s">
        <v>332</v>
      </c>
      <c r="M36" s="1">
        <f>D36+E36</f>
        <v>166</v>
      </c>
      <c r="N36" s="1">
        <f>M36*G36*G36</f>
        <v>19529734</v>
      </c>
      <c r="O36" s="1">
        <f>D36*E36*G36*G36</f>
        <v>550597320</v>
      </c>
    </row>
    <row r="37" spans="1:15" x14ac:dyDescent="0.2">
      <c r="A37" s="19">
        <v>15</v>
      </c>
      <c r="B37" s="12" t="s">
        <v>207</v>
      </c>
      <c r="C37" s="16" t="s">
        <v>42</v>
      </c>
      <c r="D37" s="12">
        <v>16</v>
      </c>
      <c r="E37" s="12">
        <v>306</v>
      </c>
      <c r="F37" s="13">
        <v>4</v>
      </c>
      <c r="G37" s="13">
        <v>345</v>
      </c>
      <c r="H37" s="6">
        <v>6.54E-2</v>
      </c>
      <c r="I37" s="6" t="s">
        <v>130</v>
      </c>
      <c r="J37" s="6">
        <v>3.27E-2</v>
      </c>
      <c r="K37" s="6">
        <v>0.69281000000000004</v>
      </c>
      <c r="L37" s="2" t="s">
        <v>216</v>
      </c>
      <c r="M37" s="1">
        <f>D37+E37</f>
        <v>322</v>
      </c>
      <c r="N37" s="1">
        <f>M37*G37*G37</f>
        <v>38326050</v>
      </c>
      <c r="O37" s="1">
        <f>D37*E37*G37*G37</f>
        <v>582746400</v>
      </c>
    </row>
    <row r="38" spans="1:15" x14ac:dyDescent="0.2">
      <c r="A38" s="19">
        <v>121</v>
      </c>
      <c r="B38" s="12" t="s">
        <v>214</v>
      </c>
      <c r="C38" s="7" t="s">
        <v>99</v>
      </c>
      <c r="D38" s="12">
        <v>180</v>
      </c>
      <c r="E38" s="12">
        <v>180</v>
      </c>
      <c r="F38" s="19">
        <v>2</v>
      </c>
      <c r="G38" s="19">
        <v>144</v>
      </c>
      <c r="H38" s="6">
        <v>6.6699999999999995E-2</v>
      </c>
      <c r="I38" s="6" t="s">
        <v>204</v>
      </c>
      <c r="J38" s="6">
        <v>0.1222</v>
      </c>
      <c r="K38" s="6">
        <v>0.5</v>
      </c>
      <c r="L38" s="17" t="s">
        <v>215</v>
      </c>
      <c r="M38" s="1">
        <f>D38+E38</f>
        <v>360</v>
      </c>
      <c r="N38" s="1">
        <f>M38*G38*G38</f>
        <v>7464960</v>
      </c>
      <c r="O38" s="1">
        <f>D38*E38*G38*G38</f>
        <v>671846400</v>
      </c>
    </row>
    <row r="39" spans="1:15" x14ac:dyDescent="0.2">
      <c r="A39" s="19">
        <v>71</v>
      </c>
      <c r="B39" s="12" t="s">
        <v>212</v>
      </c>
      <c r="C39" s="16" t="s">
        <v>10</v>
      </c>
      <c r="D39" s="12">
        <v>40</v>
      </c>
      <c r="E39" s="12">
        <v>228</v>
      </c>
      <c r="F39" s="13">
        <v>2</v>
      </c>
      <c r="G39" s="13">
        <v>277</v>
      </c>
      <c r="H39" s="6">
        <v>0.32019999999999998</v>
      </c>
      <c r="I39" s="6" t="s">
        <v>182</v>
      </c>
      <c r="J39" s="6">
        <v>0.2281</v>
      </c>
      <c r="K39" s="6">
        <v>0.47370000000000001</v>
      </c>
      <c r="L39" s="17" t="s">
        <v>332</v>
      </c>
      <c r="M39" s="1">
        <f>D39+E39</f>
        <v>268</v>
      </c>
      <c r="N39" s="1">
        <f>M39*G39*G39</f>
        <v>20563372</v>
      </c>
      <c r="O39" s="1">
        <f>D39*E39*G39*G39</f>
        <v>699768480</v>
      </c>
    </row>
    <row r="40" spans="1:15" x14ac:dyDescent="0.2">
      <c r="A40" s="19">
        <v>43</v>
      </c>
      <c r="B40" s="12" t="s">
        <v>208</v>
      </c>
      <c r="C40" s="16" t="s">
        <v>33</v>
      </c>
      <c r="D40" s="12">
        <v>60</v>
      </c>
      <c r="E40" s="12">
        <v>60</v>
      </c>
      <c r="F40" s="13">
        <v>3</v>
      </c>
      <c r="G40" s="13">
        <v>448</v>
      </c>
      <c r="H40" s="6">
        <v>6.6699999999999995E-2</v>
      </c>
      <c r="I40" s="6" t="s">
        <v>156</v>
      </c>
      <c r="J40" s="6">
        <v>6.6699999999999995E-2</v>
      </c>
      <c r="K40" s="6">
        <v>0.66666999999999998</v>
      </c>
      <c r="L40" s="17" t="s">
        <v>323</v>
      </c>
      <c r="M40" s="1">
        <f>D40+E40</f>
        <v>120</v>
      </c>
      <c r="N40" s="1">
        <f>M40*G40*G40</f>
        <v>24084480</v>
      </c>
      <c r="O40" s="1">
        <f>D40*E40*G40*G40</f>
        <v>722534400</v>
      </c>
    </row>
    <row r="41" spans="1:15" x14ac:dyDescent="0.2">
      <c r="A41" s="19">
        <v>73</v>
      </c>
      <c r="B41" s="12" t="s">
        <v>209</v>
      </c>
      <c r="C41" s="16" t="s">
        <v>46</v>
      </c>
      <c r="D41" s="12">
        <v>100</v>
      </c>
      <c r="E41" s="12">
        <v>100</v>
      </c>
      <c r="F41" s="13">
        <v>4</v>
      </c>
      <c r="G41" s="13">
        <v>275</v>
      </c>
      <c r="H41" s="6">
        <v>0.24</v>
      </c>
      <c r="I41" s="6" t="s">
        <v>184</v>
      </c>
      <c r="J41" s="4">
        <v>0</v>
      </c>
      <c r="K41" s="6">
        <v>0.71</v>
      </c>
      <c r="L41" s="17" t="s">
        <v>333</v>
      </c>
      <c r="M41" s="1">
        <f>D41+E41</f>
        <v>200</v>
      </c>
      <c r="N41" s="1">
        <f>M41*G41*G41</f>
        <v>15125000</v>
      </c>
      <c r="O41" s="1">
        <f>D41*E41*G41*G41</f>
        <v>756250000</v>
      </c>
    </row>
    <row r="42" spans="1:15" x14ac:dyDescent="0.2">
      <c r="A42" s="19">
        <v>61</v>
      </c>
      <c r="B42" s="12" t="s">
        <v>210</v>
      </c>
      <c r="C42" s="16" t="s">
        <v>2</v>
      </c>
      <c r="D42" s="12">
        <v>20</v>
      </c>
      <c r="E42" s="12">
        <v>180</v>
      </c>
      <c r="F42" s="13">
        <v>2</v>
      </c>
      <c r="G42" s="13">
        <v>500</v>
      </c>
      <c r="H42" s="6">
        <v>0.46110000000000001</v>
      </c>
      <c r="I42" s="4" t="s">
        <v>172</v>
      </c>
      <c r="J42" s="6">
        <v>0.35</v>
      </c>
      <c r="K42" s="6">
        <v>0.5</v>
      </c>
      <c r="L42" s="17" t="s">
        <v>308</v>
      </c>
      <c r="M42" s="1">
        <f>D42+E42</f>
        <v>200</v>
      </c>
      <c r="N42" s="1">
        <f>M42*G42*G42</f>
        <v>50000000</v>
      </c>
      <c r="O42" s="1">
        <f>D42*E42*G42*G42</f>
        <v>900000000</v>
      </c>
    </row>
    <row r="43" spans="1:15" x14ac:dyDescent="0.2">
      <c r="A43" s="19">
        <v>107</v>
      </c>
      <c r="B43" s="12" t="s">
        <v>212</v>
      </c>
      <c r="C43" s="7" t="s">
        <v>90</v>
      </c>
      <c r="D43" s="12">
        <v>135</v>
      </c>
      <c r="E43" s="12">
        <v>316</v>
      </c>
      <c r="F43" s="19">
        <v>2</v>
      </c>
      <c r="G43" s="19">
        <v>150</v>
      </c>
      <c r="H43" s="6">
        <v>0.1013</v>
      </c>
      <c r="I43" s="6" t="s">
        <v>223</v>
      </c>
      <c r="J43" s="6">
        <v>8.2299999999999998E-2</v>
      </c>
      <c r="K43" s="6">
        <v>0.49370000000000003</v>
      </c>
      <c r="L43" s="2" t="s">
        <v>116</v>
      </c>
      <c r="M43" s="1">
        <f>D43+E43</f>
        <v>451</v>
      </c>
      <c r="N43" s="1">
        <f>M43*G43*G43</f>
        <v>10147500</v>
      </c>
      <c r="O43" s="1">
        <f>D43*E43*G43*G43</f>
        <v>959850000</v>
      </c>
    </row>
    <row r="44" spans="1:15" x14ac:dyDescent="0.2">
      <c r="A44" s="19">
        <v>108</v>
      </c>
      <c r="B44" s="12" t="s">
        <v>212</v>
      </c>
      <c r="C44" s="7" t="s">
        <v>92</v>
      </c>
      <c r="D44" s="12">
        <v>135</v>
      </c>
      <c r="E44" s="12">
        <v>316</v>
      </c>
      <c r="F44" s="19">
        <v>2</v>
      </c>
      <c r="G44" s="19">
        <v>150</v>
      </c>
      <c r="H44" s="6">
        <v>2.53E-2</v>
      </c>
      <c r="I44" s="6" t="s">
        <v>224</v>
      </c>
      <c r="J44" s="6">
        <v>3.2000000000000002E-3</v>
      </c>
      <c r="K44" s="6">
        <v>0.47470000000000001</v>
      </c>
      <c r="L44" s="17" t="s">
        <v>116</v>
      </c>
      <c r="M44" s="1">
        <f>D44+E44</f>
        <v>451</v>
      </c>
      <c r="N44" s="1">
        <f>M44*G44*G44</f>
        <v>10147500</v>
      </c>
      <c r="O44" s="1">
        <f>D44*E44*G44*G44</f>
        <v>959850000</v>
      </c>
    </row>
    <row r="45" spans="1:15" x14ac:dyDescent="0.2">
      <c r="A45" s="19">
        <v>109</v>
      </c>
      <c r="B45" s="12" t="s">
        <v>212</v>
      </c>
      <c r="C45" s="7" t="s">
        <v>91</v>
      </c>
      <c r="D45" s="12">
        <v>136</v>
      </c>
      <c r="E45" s="12">
        <v>315</v>
      </c>
      <c r="F45" s="19">
        <v>2</v>
      </c>
      <c r="G45" s="19">
        <v>150</v>
      </c>
      <c r="H45" s="6">
        <v>4.7600000000000003E-2</v>
      </c>
      <c r="I45" s="6" t="s">
        <v>225</v>
      </c>
      <c r="J45" s="6">
        <v>0.16189999999999999</v>
      </c>
      <c r="K45" s="6">
        <v>0.47620000000000001</v>
      </c>
      <c r="L45" s="17" t="s">
        <v>116</v>
      </c>
      <c r="M45" s="1">
        <f>D45+E45</f>
        <v>451</v>
      </c>
      <c r="N45" s="1">
        <f>M45*G45*G45</f>
        <v>10147500</v>
      </c>
      <c r="O45" s="1">
        <f>D45*E45*G45*G45</f>
        <v>963900000</v>
      </c>
    </row>
    <row r="46" spans="1:15" x14ac:dyDescent="0.2">
      <c r="A46" s="19">
        <v>17</v>
      </c>
      <c r="B46" s="12" t="s">
        <v>207</v>
      </c>
      <c r="C46" s="18" t="s">
        <v>22</v>
      </c>
      <c r="D46" s="12">
        <v>600</v>
      </c>
      <c r="E46" s="12">
        <v>276</v>
      </c>
      <c r="F46" s="13">
        <v>2</v>
      </c>
      <c r="G46" s="13">
        <v>80</v>
      </c>
      <c r="H46" s="6">
        <v>0.28260999999999997</v>
      </c>
      <c r="I46" s="19" t="s">
        <v>132</v>
      </c>
      <c r="J46" s="6">
        <v>0.28260999999999997</v>
      </c>
      <c r="K46" s="6">
        <v>0.41666999999999998</v>
      </c>
      <c r="L46" s="17" t="s">
        <v>312</v>
      </c>
      <c r="M46" s="1">
        <f>D46+E46</f>
        <v>876</v>
      </c>
      <c r="N46" s="1">
        <f>M46*G46*G46</f>
        <v>5606400</v>
      </c>
      <c r="O46" s="1">
        <f>D46*E46*G46*G46</f>
        <v>1059840000</v>
      </c>
    </row>
    <row r="47" spans="1:15" x14ac:dyDescent="0.2">
      <c r="A47" s="19">
        <v>35</v>
      </c>
      <c r="B47" s="12" t="s">
        <v>207</v>
      </c>
      <c r="C47" s="16" t="s">
        <v>14</v>
      </c>
      <c r="D47" s="12">
        <v>64</v>
      </c>
      <c r="E47" s="12">
        <v>64</v>
      </c>
      <c r="F47" s="13">
        <v>2</v>
      </c>
      <c r="G47" s="13">
        <v>512</v>
      </c>
      <c r="H47" s="6">
        <v>0.4844</v>
      </c>
      <c r="I47" s="6" t="s">
        <v>149</v>
      </c>
      <c r="J47" s="6">
        <v>0.46879999999999999</v>
      </c>
      <c r="K47" s="6">
        <v>0.40625</v>
      </c>
      <c r="L47" s="17" t="s">
        <v>319</v>
      </c>
      <c r="M47" s="1">
        <f>D47+E47</f>
        <v>128</v>
      </c>
      <c r="N47" s="1">
        <f>M47*G47*G47</f>
        <v>33554432</v>
      </c>
      <c r="O47" s="1">
        <f>D47*E47*G47*G47</f>
        <v>1073741824</v>
      </c>
    </row>
    <row r="48" spans="1:15" x14ac:dyDescent="0.2">
      <c r="A48" s="19">
        <v>46</v>
      </c>
      <c r="B48" s="12" t="s">
        <v>207</v>
      </c>
      <c r="C48" s="8" t="s">
        <v>23</v>
      </c>
      <c r="D48" s="12">
        <v>600</v>
      </c>
      <c r="E48" s="12">
        <v>291</v>
      </c>
      <c r="F48" s="13">
        <v>2</v>
      </c>
      <c r="G48" s="13">
        <v>80</v>
      </c>
      <c r="H48" s="6">
        <v>0.23367697600000001</v>
      </c>
      <c r="I48" s="6" t="s">
        <v>159</v>
      </c>
      <c r="J48" s="6">
        <v>0.30240549800000005</v>
      </c>
      <c r="K48" s="6">
        <v>0.42954999999999999</v>
      </c>
      <c r="L48" s="17" t="s">
        <v>312</v>
      </c>
      <c r="M48" s="1">
        <f>D48+E48</f>
        <v>891</v>
      </c>
      <c r="N48" s="1">
        <f>M48*G48*G48</f>
        <v>5702400</v>
      </c>
      <c r="O48" s="1">
        <f>D48*E48*G48*G48</f>
        <v>1117440000</v>
      </c>
    </row>
    <row r="49" spans="1:15" x14ac:dyDescent="0.2">
      <c r="A49" s="19">
        <v>57</v>
      </c>
      <c r="B49" s="12" t="s">
        <v>207</v>
      </c>
      <c r="C49" s="8" t="s">
        <v>24</v>
      </c>
      <c r="D49" s="12">
        <v>600</v>
      </c>
      <c r="E49" s="12">
        <v>291</v>
      </c>
      <c r="F49" s="13">
        <v>2</v>
      </c>
      <c r="G49" s="13">
        <v>80</v>
      </c>
      <c r="H49" s="4">
        <v>0.19239999999999999</v>
      </c>
      <c r="I49" s="6" t="s">
        <v>168</v>
      </c>
      <c r="J49" s="6">
        <v>0.2165</v>
      </c>
      <c r="K49" s="6">
        <v>0.31614999999999999</v>
      </c>
      <c r="L49" s="17" t="s">
        <v>312</v>
      </c>
      <c r="M49" s="1">
        <f>D49+E49</f>
        <v>891</v>
      </c>
      <c r="N49" s="1">
        <f>M49*G49*G49</f>
        <v>5702400</v>
      </c>
      <c r="O49" s="1">
        <f>D49*E49*G49*G49</f>
        <v>1117440000</v>
      </c>
    </row>
    <row r="50" spans="1:15" x14ac:dyDescent="0.2">
      <c r="A50" s="19">
        <v>6</v>
      </c>
      <c r="B50" s="12" t="s">
        <v>209</v>
      </c>
      <c r="C50" s="16" t="s">
        <v>45</v>
      </c>
      <c r="D50" s="12">
        <v>60</v>
      </c>
      <c r="E50" s="12">
        <v>60</v>
      </c>
      <c r="F50" s="13">
        <v>4</v>
      </c>
      <c r="G50" s="13">
        <v>577</v>
      </c>
      <c r="H50" s="6">
        <v>0.26669999999999999</v>
      </c>
      <c r="I50" s="6" t="s">
        <v>121</v>
      </c>
      <c r="J50" s="6">
        <v>0.26669999999999999</v>
      </c>
      <c r="K50" s="6">
        <v>0.68332999999999999</v>
      </c>
      <c r="L50" s="17" t="s">
        <v>338</v>
      </c>
      <c r="M50" s="1">
        <f>D50+E50</f>
        <v>120</v>
      </c>
      <c r="N50" s="1">
        <f>M50*G50*G50</f>
        <v>39951480</v>
      </c>
      <c r="O50" s="1">
        <f>D50*E50*G50*G50</f>
        <v>1198544400</v>
      </c>
    </row>
    <row r="51" spans="1:15" x14ac:dyDescent="0.2">
      <c r="A51" s="19">
        <v>40</v>
      </c>
      <c r="B51" s="12" t="s">
        <v>209</v>
      </c>
      <c r="C51" s="16" t="s">
        <v>13</v>
      </c>
      <c r="D51" s="12">
        <v>60</v>
      </c>
      <c r="E51" s="12">
        <v>61</v>
      </c>
      <c r="F51" s="13">
        <v>2</v>
      </c>
      <c r="G51" s="13">
        <v>637</v>
      </c>
      <c r="H51" s="6">
        <v>0.24590000000000001</v>
      </c>
      <c r="I51" s="6" t="s">
        <v>153</v>
      </c>
      <c r="J51" s="6">
        <v>0.13109999999999999</v>
      </c>
      <c r="K51" s="6">
        <v>0.45901999999999998</v>
      </c>
      <c r="L51" s="17" t="s">
        <v>285</v>
      </c>
      <c r="M51" s="1">
        <f>D51+E51</f>
        <v>121</v>
      </c>
      <c r="N51" s="1">
        <f>M51*G51*G51</f>
        <v>49098049</v>
      </c>
      <c r="O51" s="1">
        <f>D51*E51*G51*G51</f>
        <v>1485114540</v>
      </c>
    </row>
    <row r="52" spans="1:15" x14ac:dyDescent="0.2">
      <c r="A52" s="19">
        <v>112</v>
      </c>
      <c r="B52" s="12" t="s">
        <v>96</v>
      </c>
      <c r="C52" s="7" t="s">
        <v>97</v>
      </c>
      <c r="D52" s="12">
        <v>17</v>
      </c>
      <c r="E52" s="12">
        <v>249</v>
      </c>
      <c r="F52" s="19">
        <v>3</v>
      </c>
      <c r="G52" s="19">
        <v>601</v>
      </c>
      <c r="H52" s="6">
        <v>0.33729999999999999</v>
      </c>
      <c r="I52" s="6" t="s">
        <v>226</v>
      </c>
      <c r="J52" s="6">
        <v>0.2651</v>
      </c>
      <c r="K52" s="6">
        <v>0.52610000000000001</v>
      </c>
      <c r="L52" s="17" t="s">
        <v>240</v>
      </c>
      <c r="M52" s="1">
        <f>D52+E52</f>
        <v>266</v>
      </c>
      <c r="N52" s="1">
        <f>M52*G52*G52</f>
        <v>96079466</v>
      </c>
      <c r="O52" s="1">
        <f>D52*E52*G52*G52</f>
        <v>1528963833</v>
      </c>
    </row>
    <row r="53" spans="1:15" x14ac:dyDescent="0.2">
      <c r="A53" s="19">
        <v>113</v>
      </c>
      <c r="B53" s="12" t="s">
        <v>283</v>
      </c>
      <c r="C53" s="20" t="s">
        <v>286</v>
      </c>
      <c r="D53" s="17">
        <v>1194</v>
      </c>
      <c r="E53" s="17">
        <v>2439</v>
      </c>
      <c r="F53" s="19">
        <v>10</v>
      </c>
      <c r="G53" s="19">
        <v>24</v>
      </c>
      <c r="H53" s="6">
        <v>0.1525</v>
      </c>
      <c r="I53" s="6" t="s">
        <v>346</v>
      </c>
      <c r="J53" s="6">
        <v>0.20910000000000001</v>
      </c>
      <c r="K53" s="6">
        <v>0.89949999999999997</v>
      </c>
      <c r="L53" s="17" t="s">
        <v>284</v>
      </c>
      <c r="M53" s="1">
        <f>D53+E53</f>
        <v>3633</v>
      </c>
      <c r="N53" s="1">
        <f>M53*G53*G53</f>
        <v>2092608</v>
      </c>
      <c r="O53" s="1">
        <f>D53*E53*G53*G53</f>
        <v>1677407616</v>
      </c>
    </row>
    <row r="54" spans="1:15" x14ac:dyDescent="0.2">
      <c r="A54" s="19">
        <v>32</v>
      </c>
      <c r="B54" s="12" t="s">
        <v>208</v>
      </c>
      <c r="C54" s="8" t="s">
        <v>17</v>
      </c>
      <c r="D54" s="12">
        <v>109</v>
      </c>
      <c r="E54" s="12">
        <v>105</v>
      </c>
      <c r="F54" s="13">
        <v>2</v>
      </c>
      <c r="G54" s="13">
        <v>431</v>
      </c>
      <c r="H54" s="6">
        <v>0.4</v>
      </c>
      <c r="I54" s="6" t="s">
        <v>146</v>
      </c>
      <c r="J54" s="6">
        <v>0.5333</v>
      </c>
      <c r="K54" s="6">
        <v>0.48570999999999998</v>
      </c>
      <c r="L54" s="17" t="s">
        <v>318</v>
      </c>
      <c r="M54" s="1">
        <f>D54+E54</f>
        <v>214</v>
      </c>
      <c r="N54" s="1">
        <f>M54*G54*G54</f>
        <v>39752854</v>
      </c>
      <c r="O54" s="1">
        <f>D54*E54*G54*G54</f>
        <v>2126034645</v>
      </c>
    </row>
    <row r="55" spans="1:15" x14ac:dyDescent="0.2">
      <c r="A55" s="19">
        <v>44</v>
      </c>
      <c r="B55" s="12" t="s">
        <v>207</v>
      </c>
      <c r="C55" s="16" t="s">
        <v>68</v>
      </c>
      <c r="D55" s="12">
        <v>381</v>
      </c>
      <c r="E55" s="12">
        <v>760</v>
      </c>
      <c r="F55" s="13">
        <v>10</v>
      </c>
      <c r="G55" s="13">
        <v>99</v>
      </c>
      <c r="H55" s="6">
        <v>0.31580000000000003</v>
      </c>
      <c r="I55" s="6" t="s">
        <v>157</v>
      </c>
      <c r="J55" s="6">
        <v>0.26319999999999999</v>
      </c>
      <c r="K55" s="6">
        <v>0.48553000000000002</v>
      </c>
      <c r="L55" s="17" t="s">
        <v>324</v>
      </c>
      <c r="M55" s="1">
        <f>D55+E55</f>
        <v>1141</v>
      </c>
      <c r="N55" s="1">
        <f>M55*G55*G55</f>
        <v>11182941</v>
      </c>
      <c r="O55" s="1">
        <f>D55*E55*G55*G55</f>
        <v>2837977560</v>
      </c>
    </row>
    <row r="56" spans="1:15" x14ac:dyDescent="0.2">
      <c r="A56" s="19">
        <v>69</v>
      </c>
      <c r="B56" s="12" t="s">
        <v>207</v>
      </c>
      <c r="C56" s="16" t="s">
        <v>52</v>
      </c>
      <c r="D56" s="12">
        <v>25</v>
      </c>
      <c r="E56" s="12">
        <v>995</v>
      </c>
      <c r="F56" s="13">
        <v>6</v>
      </c>
      <c r="G56" s="13">
        <v>398</v>
      </c>
      <c r="H56" s="6">
        <v>0.10050000000000001</v>
      </c>
      <c r="I56" s="6" t="s">
        <v>180</v>
      </c>
      <c r="J56" s="6">
        <v>5.0299999999999997E-2</v>
      </c>
      <c r="K56" s="6">
        <v>0.82111000000000001</v>
      </c>
      <c r="L56" s="17" t="s">
        <v>114</v>
      </c>
      <c r="M56" s="1">
        <f>D56+E56</f>
        <v>1020</v>
      </c>
      <c r="N56" s="1">
        <f>M56*G56*G56</f>
        <v>161572080</v>
      </c>
      <c r="O56" s="1">
        <f>D56*E56*G56*G56</f>
        <v>3940299500</v>
      </c>
    </row>
    <row r="57" spans="1:15" x14ac:dyDescent="0.2">
      <c r="A57" s="19">
        <v>1</v>
      </c>
      <c r="B57" s="12" t="s">
        <v>207</v>
      </c>
      <c r="C57" s="16" t="s">
        <v>77</v>
      </c>
      <c r="D57" s="12">
        <v>390</v>
      </c>
      <c r="E57" s="12">
        <v>391</v>
      </c>
      <c r="F57" s="13">
        <v>37</v>
      </c>
      <c r="G57" s="13">
        <v>176</v>
      </c>
      <c r="H57" s="6">
        <v>0.38869999999999999</v>
      </c>
      <c r="I57" s="6" t="s">
        <v>117</v>
      </c>
      <c r="J57" s="6">
        <v>0.39639999999999997</v>
      </c>
      <c r="K57" s="6">
        <v>0.95908000000000004</v>
      </c>
      <c r="L57" s="17" t="s">
        <v>305</v>
      </c>
      <c r="M57" s="1">
        <f>D57+E57</f>
        <v>781</v>
      </c>
      <c r="N57" s="1">
        <f>M57*G57*G57</f>
        <v>24192256</v>
      </c>
      <c r="O57" s="1">
        <f>D57*E57*G57*G57</f>
        <v>4723530240</v>
      </c>
    </row>
    <row r="58" spans="1:15" x14ac:dyDescent="0.2">
      <c r="A58" s="19">
        <v>68</v>
      </c>
      <c r="B58" s="12" t="s">
        <v>207</v>
      </c>
      <c r="C58" s="16" t="s">
        <v>75</v>
      </c>
      <c r="D58" s="12">
        <v>500</v>
      </c>
      <c r="E58" s="12">
        <v>625</v>
      </c>
      <c r="F58" s="13">
        <v>15</v>
      </c>
      <c r="G58" s="13">
        <v>128</v>
      </c>
      <c r="H58" s="6">
        <v>0.2112</v>
      </c>
      <c r="I58" s="6" t="s">
        <v>179</v>
      </c>
      <c r="J58" s="6">
        <v>0.20799999999999999</v>
      </c>
      <c r="K58" s="6">
        <v>0.92159999999999997</v>
      </c>
      <c r="L58" s="17" t="s">
        <v>330</v>
      </c>
      <c r="M58" s="1">
        <f>D58+E58</f>
        <v>1125</v>
      </c>
      <c r="N58" s="1">
        <f>M58*G58*G58</f>
        <v>18432000</v>
      </c>
      <c r="O58" s="1">
        <f>D58*E58*G58*G58</f>
        <v>5120000000</v>
      </c>
    </row>
    <row r="59" spans="1:15" x14ac:dyDescent="0.2">
      <c r="A59" s="19">
        <v>111</v>
      </c>
      <c r="B59" s="12" t="s">
        <v>96</v>
      </c>
      <c r="C59" s="7" t="s">
        <v>98</v>
      </c>
      <c r="D59" s="12">
        <v>62</v>
      </c>
      <c r="E59" s="12">
        <v>249</v>
      </c>
      <c r="F59" s="19">
        <v>3</v>
      </c>
      <c r="G59" s="19">
        <v>601</v>
      </c>
      <c r="H59" s="6">
        <v>0.32129999999999997</v>
      </c>
      <c r="I59" s="6" t="s">
        <v>228</v>
      </c>
      <c r="J59" s="6">
        <v>0.1285</v>
      </c>
      <c r="K59" s="6">
        <v>0.52610000000000001</v>
      </c>
      <c r="L59" s="17" t="s">
        <v>240</v>
      </c>
      <c r="M59" s="1">
        <f>D59+E59</f>
        <v>311</v>
      </c>
      <c r="N59" s="1">
        <f>M59*G59*G59</f>
        <v>112333511</v>
      </c>
      <c r="O59" s="1">
        <f>D59*E59*G59*G59</f>
        <v>5576221038</v>
      </c>
    </row>
    <row r="60" spans="1:15" x14ac:dyDescent="0.2">
      <c r="A60" s="19">
        <v>28</v>
      </c>
      <c r="B60" s="12" t="s">
        <v>207</v>
      </c>
      <c r="C60" s="16" t="s">
        <v>61</v>
      </c>
      <c r="D60" s="12">
        <v>175</v>
      </c>
      <c r="E60" s="12">
        <v>175</v>
      </c>
      <c r="F60" s="13">
        <v>7</v>
      </c>
      <c r="G60" s="13">
        <v>463</v>
      </c>
      <c r="H60" s="6">
        <v>0.21709999999999999</v>
      </c>
      <c r="I60" s="4" t="s">
        <v>142</v>
      </c>
      <c r="J60" s="6">
        <v>0.17710000000000001</v>
      </c>
      <c r="K60" s="6">
        <v>0.83428999999999998</v>
      </c>
      <c r="L60" s="17" t="s">
        <v>317</v>
      </c>
      <c r="M60" s="1">
        <f>D60+E60</f>
        <v>350</v>
      </c>
      <c r="N60" s="1">
        <f>M60*G60*G60</f>
        <v>75029150</v>
      </c>
      <c r="O60" s="1">
        <f>D60*E60*G60*G60</f>
        <v>6565050625</v>
      </c>
    </row>
    <row r="61" spans="1:15" x14ac:dyDescent="0.2">
      <c r="A61" s="19">
        <v>26</v>
      </c>
      <c r="B61" s="12" t="s">
        <v>207</v>
      </c>
      <c r="C61" s="16" t="s">
        <v>73</v>
      </c>
      <c r="D61" s="12">
        <v>200</v>
      </c>
      <c r="E61" s="12">
        <v>2050</v>
      </c>
      <c r="F61" s="13">
        <v>14</v>
      </c>
      <c r="G61" s="13">
        <v>131</v>
      </c>
      <c r="H61" s="6">
        <v>0.23069999999999999</v>
      </c>
      <c r="I61" s="4" t="s">
        <v>140</v>
      </c>
      <c r="J61" s="6">
        <v>9.5100000000000004E-2</v>
      </c>
      <c r="K61" s="6">
        <v>0.85658999999999996</v>
      </c>
      <c r="L61" s="17" t="s">
        <v>315</v>
      </c>
      <c r="M61" s="1">
        <f>D61+E61</f>
        <v>2250</v>
      </c>
      <c r="N61" s="1">
        <f>M61*G61*G61</f>
        <v>38612250</v>
      </c>
      <c r="O61" s="1">
        <f>D61*E61*G61*G61</f>
        <v>7036010000</v>
      </c>
    </row>
    <row r="62" spans="1:15" x14ac:dyDescent="0.2">
      <c r="A62" s="19">
        <v>100</v>
      </c>
      <c r="B62" s="12" t="s">
        <v>209</v>
      </c>
      <c r="C62" s="7" t="s">
        <v>93</v>
      </c>
      <c r="D62" s="12">
        <v>28</v>
      </c>
      <c r="E62" s="12">
        <v>2850</v>
      </c>
      <c r="F62" s="19">
        <v>2</v>
      </c>
      <c r="G62" s="19">
        <v>301</v>
      </c>
      <c r="H62" s="6">
        <v>0.32419999999999999</v>
      </c>
      <c r="I62" s="6" t="s">
        <v>344</v>
      </c>
      <c r="J62" s="6">
        <v>0.24110000000000001</v>
      </c>
      <c r="K62" s="6">
        <v>0.5</v>
      </c>
      <c r="L62" s="17" t="s">
        <v>94</v>
      </c>
      <c r="M62" s="1">
        <f>D62+E62</f>
        <v>2878</v>
      </c>
      <c r="N62" s="1">
        <f>M62*G62*G62</f>
        <v>260749678</v>
      </c>
      <c r="O62" s="1">
        <f>D62*E62*G62*G62</f>
        <v>7229959800</v>
      </c>
    </row>
    <row r="63" spans="1:15" x14ac:dyDescent="0.2">
      <c r="A63" s="19">
        <v>122</v>
      </c>
      <c r="B63" s="12" t="s">
        <v>256</v>
      </c>
      <c r="C63" s="20" t="s">
        <v>278</v>
      </c>
      <c r="D63" s="21">
        <v>20</v>
      </c>
      <c r="E63" s="21">
        <v>50</v>
      </c>
      <c r="F63" s="19">
        <v>4</v>
      </c>
      <c r="G63" s="19">
        <v>2844</v>
      </c>
      <c r="H63" s="6">
        <v>0.16</v>
      </c>
      <c r="I63" s="19" t="s">
        <v>279</v>
      </c>
      <c r="J63" s="6">
        <v>0.4</v>
      </c>
      <c r="K63" s="6">
        <v>0.57999999999999996</v>
      </c>
      <c r="L63" s="17" t="s">
        <v>280</v>
      </c>
      <c r="M63" s="1">
        <f>D63+E63</f>
        <v>70</v>
      </c>
      <c r="N63" s="1">
        <f>M63*G63*G63</f>
        <v>566183520</v>
      </c>
      <c r="O63" s="1">
        <f>D63*E63*G63*G63</f>
        <v>8088336000</v>
      </c>
    </row>
    <row r="64" spans="1:15" x14ac:dyDescent="0.2">
      <c r="A64" s="19">
        <v>52</v>
      </c>
      <c r="B64" s="12" t="s">
        <v>207</v>
      </c>
      <c r="C64" s="16" t="s">
        <v>53</v>
      </c>
      <c r="D64" s="12">
        <v>200</v>
      </c>
      <c r="E64" s="12">
        <v>242</v>
      </c>
      <c r="F64" s="13">
        <v>6</v>
      </c>
      <c r="G64" s="13">
        <v>427</v>
      </c>
      <c r="H64" s="6">
        <v>0.4793</v>
      </c>
      <c r="I64" s="4" t="s">
        <v>163</v>
      </c>
      <c r="J64" s="6">
        <v>0.40910000000000002</v>
      </c>
      <c r="K64" s="6">
        <v>0.77270000000000005</v>
      </c>
      <c r="L64" s="17" t="s">
        <v>327</v>
      </c>
      <c r="M64" s="1">
        <f>D64+E64</f>
        <v>442</v>
      </c>
      <c r="N64" s="1">
        <f>M64*G64*G64</f>
        <v>80589418</v>
      </c>
      <c r="O64" s="1">
        <f>D64*E64*G64*G64</f>
        <v>8824723600</v>
      </c>
    </row>
    <row r="65" spans="1:15" x14ac:dyDescent="0.2">
      <c r="A65" s="19">
        <v>53</v>
      </c>
      <c r="B65" s="12" t="s">
        <v>207</v>
      </c>
      <c r="C65" s="8" t="s">
        <v>28</v>
      </c>
      <c r="D65" s="12">
        <v>1800</v>
      </c>
      <c r="E65" s="12">
        <v>858</v>
      </c>
      <c r="F65" s="13">
        <v>2</v>
      </c>
      <c r="G65" s="13">
        <v>80</v>
      </c>
      <c r="H65" s="6">
        <v>0.2389</v>
      </c>
      <c r="I65" s="6" t="s">
        <v>164</v>
      </c>
      <c r="J65" s="6">
        <v>0.27160000000000001</v>
      </c>
      <c r="K65" s="6">
        <v>0.38690000000000002</v>
      </c>
      <c r="L65" s="17" t="s">
        <v>304</v>
      </c>
      <c r="M65" s="1">
        <f>D65+E65</f>
        <v>2658</v>
      </c>
      <c r="N65" s="1">
        <f>M65*G65*G65</f>
        <v>17011200</v>
      </c>
      <c r="O65" s="1">
        <f>D65*E65*G65*G65</f>
        <v>9884160000</v>
      </c>
    </row>
    <row r="66" spans="1:15" x14ac:dyDescent="0.2">
      <c r="A66" s="19">
        <v>83</v>
      </c>
      <c r="B66" s="12" t="s">
        <v>212</v>
      </c>
      <c r="C66" s="8" t="s">
        <v>50</v>
      </c>
      <c r="D66" s="12">
        <v>181</v>
      </c>
      <c r="E66" s="12">
        <v>77</v>
      </c>
      <c r="F66" s="13">
        <v>5</v>
      </c>
      <c r="G66" s="13">
        <v>900</v>
      </c>
      <c r="H66" s="6">
        <v>0.54545454500000001</v>
      </c>
      <c r="I66" s="6" t="s">
        <v>194</v>
      </c>
      <c r="J66" s="6">
        <v>0.41558441600000001</v>
      </c>
      <c r="K66" s="6">
        <v>0.57142999999999999</v>
      </c>
      <c r="L66" s="17" t="s">
        <v>304</v>
      </c>
      <c r="M66" s="1">
        <f>D66+E66</f>
        <v>258</v>
      </c>
      <c r="N66" s="1">
        <f>M66*G66*G66</f>
        <v>208980000</v>
      </c>
      <c r="O66" s="1">
        <f>D66*E66*G66*G66</f>
        <v>11288970000</v>
      </c>
    </row>
    <row r="67" spans="1:15" x14ac:dyDescent="0.2">
      <c r="A67" s="19">
        <v>84</v>
      </c>
      <c r="B67" s="12" t="s">
        <v>212</v>
      </c>
      <c r="C67" s="8" t="s">
        <v>18</v>
      </c>
      <c r="D67" s="12">
        <v>181</v>
      </c>
      <c r="E67" s="12">
        <v>77</v>
      </c>
      <c r="F67" s="13">
        <v>2</v>
      </c>
      <c r="G67" s="13">
        <v>900</v>
      </c>
      <c r="H67" s="6">
        <v>0.38961038999999997</v>
      </c>
      <c r="I67" s="6" t="s">
        <v>195</v>
      </c>
      <c r="J67" s="6">
        <v>0.37662337700000004</v>
      </c>
      <c r="K67" s="6">
        <v>0.42857000000000001</v>
      </c>
      <c r="L67" s="17" t="s">
        <v>304</v>
      </c>
      <c r="M67" s="1">
        <f>D67+E67</f>
        <v>258</v>
      </c>
      <c r="N67" s="1">
        <f>M67*G67*G67</f>
        <v>208980000</v>
      </c>
      <c r="O67" s="1">
        <f>D67*E67*G67*G67</f>
        <v>11288970000</v>
      </c>
    </row>
    <row r="68" spans="1:15" x14ac:dyDescent="0.2">
      <c r="A68" s="19">
        <v>19</v>
      </c>
      <c r="B68" s="12" t="s">
        <v>209</v>
      </c>
      <c r="C68" s="18" t="s">
        <v>21</v>
      </c>
      <c r="D68" s="12">
        <v>322</v>
      </c>
      <c r="E68" s="12">
        <v>139</v>
      </c>
      <c r="F68" s="13">
        <v>2</v>
      </c>
      <c r="G68" s="13">
        <v>512</v>
      </c>
      <c r="H68" s="6">
        <v>0.28777000000000003</v>
      </c>
      <c r="I68" s="6" t="s">
        <v>134</v>
      </c>
      <c r="J68" s="6">
        <v>0.28058</v>
      </c>
      <c r="K68" s="6">
        <v>0.25180000000000002</v>
      </c>
      <c r="L68" s="17" t="s">
        <v>304</v>
      </c>
      <c r="M68" s="1">
        <f>D68+E68</f>
        <v>461</v>
      </c>
      <c r="N68" s="1">
        <f>M68*G68*G68</f>
        <v>120848384</v>
      </c>
      <c r="O68" s="1">
        <f>D68*E68*G68*G68</f>
        <v>11733041152</v>
      </c>
    </row>
    <row r="69" spans="1:15" x14ac:dyDescent="0.2">
      <c r="A69" s="19">
        <v>82</v>
      </c>
      <c r="B69" s="12" t="s">
        <v>207</v>
      </c>
      <c r="C69" s="16" t="s">
        <v>76</v>
      </c>
      <c r="D69" s="12">
        <v>267</v>
      </c>
      <c r="E69" s="12">
        <v>638</v>
      </c>
      <c r="F69" s="13">
        <v>25</v>
      </c>
      <c r="G69" s="13">
        <v>270</v>
      </c>
      <c r="H69" s="6">
        <v>0.38240000000000002</v>
      </c>
      <c r="I69" s="4" t="s">
        <v>193</v>
      </c>
      <c r="J69" s="6">
        <v>0.35110000000000002</v>
      </c>
      <c r="K69" s="6">
        <v>0.78056000000000003</v>
      </c>
      <c r="L69" s="17" t="s">
        <v>316</v>
      </c>
      <c r="M69" s="1">
        <f>D69+E69</f>
        <v>905</v>
      </c>
      <c r="N69" s="1">
        <f>M69*G69*G69</f>
        <v>65974500</v>
      </c>
      <c r="O69" s="1">
        <f>D69*E69*G69*G69</f>
        <v>12418223400</v>
      </c>
    </row>
    <row r="70" spans="1:15" x14ac:dyDescent="0.2">
      <c r="A70" s="19">
        <v>67</v>
      </c>
      <c r="B70" s="12" t="s">
        <v>208</v>
      </c>
      <c r="C70" s="8" t="s">
        <v>25</v>
      </c>
      <c r="D70" s="12">
        <v>613</v>
      </c>
      <c r="E70" s="12">
        <v>370</v>
      </c>
      <c r="F70" s="13">
        <v>2</v>
      </c>
      <c r="G70" s="13">
        <v>235</v>
      </c>
      <c r="H70" s="6">
        <v>5.4054053999999963E-2</v>
      </c>
      <c r="I70" s="6" t="s">
        <v>178</v>
      </c>
      <c r="J70" s="6">
        <v>5.9459458999999999E-2</v>
      </c>
      <c r="K70" s="6">
        <v>0.35676000000000002</v>
      </c>
      <c r="L70" s="17" t="s">
        <v>318</v>
      </c>
      <c r="M70" s="1">
        <f>D70+E70</f>
        <v>983</v>
      </c>
      <c r="N70" s="1">
        <f>M70*G70*G70</f>
        <v>54286175</v>
      </c>
      <c r="O70" s="1">
        <f>D70*E70*G70*G70</f>
        <v>12525582250</v>
      </c>
    </row>
    <row r="71" spans="1:15" x14ac:dyDescent="0.2">
      <c r="A71" s="19">
        <v>12</v>
      </c>
      <c r="B71" s="12" t="s">
        <v>212</v>
      </c>
      <c r="C71" s="16" t="s">
        <v>70</v>
      </c>
      <c r="D71" s="12">
        <v>390</v>
      </c>
      <c r="E71" s="12">
        <v>390</v>
      </c>
      <c r="F71" s="13">
        <v>12</v>
      </c>
      <c r="G71" s="13">
        <v>300</v>
      </c>
      <c r="H71" s="6">
        <v>0.42309999999999998</v>
      </c>
      <c r="I71" s="4" t="s">
        <v>127</v>
      </c>
      <c r="J71" s="6">
        <v>0.2462</v>
      </c>
      <c r="K71" s="6">
        <v>0.89744000000000002</v>
      </c>
      <c r="L71" s="17" t="s">
        <v>311</v>
      </c>
      <c r="M71" s="1">
        <f>D71+E71</f>
        <v>780</v>
      </c>
      <c r="N71" s="1">
        <f>M71*G71*G71</f>
        <v>70200000</v>
      </c>
      <c r="O71" s="1">
        <f>D71*E71*G71*G71</f>
        <v>13689000000</v>
      </c>
    </row>
    <row r="72" spans="1:15" x14ac:dyDescent="0.2">
      <c r="A72" s="19">
        <v>13</v>
      </c>
      <c r="B72" s="12" t="s">
        <v>212</v>
      </c>
      <c r="C72" s="16" t="s">
        <v>71</v>
      </c>
      <c r="D72" s="12">
        <v>390</v>
      </c>
      <c r="E72" s="12">
        <v>390</v>
      </c>
      <c r="F72" s="13">
        <v>12</v>
      </c>
      <c r="G72" s="13">
        <v>300</v>
      </c>
      <c r="H72" s="6">
        <v>0.43330000000000002</v>
      </c>
      <c r="I72" s="4" t="s">
        <v>128</v>
      </c>
      <c r="J72" s="6">
        <v>0.25640000000000002</v>
      </c>
      <c r="K72" s="6">
        <v>0.90512999999999999</v>
      </c>
      <c r="L72" s="17" t="s">
        <v>311</v>
      </c>
      <c r="M72" s="1">
        <f>D72+E72</f>
        <v>780</v>
      </c>
      <c r="N72" s="1">
        <f>M72*G72*G72</f>
        <v>70200000</v>
      </c>
      <c r="O72" s="1">
        <f>D72*E72*G72*G72</f>
        <v>13689000000</v>
      </c>
    </row>
    <row r="73" spans="1:15" x14ac:dyDescent="0.2">
      <c r="A73" s="19">
        <v>14</v>
      </c>
      <c r="B73" s="12" t="s">
        <v>212</v>
      </c>
      <c r="C73" s="16" t="s">
        <v>72</v>
      </c>
      <c r="D73" s="12">
        <v>390</v>
      </c>
      <c r="E73" s="12">
        <v>390</v>
      </c>
      <c r="F73" s="13">
        <v>12</v>
      </c>
      <c r="G73" s="13">
        <v>300</v>
      </c>
      <c r="H73" s="6">
        <v>0.4128</v>
      </c>
      <c r="I73" s="4" t="s">
        <v>129</v>
      </c>
      <c r="J73" s="6">
        <v>0.2462</v>
      </c>
      <c r="K73" s="6">
        <v>0.89744000000000002</v>
      </c>
      <c r="L73" s="17" t="s">
        <v>311</v>
      </c>
      <c r="M73" s="1">
        <f>D73+E73</f>
        <v>780</v>
      </c>
      <c r="N73" s="1">
        <f>M73*G73*G73</f>
        <v>70200000</v>
      </c>
      <c r="O73" s="1">
        <f>D73*E73*G73*G73</f>
        <v>13689000000</v>
      </c>
    </row>
    <row r="74" spans="1:15" x14ac:dyDescent="0.2">
      <c r="A74" s="19">
        <v>27</v>
      </c>
      <c r="B74" s="12" t="s">
        <v>207</v>
      </c>
      <c r="C74" s="16" t="s">
        <v>79</v>
      </c>
      <c r="D74" s="12">
        <v>450</v>
      </c>
      <c r="E74" s="12">
        <v>455</v>
      </c>
      <c r="F74" s="13">
        <v>50</v>
      </c>
      <c r="G74" s="13">
        <v>270</v>
      </c>
      <c r="H74" s="6">
        <v>0.36919999999999997</v>
      </c>
      <c r="I74" s="4" t="s">
        <v>141</v>
      </c>
      <c r="J74" s="6">
        <v>0.30990000000000001</v>
      </c>
      <c r="K74" s="6">
        <v>0.87473000000000001</v>
      </c>
      <c r="L74" s="17" t="s">
        <v>316</v>
      </c>
      <c r="M74" s="1">
        <f>D74+E74</f>
        <v>905</v>
      </c>
      <c r="N74" s="1">
        <f>M74*G74*G74</f>
        <v>65974500</v>
      </c>
      <c r="O74" s="1">
        <f>D74*E74*G74*G74</f>
        <v>14926275000</v>
      </c>
    </row>
    <row r="75" spans="1:15" x14ac:dyDescent="0.2">
      <c r="A75" s="19">
        <v>24</v>
      </c>
      <c r="B75" s="12" t="s">
        <v>207</v>
      </c>
      <c r="C75" s="16" t="s">
        <v>74</v>
      </c>
      <c r="D75" s="12">
        <v>560</v>
      </c>
      <c r="E75" s="12">
        <v>1690</v>
      </c>
      <c r="F75" s="13">
        <v>14</v>
      </c>
      <c r="G75" s="13">
        <v>131</v>
      </c>
      <c r="H75" s="6">
        <v>0.28639999999999999</v>
      </c>
      <c r="I75" s="6" t="s">
        <v>138</v>
      </c>
      <c r="J75" s="6">
        <v>0.1923</v>
      </c>
      <c r="K75" s="6">
        <v>0.83018000000000003</v>
      </c>
      <c r="L75" s="17" t="s">
        <v>315</v>
      </c>
      <c r="M75" s="1">
        <f>D75+E75</f>
        <v>2250</v>
      </c>
      <c r="N75" s="1">
        <f>M75*G75*G75</f>
        <v>38612250</v>
      </c>
      <c r="O75" s="1">
        <f>D75*E75*G75*G75</f>
        <v>16241170400</v>
      </c>
    </row>
    <row r="76" spans="1:15" x14ac:dyDescent="0.2">
      <c r="A76" s="19">
        <v>110</v>
      </c>
      <c r="B76" s="12" t="s">
        <v>211</v>
      </c>
      <c r="C76" s="7" t="s">
        <v>236</v>
      </c>
      <c r="D76" s="12">
        <v>40</v>
      </c>
      <c r="E76" s="12">
        <v>119</v>
      </c>
      <c r="F76" s="19">
        <v>2</v>
      </c>
      <c r="G76" s="19">
        <v>2000</v>
      </c>
      <c r="H76" s="19">
        <v>0.33610000000000001</v>
      </c>
      <c r="I76" s="19" t="s">
        <v>272</v>
      </c>
      <c r="J76" s="19">
        <v>7.5600000000000001E-2</v>
      </c>
      <c r="K76" s="19">
        <v>0.42020000000000002</v>
      </c>
      <c r="L76" s="17" t="s">
        <v>240</v>
      </c>
      <c r="M76" s="1">
        <f>D76+E76</f>
        <v>159</v>
      </c>
      <c r="N76" s="1">
        <f>M76*G76*G76</f>
        <v>636000000</v>
      </c>
      <c r="O76" s="1">
        <f>D76*E76*G76*G76</f>
        <v>19040000000</v>
      </c>
    </row>
    <row r="77" spans="1:15" x14ac:dyDescent="0.2">
      <c r="A77" s="22">
        <v>86</v>
      </c>
      <c r="B77" s="23" t="s">
        <v>211</v>
      </c>
      <c r="C77" s="24" t="s">
        <v>106</v>
      </c>
      <c r="D77" s="23">
        <v>100</v>
      </c>
      <c r="E77" s="23">
        <v>100</v>
      </c>
      <c r="F77" s="22">
        <v>10</v>
      </c>
      <c r="G77" s="22">
        <v>1460</v>
      </c>
      <c r="H77" s="25">
        <v>0.46</v>
      </c>
      <c r="I77" s="25" t="s">
        <v>198</v>
      </c>
      <c r="J77" s="25">
        <v>0.36</v>
      </c>
      <c r="K77" s="25">
        <v>0.9</v>
      </c>
      <c r="L77" s="26" t="s">
        <v>115</v>
      </c>
      <c r="M77" s="1">
        <f>D77+E77</f>
        <v>200</v>
      </c>
      <c r="N77" s="1">
        <f>M77*G77*G77</f>
        <v>426320000</v>
      </c>
      <c r="O77" s="1">
        <f>D77*E77*G77*G77</f>
        <v>21316000000</v>
      </c>
    </row>
    <row r="78" spans="1:15" x14ac:dyDescent="0.2">
      <c r="A78" s="19">
        <v>37</v>
      </c>
      <c r="B78" s="12" t="s">
        <v>209</v>
      </c>
      <c r="C78" s="8" t="s">
        <v>69</v>
      </c>
      <c r="D78" s="9">
        <v>220</v>
      </c>
      <c r="E78" s="9">
        <v>1980</v>
      </c>
      <c r="F78" s="10">
        <v>11</v>
      </c>
      <c r="G78" s="10">
        <v>256</v>
      </c>
      <c r="H78" s="4">
        <v>0.43840000000000001</v>
      </c>
      <c r="I78" s="4" t="s">
        <v>298</v>
      </c>
      <c r="J78" s="6">
        <v>0.64490000000000003</v>
      </c>
      <c r="K78" s="6">
        <v>0.90908999999999995</v>
      </c>
      <c r="L78" s="17" t="s">
        <v>113</v>
      </c>
      <c r="M78" s="1">
        <f>D78+E78</f>
        <v>2200</v>
      </c>
      <c r="N78" s="1">
        <f>M78*G78*G78</f>
        <v>144179200</v>
      </c>
      <c r="O78" s="1">
        <f>D78*E78*G78*G78</f>
        <v>28547481600</v>
      </c>
    </row>
    <row r="79" spans="1:15" x14ac:dyDescent="0.2">
      <c r="A79" s="19">
        <v>11</v>
      </c>
      <c r="B79" s="12" t="s">
        <v>211</v>
      </c>
      <c r="C79" s="16" t="s">
        <v>19</v>
      </c>
      <c r="D79" s="12">
        <v>250</v>
      </c>
      <c r="E79" s="12">
        <v>250</v>
      </c>
      <c r="F79" s="13">
        <v>2</v>
      </c>
      <c r="G79" s="13">
        <v>720</v>
      </c>
      <c r="H79" s="6">
        <v>0.42399999999999999</v>
      </c>
      <c r="I79" s="4" t="s">
        <v>126</v>
      </c>
      <c r="J79" s="6">
        <v>0.3</v>
      </c>
      <c r="K79" s="6">
        <v>0.5</v>
      </c>
      <c r="L79" s="17" t="s">
        <v>310</v>
      </c>
      <c r="M79" s="1">
        <f>D79+E79</f>
        <v>500</v>
      </c>
      <c r="N79" s="1">
        <f>M79*G79*G79</f>
        <v>259200000</v>
      </c>
      <c r="O79" s="1">
        <f>D79*E79*G79*G79</f>
        <v>32400000000</v>
      </c>
    </row>
    <row r="80" spans="1:15" x14ac:dyDescent="0.2">
      <c r="A80" s="19">
        <v>99</v>
      </c>
      <c r="B80" s="12" t="s">
        <v>209</v>
      </c>
      <c r="C80" s="7" t="s">
        <v>95</v>
      </c>
      <c r="D80" s="12">
        <v>150</v>
      </c>
      <c r="E80" s="12">
        <v>2850</v>
      </c>
      <c r="F80" s="19">
        <v>2</v>
      </c>
      <c r="G80" s="19">
        <v>301</v>
      </c>
      <c r="H80" s="6">
        <v>0.1951</v>
      </c>
      <c r="I80" s="6" t="s">
        <v>222</v>
      </c>
      <c r="J80" s="6">
        <v>0.1011</v>
      </c>
      <c r="K80" s="6">
        <v>0.5</v>
      </c>
      <c r="L80" s="17" t="s">
        <v>94</v>
      </c>
      <c r="M80" s="1">
        <f>D80+E80</f>
        <v>3000</v>
      </c>
      <c r="N80" s="1">
        <f>M80*G80*G80</f>
        <v>271803000</v>
      </c>
      <c r="O80" s="1">
        <f>D80*E80*G80*G80</f>
        <v>38731927500</v>
      </c>
    </row>
    <row r="81" spans="1:15" x14ac:dyDescent="0.2">
      <c r="A81" s="19">
        <v>21</v>
      </c>
      <c r="B81" s="12" t="s">
        <v>83</v>
      </c>
      <c r="C81" s="16" t="s">
        <v>51</v>
      </c>
      <c r="D81" s="12">
        <v>500</v>
      </c>
      <c r="E81" s="12">
        <v>4500</v>
      </c>
      <c r="F81" s="13">
        <v>5</v>
      </c>
      <c r="G81" s="13">
        <v>140</v>
      </c>
      <c r="H81" s="6">
        <v>7.51E-2</v>
      </c>
      <c r="I81" s="6" t="s">
        <v>136</v>
      </c>
      <c r="J81" s="6">
        <v>7.5600000000000001E-2</v>
      </c>
      <c r="K81" s="6">
        <v>0.41621999999999998</v>
      </c>
      <c r="L81" s="17" t="s">
        <v>113</v>
      </c>
      <c r="M81" s="1">
        <f>D81+E81</f>
        <v>5000</v>
      </c>
      <c r="N81" s="1">
        <f>M81*G81*G81</f>
        <v>98000000</v>
      </c>
      <c r="O81" s="1">
        <f>D81*E81*G81*G81</f>
        <v>44100000000</v>
      </c>
    </row>
    <row r="82" spans="1:15" x14ac:dyDescent="0.2">
      <c r="A82" s="19">
        <v>8</v>
      </c>
      <c r="B82" s="12" t="s">
        <v>209</v>
      </c>
      <c r="C82" s="16" t="s">
        <v>41</v>
      </c>
      <c r="D82" s="12">
        <v>467</v>
      </c>
      <c r="E82" s="12">
        <v>3840</v>
      </c>
      <c r="F82" s="13">
        <v>3</v>
      </c>
      <c r="G82" s="13">
        <v>166</v>
      </c>
      <c r="H82" s="6">
        <v>0.35</v>
      </c>
      <c r="I82" s="6" t="s">
        <v>123</v>
      </c>
      <c r="J82" s="6">
        <v>0.35160000000000002</v>
      </c>
      <c r="K82" s="6">
        <v>0.46739999999999998</v>
      </c>
      <c r="L82" s="17" t="s">
        <v>111</v>
      </c>
      <c r="M82" s="1">
        <f>D82+E82</f>
        <v>4307</v>
      </c>
      <c r="N82" s="1">
        <f>M82*G82*G82</f>
        <v>118683692</v>
      </c>
      <c r="O82" s="1">
        <f>D82*E82*G82*G82</f>
        <v>49415623680</v>
      </c>
    </row>
    <row r="83" spans="1:15" x14ac:dyDescent="0.2">
      <c r="A83" s="19">
        <v>34</v>
      </c>
      <c r="B83" s="12" t="s">
        <v>212</v>
      </c>
      <c r="C83" s="16" t="s">
        <v>49</v>
      </c>
      <c r="D83" s="12">
        <v>155</v>
      </c>
      <c r="E83" s="12">
        <v>308</v>
      </c>
      <c r="F83" s="13">
        <v>5</v>
      </c>
      <c r="G83" s="13">
        <v>1092</v>
      </c>
      <c r="H83" s="6">
        <v>0.62990000000000002</v>
      </c>
      <c r="I83" s="4" t="s">
        <v>148</v>
      </c>
      <c r="J83" s="6">
        <v>0.62339999999999995</v>
      </c>
      <c r="K83" s="6">
        <v>0.78247</v>
      </c>
      <c r="L83" s="17" t="s">
        <v>339</v>
      </c>
      <c r="M83" s="1">
        <f>D83+E83</f>
        <v>463</v>
      </c>
      <c r="N83" s="1">
        <f>M83*G83*G83</f>
        <v>552110832</v>
      </c>
      <c r="O83" s="1">
        <f>D83*E83*G83*G83</f>
        <v>56928231360</v>
      </c>
    </row>
    <row r="84" spans="1:15" x14ac:dyDescent="0.2">
      <c r="A84" s="19">
        <v>75</v>
      </c>
      <c r="B84" s="12" t="s">
        <v>210</v>
      </c>
      <c r="C84" s="16" t="s">
        <v>47</v>
      </c>
      <c r="D84" s="12">
        <v>1000</v>
      </c>
      <c r="E84" s="12">
        <v>4000</v>
      </c>
      <c r="F84" s="13">
        <v>4</v>
      </c>
      <c r="G84" s="13">
        <v>128</v>
      </c>
      <c r="H84" s="6">
        <v>9.3200000000000005E-2</v>
      </c>
      <c r="I84" s="4" t="s">
        <v>186</v>
      </c>
      <c r="J84" s="4">
        <v>0</v>
      </c>
      <c r="K84" s="6">
        <v>0.74119999999999997</v>
      </c>
      <c r="L84" s="17" t="s">
        <v>334</v>
      </c>
      <c r="M84" s="1">
        <f>D84+E84</f>
        <v>5000</v>
      </c>
      <c r="N84" s="1">
        <f>M84*G84*G84</f>
        <v>81920000</v>
      </c>
      <c r="O84" s="1">
        <f>D84*E84*G84*G84</f>
        <v>65536000000</v>
      </c>
    </row>
    <row r="85" spans="1:15" x14ac:dyDescent="0.2">
      <c r="A85" s="19">
        <v>39</v>
      </c>
      <c r="B85" s="12" t="s">
        <v>211</v>
      </c>
      <c r="C85" s="16" t="s">
        <v>34</v>
      </c>
      <c r="D85" s="12">
        <v>375</v>
      </c>
      <c r="E85" s="12">
        <v>375</v>
      </c>
      <c r="F85" s="13">
        <v>3</v>
      </c>
      <c r="G85" s="13">
        <v>720</v>
      </c>
      <c r="H85" s="6">
        <v>0.50670000000000004</v>
      </c>
      <c r="I85" s="6" t="s">
        <v>152</v>
      </c>
      <c r="J85" s="6">
        <v>0.20530000000000001</v>
      </c>
      <c r="K85" s="6">
        <v>0.66666999999999998</v>
      </c>
      <c r="L85" s="17" t="s">
        <v>310</v>
      </c>
      <c r="M85" s="1">
        <f>D85+E85</f>
        <v>750</v>
      </c>
      <c r="N85" s="1">
        <f>M85*G85*G85</f>
        <v>388800000</v>
      </c>
      <c r="O85" s="1">
        <f>D85*E85*G85*G85</f>
        <v>72900000000</v>
      </c>
    </row>
    <row r="86" spans="1:15" x14ac:dyDescent="0.2">
      <c r="A86" s="19">
        <v>59</v>
      </c>
      <c r="B86" s="12" t="s">
        <v>211</v>
      </c>
      <c r="C86" s="16" t="s">
        <v>35</v>
      </c>
      <c r="D86" s="12">
        <v>375</v>
      </c>
      <c r="E86" s="12">
        <v>375</v>
      </c>
      <c r="F86" s="13">
        <v>3</v>
      </c>
      <c r="G86" s="13">
        <v>720</v>
      </c>
      <c r="H86" s="6">
        <v>0.60529999999999995</v>
      </c>
      <c r="I86" s="6" t="s">
        <v>170</v>
      </c>
      <c r="J86" s="6">
        <v>0.53600000000000003</v>
      </c>
      <c r="K86" s="6">
        <v>0.66666999999999998</v>
      </c>
      <c r="L86" s="17" t="s">
        <v>310</v>
      </c>
      <c r="M86" s="1">
        <f>D86+E86</f>
        <v>750</v>
      </c>
      <c r="N86" s="1">
        <f>M86*G86*G86</f>
        <v>388800000</v>
      </c>
      <c r="O86" s="1">
        <f>D86*E86*G86*G86</f>
        <v>72900000000</v>
      </c>
    </row>
    <row r="87" spans="1:15" x14ac:dyDescent="0.2">
      <c r="A87" s="19">
        <v>60</v>
      </c>
      <c r="B87" s="12" t="s">
        <v>211</v>
      </c>
      <c r="C87" s="16" t="s">
        <v>36</v>
      </c>
      <c r="D87" s="12">
        <v>375</v>
      </c>
      <c r="E87" s="12">
        <v>375</v>
      </c>
      <c r="F87" s="13">
        <v>3</v>
      </c>
      <c r="G87" s="13">
        <v>720</v>
      </c>
      <c r="H87" s="6">
        <v>0.64</v>
      </c>
      <c r="I87" s="6" t="s">
        <v>171</v>
      </c>
      <c r="J87" s="6">
        <v>0.60270000000000001</v>
      </c>
      <c r="K87" s="6">
        <v>0.66666999999999998</v>
      </c>
      <c r="L87" s="17" t="s">
        <v>310</v>
      </c>
      <c r="M87" s="1">
        <f>D87+E87</f>
        <v>750</v>
      </c>
      <c r="N87" s="1">
        <f>M87*G87*G87</f>
        <v>388800000</v>
      </c>
      <c r="O87" s="1">
        <f>D87*E87*G87*G87</f>
        <v>72900000000</v>
      </c>
    </row>
    <row r="88" spans="1:15" x14ac:dyDescent="0.2">
      <c r="A88" s="19">
        <v>63</v>
      </c>
      <c r="B88" s="12" t="s">
        <v>211</v>
      </c>
      <c r="C88" s="16" t="s">
        <v>37</v>
      </c>
      <c r="D88" s="12">
        <v>375</v>
      </c>
      <c r="E88" s="12">
        <v>375</v>
      </c>
      <c r="F88" s="13">
        <v>3</v>
      </c>
      <c r="G88" s="13">
        <v>720</v>
      </c>
      <c r="H88" s="4">
        <v>0.65869999999999995</v>
      </c>
      <c r="I88" s="6" t="s">
        <v>174</v>
      </c>
      <c r="J88" s="6">
        <v>0.35730000000000001</v>
      </c>
      <c r="K88" s="6">
        <v>0.66666999999999998</v>
      </c>
      <c r="L88" s="17" t="s">
        <v>310</v>
      </c>
      <c r="M88" s="1">
        <f>D88+E88</f>
        <v>750</v>
      </c>
      <c r="N88" s="1">
        <f>M88*G88*G88</f>
        <v>388800000</v>
      </c>
      <c r="O88" s="1">
        <f>D88*E88*G88*G88</f>
        <v>72900000000</v>
      </c>
    </row>
    <row r="89" spans="1:15" x14ac:dyDescent="0.2">
      <c r="A89" s="19">
        <v>117</v>
      </c>
      <c r="B89" s="12" t="s">
        <v>213</v>
      </c>
      <c r="C89" s="7" t="s">
        <v>103</v>
      </c>
      <c r="D89" s="12">
        <v>104</v>
      </c>
      <c r="E89" s="12">
        <v>208</v>
      </c>
      <c r="F89" s="19">
        <v>52</v>
      </c>
      <c r="G89" s="19">
        <v>2000</v>
      </c>
      <c r="H89" s="6">
        <v>0.94230000000000003</v>
      </c>
      <c r="I89" s="6" t="s">
        <v>201</v>
      </c>
      <c r="J89" s="6">
        <v>0.89419999999999999</v>
      </c>
      <c r="K89" s="6">
        <v>0.98080000000000001</v>
      </c>
      <c r="L89" s="2" t="s">
        <v>232</v>
      </c>
      <c r="M89" s="1">
        <f>D89+E89</f>
        <v>312</v>
      </c>
      <c r="N89" s="1">
        <f>M89*G89*G89</f>
        <v>1248000000</v>
      </c>
      <c r="O89" s="1">
        <f>D89*E89*G89*G89</f>
        <v>86528000000</v>
      </c>
    </row>
    <row r="90" spans="1:15" x14ac:dyDescent="0.2">
      <c r="A90" s="19">
        <v>118</v>
      </c>
      <c r="B90" s="12" t="s">
        <v>213</v>
      </c>
      <c r="C90" s="7" t="s">
        <v>104</v>
      </c>
      <c r="D90" s="12">
        <v>104</v>
      </c>
      <c r="E90" s="12">
        <v>208</v>
      </c>
      <c r="F90" s="19">
        <v>52</v>
      </c>
      <c r="G90" s="19">
        <v>2000</v>
      </c>
      <c r="H90" s="6">
        <v>0.875</v>
      </c>
      <c r="I90" s="6" t="s">
        <v>202</v>
      </c>
      <c r="J90" s="6">
        <v>0.75480000000000003</v>
      </c>
      <c r="K90" s="6">
        <v>0.98080000000000001</v>
      </c>
      <c r="L90" s="2" t="s">
        <v>232</v>
      </c>
      <c r="M90" s="1">
        <f>D90+E90</f>
        <v>312</v>
      </c>
      <c r="N90" s="1">
        <f>M90*G90*G90</f>
        <v>1248000000</v>
      </c>
      <c r="O90" s="1">
        <f>D90*E90*G90*G90</f>
        <v>86528000000</v>
      </c>
    </row>
    <row r="91" spans="1:15" x14ac:dyDescent="0.2">
      <c r="A91" s="19">
        <v>119</v>
      </c>
      <c r="B91" s="12" t="s">
        <v>213</v>
      </c>
      <c r="C91" s="7" t="s">
        <v>105</v>
      </c>
      <c r="D91" s="12">
        <v>104</v>
      </c>
      <c r="E91" s="12">
        <v>208</v>
      </c>
      <c r="F91" s="19">
        <v>52</v>
      </c>
      <c r="G91" s="19">
        <v>2000</v>
      </c>
      <c r="H91" s="6">
        <v>0.91830000000000001</v>
      </c>
      <c r="I91" s="6" t="s">
        <v>203</v>
      </c>
      <c r="J91" s="6">
        <v>0.84619999999999995</v>
      </c>
      <c r="K91" s="6">
        <v>0.98080000000000001</v>
      </c>
      <c r="L91" s="2" t="s">
        <v>232</v>
      </c>
      <c r="M91" s="1">
        <f>D91+E91</f>
        <v>312</v>
      </c>
      <c r="N91" s="1">
        <f>M91*G91*G91</f>
        <v>1248000000</v>
      </c>
      <c r="O91" s="1">
        <f>D91*E91*G91*G91</f>
        <v>86528000000</v>
      </c>
    </row>
    <row r="92" spans="1:15" x14ac:dyDescent="0.2">
      <c r="A92" s="19">
        <v>62</v>
      </c>
      <c r="B92" s="12" t="s">
        <v>207</v>
      </c>
      <c r="C92" s="16" t="s">
        <v>80</v>
      </c>
      <c r="D92" s="12">
        <v>600</v>
      </c>
      <c r="E92" s="12">
        <v>600</v>
      </c>
      <c r="F92" s="13">
        <v>60</v>
      </c>
      <c r="G92" s="13">
        <v>512</v>
      </c>
      <c r="H92" s="6">
        <v>0.24829999999999999</v>
      </c>
      <c r="I92" s="6" t="s">
        <v>173</v>
      </c>
      <c r="J92" s="6">
        <v>0.23169999999999999</v>
      </c>
      <c r="K92" s="6">
        <v>0.98333000000000004</v>
      </c>
      <c r="L92" s="17" t="s">
        <v>308</v>
      </c>
      <c r="M92" s="1">
        <f>D92+E92</f>
        <v>1200</v>
      </c>
      <c r="N92" s="1">
        <f>M92*G92*G92</f>
        <v>314572800</v>
      </c>
      <c r="O92" s="1">
        <f>D92*E92*G92*G92</f>
        <v>94371840000</v>
      </c>
    </row>
    <row r="93" spans="1:15" x14ac:dyDescent="0.2">
      <c r="A93" s="19">
        <v>42</v>
      </c>
      <c r="B93" s="12" t="s">
        <v>210</v>
      </c>
      <c r="C93" s="16" t="s">
        <v>63</v>
      </c>
      <c r="D93" s="12">
        <v>55</v>
      </c>
      <c r="E93" s="12">
        <v>2345</v>
      </c>
      <c r="F93" s="13">
        <v>8</v>
      </c>
      <c r="G93" s="13">
        <v>1024</v>
      </c>
      <c r="H93" s="6">
        <v>8.5699999999999998E-2</v>
      </c>
      <c r="I93" s="6" t="s">
        <v>155</v>
      </c>
      <c r="J93" s="6">
        <v>6.6100000000000006E-2</v>
      </c>
      <c r="K93" s="6">
        <v>0.87292000000000003</v>
      </c>
      <c r="L93" s="17" t="s">
        <v>322</v>
      </c>
      <c r="M93" s="1">
        <f>D93+E93</f>
        <v>2400</v>
      </c>
      <c r="N93" s="1">
        <f>M93*G93*G93</f>
        <v>2516582400</v>
      </c>
      <c r="O93" s="1">
        <f>D93*E93*G93*G93</f>
        <v>135240089600</v>
      </c>
    </row>
    <row r="94" spans="1:15" x14ac:dyDescent="0.2">
      <c r="A94" s="19">
        <v>80</v>
      </c>
      <c r="B94" s="12" t="s">
        <v>209</v>
      </c>
      <c r="C94" s="16" t="s">
        <v>26</v>
      </c>
      <c r="D94" s="12">
        <v>1000</v>
      </c>
      <c r="E94" s="12">
        <v>6164</v>
      </c>
      <c r="F94" s="13">
        <v>2</v>
      </c>
      <c r="G94" s="13">
        <v>152</v>
      </c>
      <c r="H94" s="6">
        <v>4.4999999999999997E-3</v>
      </c>
      <c r="I94" s="4" t="s">
        <v>191</v>
      </c>
      <c r="J94" s="6">
        <v>2.01E-2</v>
      </c>
      <c r="K94" s="6">
        <v>0.10788</v>
      </c>
      <c r="L94" s="17" t="s">
        <v>313</v>
      </c>
      <c r="M94" s="1">
        <f>D94+E94</f>
        <v>7164</v>
      </c>
      <c r="N94" s="1">
        <f>M94*G94*G94</f>
        <v>165517056</v>
      </c>
      <c r="O94" s="1">
        <f>D94*E94*G94*G94</f>
        <v>142413056000</v>
      </c>
    </row>
    <row r="95" spans="1:15" x14ac:dyDescent="0.2">
      <c r="A95" s="19">
        <v>9</v>
      </c>
      <c r="B95" s="12" t="s">
        <v>209</v>
      </c>
      <c r="C95" s="16" t="s">
        <v>88</v>
      </c>
      <c r="D95" s="12">
        <v>40</v>
      </c>
      <c r="E95" s="12">
        <v>1380</v>
      </c>
      <c r="F95" s="13">
        <v>4</v>
      </c>
      <c r="G95" s="13">
        <v>1639</v>
      </c>
      <c r="H95" s="6">
        <v>0.10290000000000001</v>
      </c>
      <c r="I95" s="6" t="s">
        <v>124</v>
      </c>
      <c r="J95" s="6">
        <v>0.3493</v>
      </c>
      <c r="K95" s="6">
        <v>0.74638000000000004</v>
      </c>
      <c r="L95" s="17" t="s">
        <v>302</v>
      </c>
      <c r="M95" s="1">
        <f>D95+E95</f>
        <v>1420</v>
      </c>
      <c r="N95" s="1">
        <f>M95*G95*G95</f>
        <v>3814575820</v>
      </c>
      <c r="O95" s="1">
        <f>D95*E95*G95*G95</f>
        <v>148284919200</v>
      </c>
    </row>
    <row r="96" spans="1:15" x14ac:dyDescent="0.2">
      <c r="A96" s="19">
        <v>85</v>
      </c>
      <c r="B96" s="12" t="s">
        <v>207</v>
      </c>
      <c r="C96" s="16" t="s">
        <v>20</v>
      </c>
      <c r="D96" s="12">
        <v>300</v>
      </c>
      <c r="E96" s="12">
        <v>3000</v>
      </c>
      <c r="F96" s="13">
        <v>2</v>
      </c>
      <c r="G96" s="13">
        <v>426</v>
      </c>
      <c r="H96" s="6">
        <v>0.16969999999999999</v>
      </c>
      <c r="I96" s="4" t="s">
        <v>196</v>
      </c>
      <c r="J96" s="4">
        <v>0.16370000000000001</v>
      </c>
      <c r="K96" s="6">
        <v>0.46433000000000002</v>
      </c>
      <c r="L96" s="17" t="s">
        <v>337</v>
      </c>
      <c r="M96" s="1">
        <f>D96+E96</f>
        <v>3300</v>
      </c>
      <c r="N96" s="1">
        <f>M96*G96*G96</f>
        <v>598870800</v>
      </c>
      <c r="O96" s="1">
        <f>D96*E96*G96*G96</f>
        <v>163328400000</v>
      </c>
    </row>
    <row r="97" spans="1:15" x14ac:dyDescent="0.2">
      <c r="A97" s="19">
        <v>36</v>
      </c>
      <c r="B97" s="12" t="s">
        <v>212</v>
      </c>
      <c r="C97" s="16" t="s">
        <v>59</v>
      </c>
      <c r="D97" s="12">
        <v>100</v>
      </c>
      <c r="E97" s="12">
        <v>550</v>
      </c>
      <c r="F97" s="13">
        <v>7</v>
      </c>
      <c r="G97" s="13">
        <v>1882</v>
      </c>
      <c r="H97" s="6">
        <v>0.65820000000000001</v>
      </c>
      <c r="I97" s="6" t="s">
        <v>150</v>
      </c>
      <c r="J97" s="6">
        <v>0.61639999999999995</v>
      </c>
      <c r="K97" s="6">
        <v>0.81635999999999997</v>
      </c>
      <c r="L97" s="17" t="s">
        <v>320</v>
      </c>
      <c r="M97" s="1">
        <f>D97+E97</f>
        <v>650</v>
      </c>
      <c r="N97" s="1">
        <f>M97*G97*G97</f>
        <v>2302250600</v>
      </c>
      <c r="O97" s="1">
        <f>D97*E97*G97*G97</f>
        <v>194805820000</v>
      </c>
    </row>
    <row r="98" spans="1:15" x14ac:dyDescent="0.2">
      <c r="A98" s="19">
        <v>96</v>
      </c>
      <c r="B98" s="12" t="s">
        <v>254</v>
      </c>
      <c r="C98" s="7" t="s">
        <v>263</v>
      </c>
      <c r="D98" s="17">
        <v>362</v>
      </c>
      <c r="E98" s="17">
        <v>362</v>
      </c>
      <c r="F98" s="19">
        <v>12</v>
      </c>
      <c r="G98" s="19">
        <v>1250</v>
      </c>
      <c r="H98" s="19">
        <v>0.58289999999999997</v>
      </c>
      <c r="I98" s="19" t="s">
        <v>264</v>
      </c>
      <c r="J98" s="19">
        <v>0.49719999999999998</v>
      </c>
      <c r="K98" s="19">
        <v>0.91439999999999999</v>
      </c>
      <c r="L98" s="17" t="s">
        <v>262</v>
      </c>
      <c r="M98" s="1">
        <f>D98+E98</f>
        <v>724</v>
      </c>
      <c r="N98" s="1">
        <f>M98*G98*G98</f>
        <v>1131250000</v>
      </c>
      <c r="O98" s="1">
        <f>D98*E98*G98*G98</f>
        <v>204756250000</v>
      </c>
    </row>
    <row r="99" spans="1:15" x14ac:dyDescent="0.2">
      <c r="A99" s="19">
        <v>97</v>
      </c>
      <c r="B99" s="12" t="s">
        <v>254</v>
      </c>
      <c r="C99" s="7" t="s">
        <v>255</v>
      </c>
      <c r="D99" s="17">
        <v>362</v>
      </c>
      <c r="E99" s="17">
        <v>362</v>
      </c>
      <c r="F99" s="19">
        <v>12</v>
      </c>
      <c r="G99" s="19">
        <v>1250</v>
      </c>
      <c r="H99" s="6">
        <v>0.55800000000000005</v>
      </c>
      <c r="I99" s="19" t="s">
        <v>253</v>
      </c>
      <c r="J99" s="19">
        <v>0.55249999999999999</v>
      </c>
      <c r="K99" s="19">
        <v>0.91439999999999999</v>
      </c>
      <c r="L99" s="17" t="s">
        <v>262</v>
      </c>
      <c r="M99" s="1">
        <f>D99+E99</f>
        <v>724</v>
      </c>
      <c r="N99" s="1">
        <f>M99*G99*G99</f>
        <v>1131250000</v>
      </c>
      <c r="O99" s="1">
        <f>D99*E99*G99*G99</f>
        <v>204756250000</v>
      </c>
    </row>
    <row r="100" spans="1:15" x14ac:dyDescent="0.2">
      <c r="A100" s="19">
        <v>115</v>
      </c>
      <c r="B100" s="12" t="s">
        <v>207</v>
      </c>
      <c r="C100" s="7" t="s">
        <v>251</v>
      </c>
      <c r="D100" s="17">
        <v>100</v>
      </c>
      <c r="E100" s="17">
        <v>2425</v>
      </c>
      <c r="F100" s="19">
        <v>5</v>
      </c>
      <c r="G100" s="19">
        <v>1024</v>
      </c>
      <c r="H100" s="19">
        <v>0.16450000000000001</v>
      </c>
      <c r="I100" s="19" t="s">
        <v>259</v>
      </c>
      <c r="J100" s="19">
        <v>0.22020000000000001</v>
      </c>
      <c r="K100" s="19">
        <v>0.73029999999999995</v>
      </c>
      <c r="L100" s="17" t="s">
        <v>112</v>
      </c>
      <c r="M100" s="1">
        <f>D100+E100</f>
        <v>2525</v>
      </c>
      <c r="N100" s="1">
        <f>M100*G100*G100</f>
        <v>2647654400</v>
      </c>
      <c r="O100" s="1">
        <f>D100*E100*G100*G100</f>
        <v>254279680000</v>
      </c>
    </row>
    <row r="101" spans="1:15" x14ac:dyDescent="0.2">
      <c r="A101" s="19">
        <v>92</v>
      </c>
      <c r="B101" s="12" t="s">
        <v>207</v>
      </c>
      <c r="C101" s="20" t="s">
        <v>281</v>
      </c>
      <c r="D101" s="17">
        <v>7200</v>
      </c>
      <c r="E101" s="17">
        <v>16800</v>
      </c>
      <c r="F101" s="19">
        <v>24</v>
      </c>
      <c r="G101" s="19">
        <v>46</v>
      </c>
      <c r="H101" s="6">
        <v>0.2883</v>
      </c>
      <c r="I101" s="6" t="s">
        <v>291</v>
      </c>
      <c r="J101" s="6">
        <v>0.33479999999999999</v>
      </c>
      <c r="K101" s="6">
        <v>0.95830000000000004</v>
      </c>
      <c r="L101" s="17" t="s">
        <v>282</v>
      </c>
      <c r="M101" s="1">
        <f>D101+E101</f>
        <v>24000</v>
      </c>
      <c r="N101" s="1">
        <f>M101*G101*G101</f>
        <v>50784000</v>
      </c>
      <c r="O101" s="1">
        <f>D101*E101*G101*G101</f>
        <v>255951360000</v>
      </c>
    </row>
    <row r="102" spans="1:15" x14ac:dyDescent="0.2">
      <c r="A102" s="19">
        <v>77</v>
      </c>
      <c r="B102" s="12" t="s">
        <v>212</v>
      </c>
      <c r="C102" s="16" t="s">
        <v>64</v>
      </c>
      <c r="D102" s="12">
        <v>896</v>
      </c>
      <c r="E102" s="12">
        <v>3582</v>
      </c>
      <c r="F102" s="13">
        <v>8</v>
      </c>
      <c r="G102" s="13">
        <v>315</v>
      </c>
      <c r="H102" s="6">
        <v>0.26069999999999999</v>
      </c>
      <c r="I102" s="4" t="s">
        <v>188</v>
      </c>
      <c r="J102" s="6">
        <v>0.27250000000000002</v>
      </c>
      <c r="K102" s="6">
        <v>0.87158000000000002</v>
      </c>
      <c r="L102" s="17" t="s">
        <v>336</v>
      </c>
      <c r="M102" s="1">
        <f>D102+E102</f>
        <v>4478</v>
      </c>
      <c r="N102" s="1">
        <f>M102*G102*G102</f>
        <v>444329550</v>
      </c>
      <c r="O102" s="1">
        <f>D102*E102*G102*G102</f>
        <v>318459859200</v>
      </c>
    </row>
    <row r="103" spans="1:15" x14ac:dyDescent="0.2">
      <c r="A103" s="19">
        <v>78</v>
      </c>
      <c r="B103" s="12" t="s">
        <v>212</v>
      </c>
      <c r="C103" s="16" t="s">
        <v>65</v>
      </c>
      <c r="D103" s="12">
        <v>896</v>
      </c>
      <c r="E103" s="12">
        <v>3582</v>
      </c>
      <c r="F103" s="13">
        <v>8</v>
      </c>
      <c r="G103" s="13">
        <v>315</v>
      </c>
      <c r="H103" s="6">
        <v>0.33839999999999998</v>
      </c>
      <c r="I103" s="4" t="s">
        <v>189</v>
      </c>
      <c r="J103" s="6">
        <v>0.36599999999999999</v>
      </c>
      <c r="K103" s="6">
        <v>0.87158000000000002</v>
      </c>
      <c r="L103" s="17" t="s">
        <v>336</v>
      </c>
      <c r="M103" s="1">
        <f>D103+E103</f>
        <v>4478</v>
      </c>
      <c r="N103" s="1">
        <f>M103*G103*G103</f>
        <v>444329550</v>
      </c>
      <c r="O103" s="1">
        <f>D103*E103*G103*G103</f>
        <v>318459859200</v>
      </c>
    </row>
    <row r="104" spans="1:15" x14ac:dyDescent="0.2">
      <c r="A104" s="19">
        <v>79</v>
      </c>
      <c r="B104" s="12" t="s">
        <v>212</v>
      </c>
      <c r="C104" s="16" t="s">
        <v>66</v>
      </c>
      <c r="D104" s="12">
        <v>896</v>
      </c>
      <c r="E104" s="12">
        <v>3582</v>
      </c>
      <c r="F104" s="13">
        <v>8</v>
      </c>
      <c r="G104" s="13">
        <v>315</v>
      </c>
      <c r="H104" s="6">
        <v>0.35039999999999999</v>
      </c>
      <c r="I104" s="4" t="s">
        <v>190</v>
      </c>
      <c r="J104" s="6">
        <v>0.3417</v>
      </c>
      <c r="K104" s="6">
        <v>0.87158000000000002</v>
      </c>
      <c r="L104" s="17" t="s">
        <v>336</v>
      </c>
      <c r="M104" s="1">
        <f>D104+E104</f>
        <v>4478</v>
      </c>
      <c r="N104" s="1">
        <f>M104*G104*G104</f>
        <v>444329550</v>
      </c>
      <c r="O104" s="1">
        <f>D104*E104*G104*G104</f>
        <v>318459859200</v>
      </c>
    </row>
    <row r="105" spans="1:15" x14ac:dyDescent="0.2">
      <c r="A105" s="19">
        <v>123</v>
      </c>
      <c r="B105" s="12" t="s">
        <v>256</v>
      </c>
      <c r="C105" s="7" t="s">
        <v>293</v>
      </c>
      <c r="D105" s="17">
        <v>300</v>
      </c>
      <c r="E105" s="17">
        <v>600</v>
      </c>
      <c r="F105" s="19">
        <v>2</v>
      </c>
      <c r="G105" s="19">
        <v>1500</v>
      </c>
      <c r="H105" s="19">
        <v>0.23830000000000001</v>
      </c>
      <c r="I105" s="6" t="s">
        <v>292</v>
      </c>
      <c r="J105" s="6">
        <v>0.1983</v>
      </c>
      <c r="K105" s="6">
        <v>0.35</v>
      </c>
      <c r="L105" s="17" t="s">
        <v>250</v>
      </c>
      <c r="M105" s="1">
        <f>D105+E105</f>
        <v>900</v>
      </c>
      <c r="N105" s="1">
        <f>M105*G105*G105</f>
        <v>2025000000</v>
      </c>
      <c r="O105" s="1">
        <f>D105*E105*G105*G105</f>
        <v>405000000000</v>
      </c>
    </row>
    <row r="106" spans="1:15" x14ac:dyDescent="0.2">
      <c r="A106" s="19">
        <v>54</v>
      </c>
      <c r="B106" s="12" t="s">
        <v>209</v>
      </c>
      <c r="C106" s="16" t="s">
        <v>78</v>
      </c>
      <c r="D106" s="12">
        <v>214</v>
      </c>
      <c r="E106" s="12">
        <v>1896</v>
      </c>
      <c r="F106" s="13">
        <v>39</v>
      </c>
      <c r="G106" s="13">
        <v>1024</v>
      </c>
      <c r="H106" s="6">
        <v>0.89080000000000004</v>
      </c>
      <c r="I106" s="6" t="s">
        <v>165</v>
      </c>
      <c r="J106" s="6">
        <v>0.77159999999999995</v>
      </c>
      <c r="K106" s="6">
        <v>0.88712999999999997</v>
      </c>
      <c r="L106" s="17" t="s">
        <v>328</v>
      </c>
      <c r="M106" s="1">
        <f>D106+E106</f>
        <v>2110</v>
      </c>
      <c r="N106" s="1">
        <f>M106*G106*G106</f>
        <v>2212495360</v>
      </c>
      <c r="O106" s="1">
        <f>D106*E106*G106*G106</f>
        <v>425453420544</v>
      </c>
    </row>
    <row r="107" spans="1:15" x14ac:dyDescent="0.2">
      <c r="A107" s="19">
        <v>124</v>
      </c>
      <c r="B107" s="12" t="s">
        <v>256</v>
      </c>
      <c r="C107" s="7" t="s">
        <v>294</v>
      </c>
      <c r="D107" s="17">
        <v>450</v>
      </c>
      <c r="E107" s="17">
        <v>450</v>
      </c>
      <c r="F107" s="19">
        <v>6</v>
      </c>
      <c r="G107" s="19">
        <v>1500</v>
      </c>
      <c r="H107" s="19">
        <v>0.63109999999999999</v>
      </c>
      <c r="I107" s="6" t="s">
        <v>288</v>
      </c>
      <c r="J107" s="6">
        <v>0.41560000000000002</v>
      </c>
      <c r="K107" s="6">
        <v>0.83330000000000004</v>
      </c>
      <c r="L107" s="17" t="s">
        <v>250</v>
      </c>
      <c r="M107" s="1">
        <f>D107+E107</f>
        <v>900</v>
      </c>
      <c r="N107" s="1">
        <f>M107*G107*G107</f>
        <v>2025000000</v>
      </c>
      <c r="O107" s="1">
        <f>D107*E107*G107*G107</f>
        <v>455625000000</v>
      </c>
    </row>
    <row r="108" spans="1:15" x14ac:dyDescent="0.2">
      <c r="A108" s="19">
        <v>125</v>
      </c>
      <c r="B108" s="12" t="s">
        <v>256</v>
      </c>
      <c r="C108" s="7" t="s">
        <v>295</v>
      </c>
      <c r="D108" s="17">
        <v>450</v>
      </c>
      <c r="E108" s="17">
        <v>450</v>
      </c>
      <c r="F108" s="19">
        <v>5</v>
      </c>
      <c r="G108" s="19">
        <v>1500</v>
      </c>
      <c r="H108" s="19">
        <v>0.59560000000000002</v>
      </c>
      <c r="I108" s="6" t="s">
        <v>287</v>
      </c>
      <c r="J108" s="6">
        <v>0.27329999999999999</v>
      </c>
      <c r="K108" s="6">
        <v>0.8</v>
      </c>
      <c r="L108" s="17" t="s">
        <v>250</v>
      </c>
      <c r="M108" s="1">
        <f>D108+E108</f>
        <v>900</v>
      </c>
      <c r="N108" s="1">
        <f>M108*G108*G108</f>
        <v>2025000000</v>
      </c>
      <c r="O108" s="1">
        <f>D108*E108*G108*G108</f>
        <v>455625000000</v>
      </c>
    </row>
    <row r="109" spans="1:15" x14ac:dyDescent="0.2">
      <c r="A109" s="19">
        <v>23</v>
      </c>
      <c r="B109" s="12" t="s">
        <v>211</v>
      </c>
      <c r="C109" s="8" t="s">
        <v>62</v>
      </c>
      <c r="D109" s="9">
        <v>8926</v>
      </c>
      <c r="E109" s="9">
        <v>7711</v>
      </c>
      <c r="F109" s="10">
        <v>7</v>
      </c>
      <c r="G109" s="10">
        <v>96</v>
      </c>
      <c r="H109" s="4">
        <v>0.44919999999999999</v>
      </c>
      <c r="I109" s="4" t="s">
        <v>297</v>
      </c>
      <c r="J109" s="4">
        <v>0.39879999999999999</v>
      </c>
      <c r="K109" s="6">
        <v>0.74634</v>
      </c>
      <c r="L109" s="17" t="s">
        <v>303</v>
      </c>
      <c r="M109" s="1">
        <f>D109+E109</f>
        <v>16637</v>
      </c>
      <c r="N109" s="1">
        <f>M109*G109*G109</f>
        <v>153326592</v>
      </c>
      <c r="O109" s="1">
        <f>D109*E109*G109*G109</f>
        <v>634322405376</v>
      </c>
    </row>
    <row r="110" spans="1:15" x14ac:dyDescent="0.2">
      <c r="A110" s="19">
        <v>30</v>
      </c>
      <c r="B110" s="12" t="s">
        <v>209</v>
      </c>
      <c r="C110" s="18" t="s">
        <v>30</v>
      </c>
      <c r="D110" s="12">
        <v>3636</v>
      </c>
      <c r="E110" s="12">
        <v>810</v>
      </c>
      <c r="F110" s="13">
        <v>2</v>
      </c>
      <c r="G110" s="13">
        <v>500</v>
      </c>
      <c r="H110" s="6">
        <v>0.39382716000000001</v>
      </c>
      <c r="I110" s="4" t="s">
        <v>144</v>
      </c>
      <c r="J110" s="6">
        <v>0.38024691399999999</v>
      </c>
      <c r="K110" s="6">
        <v>0.49506</v>
      </c>
      <c r="L110" s="17" t="s">
        <v>304</v>
      </c>
      <c r="M110" s="1">
        <f>D110+E110</f>
        <v>4446</v>
      </c>
      <c r="N110" s="1">
        <f>M110*G110*G110</f>
        <v>1111500000</v>
      </c>
      <c r="O110" s="1">
        <f>D110*E110*G110*G110</f>
        <v>736290000000</v>
      </c>
    </row>
    <row r="111" spans="1:15" x14ac:dyDescent="0.2">
      <c r="A111" s="19">
        <v>98</v>
      </c>
      <c r="B111" s="12" t="s">
        <v>208</v>
      </c>
      <c r="C111" s="7" t="s">
        <v>102</v>
      </c>
      <c r="D111" s="12">
        <v>504</v>
      </c>
      <c r="E111" s="12">
        <v>500</v>
      </c>
      <c r="F111" s="19">
        <v>4</v>
      </c>
      <c r="G111" s="19">
        <v>1751</v>
      </c>
      <c r="H111" s="6">
        <v>0.72599999999999998</v>
      </c>
      <c r="I111" s="6" t="s">
        <v>200</v>
      </c>
      <c r="J111" s="6">
        <v>0.72399999999999998</v>
      </c>
      <c r="K111" s="6">
        <v>0.748</v>
      </c>
      <c r="L111" s="17" t="s">
        <v>304</v>
      </c>
      <c r="M111" s="1">
        <f>D111+E111</f>
        <v>1004</v>
      </c>
      <c r="N111" s="1">
        <f>M111*G111*G111</f>
        <v>3078265004</v>
      </c>
      <c r="O111" s="1">
        <f>D111*E111*G111*G111</f>
        <v>772632252000</v>
      </c>
    </row>
    <row r="112" spans="1:15" x14ac:dyDescent="0.2">
      <c r="A112" s="19">
        <v>29</v>
      </c>
      <c r="B112" s="12" t="s">
        <v>209</v>
      </c>
      <c r="C112" s="8" t="s">
        <v>29</v>
      </c>
      <c r="D112" s="9">
        <v>3601</v>
      </c>
      <c r="E112" s="9">
        <v>1320</v>
      </c>
      <c r="F112" s="10">
        <v>2</v>
      </c>
      <c r="G112" s="10">
        <v>500</v>
      </c>
      <c r="H112" s="4">
        <v>0.33484848499999997</v>
      </c>
      <c r="I112" s="4" t="s">
        <v>143</v>
      </c>
      <c r="J112" s="6">
        <v>0.44545000000000001</v>
      </c>
      <c r="K112" s="6">
        <v>0.48409999999999997</v>
      </c>
      <c r="L112" s="17" t="s">
        <v>304</v>
      </c>
      <c r="M112" s="1">
        <f>D112+E112</f>
        <v>4921</v>
      </c>
      <c r="N112" s="1">
        <f>M112*G112*G112</f>
        <v>1230250000</v>
      </c>
      <c r="O112" s="1">
        <f>D112*E112*G112*G112</f>
        <v>1188330000000</v>
      </c>
    </row>
    <row r="113" spans="1:15" x14ac:dyDescent="0.2">
      <c r="A113" s="19">
        <v>114</v>
      </c>
      <c r="B113" s="12" t="s">
        <v>207</v>
      </c>
      <c r="C113" s="7" t="s">
        <v>343</v>
      </c>
      <c r="D113" s="17">
        <v>500</v>
      </c>
      <c r="E113" s="17">
        <v>2425</v>
      </c>
      <c r="F113" s="19">
        <v>5</v>
      </c>
      <c r="G113" s="19">
        <v>1024</v>
      </c>
      <c r="H113" s="19">
        <v>0.1027</v>
      </c>
      <c r="I113" s="19" t="s">
        <v>252</v>
      </c>
      <c r="J113" s="19">
        <v>0.15840000000000001</v>
      </c>
      <c r="K113" s="19">
        <v>0.73029999999999995</v>
      </c>
      <c r="L113" s="17" t="s">
        <v>112</v>
      </c>
      <c r="M113" s="1">
        <f>D113+E113</f>
        <v>2925</v>
      </c>
      <c r="N113" s="1">
        <f>M113*G113*G113</f>
        <v>3067084800</v>
      </c>
      <c r="O113" s="1">
        <f>D113*E113*G113*G113</f>
        <v>1271398400000</v>
      </c>
    </row>
    <row r="114" spans="1:15" x14ac:dyDescent="0.2">
      <c r="A114" s="19">
        <v>49</v>
      </c>
      <c r="B114" s="12" t="s">
        <v>83</v>
      </c>
      <c r="C114" s="8" t="s">
        <v>340</v>
      </c>
      <c r="D114" s="9">
        <v>1800</v>
      </c>
      <c r="E114" s="9">
        <v>1965</v>
      </c>
      <c r="F114" s="10">
        <v>42</v>
      </c>
      <c r="G114" s="10">
        <v>750</v>
      </c>
      <c r="H114" s="4">
        <v>0.17100000000000001</v>
      </c>
      <c r="I114" s="4" t="s">
        <v>299</v>
      </c>
      <c r="J114" s="6">
        <v>0.20966921099999999</v>
      </c>
      <c r="K114" s="6">
        <v>0.97048000000000001</v>
      </c>
      <c r="L114" s="17" t="s">
        <v>326</v>
      </c>
      <c r="M114" s="1">
        <f>D114+E114</f>
        <v>3765</v>
      </c>
      <c r="N114" s="1">
        <f>M114*G114*G114</f>
        <v>2117812500</v>
      </c>
      <c r="O114" s="1">
        <f>D114*E114*G114*G114</f>
        <v>1989562500000</v>
      </c>
    </row>
    <row r="115" spans="1:15" x14ac:dyDescent="0.2">
      <c r="A115" s="19">
        <v>50</v>
      </c>
      <c r="B115" s="12" t="s">
        <v>83</v>
      </c>
      <c r="C115" s="8" t="s">
        <v>341</v>
      </c>
      <c r="D115" s="9">
        <v>1800</v>
      </c>
      <c r="E115" s="9">
        <v>1965</v>
      </c>
      <c r="F115" s="10">
        <v>42</v>
      </c>
      <c r="G115" s="10">
        <v>750</v>
      </c>
      <c r="H115" s="4">
        <v>0.1201</v>
      </c>
      <c r="I115" s="4" t="s">
        <v>300</v>
      </c>
      <c r="J115" s="6">
        <v>0.13539999999999999</v>
      </c>
      <c r="K115" s="6">
        <v>0.97048000000000001</v>
      </c>
      <c r="L115" s="17" t="s">
        <v>326</v>
      </c>
      <c r="M115" s="1">
        <f>D115+E115</f>
        <v>3765</v>
      </c>
      <c r="N115" s="1">
        <f>M115*G115*G115</f>
        <v>2117812500</v>
      </c>
      <c r="O115" s="1">
        <f>D115*E115*G115*G115</f>
        <v>1989562500000</v>
      </c>
    </row>
    <row r="116" spans="1:15" x14ac:dyDescent="0.2">
      <c r="A116" s="19">
        <v>33</v>
      </c>
      <c r="B116" s="12" t="s">
        <v>207</v>
      </c>
      <c r="C116" s="8" t="s">
        <v>27</v>
      </c>
      <c r="D116" s="9">
        <v>1000</v>
      </c>
      <c r="E116" s="9">
        <v>370</v>
      </c>
      <c r="F116" s="10">
        <v>2</v>
      </c>
      <c r="G116" s="10">
        <v>2709</v>
      </c>
      <c r="H116" s="4">
        <v>0.13783783799999999</v>
      </c>
      <c r="I116" s="4" t="s">
        <v>147</v>
      </c>
      <c r="J116" s="6">
        <v>0.118918919</v>
      </c>
      <c r="K116" s="6">
        <v>0.35946</v>
      </c>
      <c r="L116" s="17" t="s">
        <v>312</v>
      </c>
      <c r="M116" s="1">
        <f>D116+E116</f>
        <v>1370</v>
      </c>
      <c r="N116" s="1">
        <f>M116*G116*G116</f>
        <v>10053992970</v>
      </c>
      <c r="O116" s="1">
        <f>D116*E116*G116*G116</f>
        <v>2715311970000</v>
      </c>
    </row>
    <row r="117" spans="1:15" x14ac:dyDescent="0.2">
      <c r="A117" s="19">
        <v>76</v>
      </c>
      <c r="B117" s="12" t="s">
        <v>212</v>
      </c>
      <c r="C117" s="16" t="s">
        <v>67</v>
      </c>
      <c r="D117" s="12">
        <v>896</v>
      </c>
      <c r="E117" s="12">
        <v>3582</v>
      </c>
      <c r="F117" s="13">
        <v>8</v>
      </c>
      <c r="G117" s="13">
        <v>945</v>
      </c>
      <c r="H117" s="6">
        <v>5.1900000000000002E-2</v>
      </c>
      <c r="I117" s="4" t="s">
        <v>187</v>
      </c>
      <c r="J117" s="6">
        <v>0.10829999999999999</v>
      </c>
      <c r="K117" s="6">
        <v>0.87158000000000002</v>
      </c>
      <c r="L117" s="17" t="s">
        <v>335</v>
      </c>
      <c r="M117" s="1">
        <f>D117+E117</f>
        <v>4478</v>
      </c>
      <c r="N117" s="1">
        <f>M117*G117*G117</f>
        <v>3998965950</v>
      </c>
      <c r="O117" s="1">
        <f>D117*E117*G117*G117</f>
        <v>2866138732800</v>
      </c>
    </row>
    <row r="118" spans="1:15" x14ac:dyDescent="0.2">
      <c r="A118" s="19">
        <v>66</v>
      </c>
      <c r="B118" s="12" t="s">
        <v>209</v>
      </c>
      <c r="C118" s="8" t="s">
        <v>89</v>
      </c>
      <c r="D118" s="9">
        <v>1000</v>
      </c>
      <c r="E118" s="9">
        <v>8236</v>
      </c>
      <c r="F118" s="10">
        <v>3</v>
      </c>
      <c r="G118" s="10">
        <v>1024</v>
      </c>
      <c r="H118" s="4">
        <v>0.1512</v>
      </c>
      <c r="I118" s="4" t="s">
        <v>177</v>
      </c>
      <c r="J118" s="6">
        <v>9.3399999999999997E-2</v>
      </c>
      <c r="K118" s="6">
        <v>0.42277999999999999</v>
      </c>
      <c r="L118" s="17" t="s">
        <v>329</v>
      </c>
      <c r="M118" s="1">
        <f>D118+E118</f>
        <v>9236</v>
      </c>
      <c r="N118" s="1">
        <f>M118*G118*G118</f>
        <v>9684647936</v>
      </c>
      <c r="O118" s="1">
        <f>D118*E118*G118*G118</f>
        <v>8636071936000</v>
      </c>
    </row>
    <row r="119" spans="1:15" x14ac:dyDescent="0.2">
      <c r="A119" s="19">
        <v>87</v>
      </c>
      <c r="B119" s="12" t="s">
        <v>209</v>
      </c>
      <c r="C119" s="7" t="s">
        <v>257</v>
      </c>
      <c r="D119" s="12">
        <v>300</v>
      </c>
      <c r="E119" s="12">
        <v>700</v>
      </c>
      <c r="F119" s="19">
        <v>10</v>
      </c>
      <c r="G119" s="19" t="s">
        <v>206</v>
      </c>
      <c r="H119" s="6">
        <v>0.48430000000000001</v>
      </c>
      <c r="I119" s="6" t="s">
        <v>260</v>
      </c>
      <c r="J119" s="6">
        <v>0.2843</v>
      </c>
      <c r="K119" s="6">
        <v>0.9</v>
      </c>
      <c r="L119" s="17" t="s">
        <v>231</v>
      </c>
      <c r="M119" s="1">
        <f>D119+E119</f>
        <v>1000</v>
      </c>
    </row>
    <row r="120" spans="1:15" x14ac:dyDescent="0.2">
      <c r="A120" s="19">
        <v>88</v>
      </c>
      <c r="B120" s="12" t="s">
        <v>209</v>
      </c>
      <c r="C120" s="7" t="s">
        <v>258</v>
      </c>
      <c r="D120" s="12">
        <v>300</v>
      </c>
      <c r="E120" s="12">
        <v>700</v>
      </c>
      <c r="F120" s="19">
        <v>10</v>
      </c>
      <c r="G120" s="19" t="s">
        <v>206</v>
      </c>
      <c r="H120" s="6">
        <v>0.43140000000000001</v>
      </c>
      <c r="I120" s="6" t="s">
        <v>261</v>
      </c>
      <c r="J120" s="6">
        <v>0.27139999999999997</v>
      </c>
      <c r="K120" s="6">
        <v>0.9</v>
      </c>
      <c r="L120" s="17" t="s">
        <v>231</v>
      </c>
      <c r="M120" s="1">
        <f>D120+E120</f>
        <v>1000</v>
      </c>
    </row>
    <row r="121" spans="1:15" x14ac:dyDescent="0.2">
      <c r="A121" s="19">
        <v>89</v>
      </c>
      <c r="B121" s="12" t="s">
        <v>209</v>
      </c>
      <c r="C121" s="7" t="s">
        <v>241</v>
      </c>
      <c r="D121" s="12">
        <v>300</v>
      </c>
      <c r="E121" s="12">
        <v>700</v>
      </c>
      <c r="F121" s="19">
        <v>10</v>
      </c>
      <c r="G121" s="19" t="s">
        <v>206</v>
      </c>
      <c r="H121" s="6">
        <v>0.54569999999999996</v>
      </c>
      <c r="I121" s="6" t="s">
        <v>221</v>
      </c>
      <c r="J121" s="6">
        <v>0.35709999999999997</v>
      </c>
      <c r="K121" s="6">
        <v>0.9</v>
      </c>
      <c r="L121" s="17" t="s">
        <v>231</v>
      </c>
      <c r="M121" s="1">
        <f>D121+E121</f>
        <v>1000</v>
      </c>
    </row>
    <row r="122" spans="1:15" x14ac:dyDescent="0.2">
      <c r="A122" s="19">
        <v>102</v>
      </c>
      <c r="B122" s="12" t="s">
        <v>268</v>
      </c>
      <c r="C122" s="20" t="s">
        <v>265</v>
      </c>
      <c r="D122" s="17">
        <v>208</v>
      </c>
      <c r="E122" s="17">
        <v>130</v>
      </c>
      <c r="F122" s="19">
        <v>26</v>
      </c>
      <c r="G122" s="19" t="s">
        <v>206</v>
      </c>
      <c r="H122" s="19">
        <v>0.42309999999999998</v>
      </c>
      <c r="I122" s="19" t="s">
        <v>269</v>
      </c>
      <c r="J122" s="19">
        <v>0.43080000000000002</v>
      </c>
      <c r="K122" s="19">
        <v>0.96150000000000002</v>
      </c>
      <c r="L122" s="17" t="s">
        <v>273</v>
      </c>
      <c r="M122" s="1">
        <f>D122+E122</f>
        <v>338</v>
      </c>
    </row>
    <row r="123" spans="1:15" x14ac:dyDescent="0.2">
      <c r="A123" s="19">
        <v>103</v>
      </c>
      <c r="B123" s="12" t="s">
        <v>268</v>
      </c>
      <c r="C123" s="20" t="s">
        <v>266</v>
      </c>
      <c r="D123" s="17">
        <v>208</v>
      </c>
      <c r="E123" s="17">
        <v>130</v>
      </c>
      <c r="F123" s="19">
        <v>26</v>
      </c>
      <c r="G123" s="19" t="s">
        <v>206</v>
      </c>
      <c r="H123" s="19">
        <v>0.50770000000000004</v>
      </c>
      <c r="I123" s="19" t="s">
        <v>270</v>
      </c>
      <c r="J123" s="19">
        <v>0.39229999999999998</v>
      </c>
      <c r="K123" s="19">
        <v>0.96150000000000002</v>
      </c>
      <c r="L123" s="17" t="s">
        <v>273</v>
      </c>
      <c r="M123" s="1">
        <f>D123+E123</f>
        <v>338</v>
      </c>
    </row>
    <row r="124" spans="1:15" x14ac:dyDescent="0.2">
      <c r="A124" s="19">
        <v>104</v>
      </c>
      <c r="B124" s="12" t="s">
        <v>268</v>
      </c>
      <c r="C124" s="20" t="s">
        <v>267</v>
      </c>
      <c r="D124" s="17">
        <v>208</v>
      </c>
      <c r="E124" s="17">
        <v>130</v>
      </c>
      <c r="F124" s="19">
        <v>26</v>
      </c>
      <c r="G124" s="19" t="s">
        <v>206</v>
      </c>
      <c r="H124" s="19">
        <v>0.65380000000000005</v>
      </c>
      <c r="I124" s="19" t="s">
        <v>271</v>
      </c>
      <c r="J124" s="19">
        <v>0.67689999999999995</v>
      </c>
      <c r="K124" s="19">
        <v>0.96150000000000002</v>
      </c>
      <c r="L124" s="17" t="s">
        <v>273</v>
      </c>
      <c r="M124" s="1">
        <f>D124+E124</f>
        <v>338</v>
      </c>
    </row>
    <row r="125" spans="1:15" x14ac:dyDescent="0.2">
      <c r="A125" s="19">
        <v>105</v>
      </c>
      <c r="B125" s="12" t="s">
        <v>209</v>
      </c>
      <c r="C125" s="7" t="s">
        <v>234</v>
      </c>
      <c r="D125" s="12">
        <v>132</v>
      </c>
      <c r="E125" s="12">
        <v>172</v>
      </c>
      <c r="F125" s="19">
        <v>6</v>
      </c>
      <c r="G125" s="19" t="s">
        <v>206</v>
      </c>
      <c r="H125" s="6">
        <v>0.26740000000000003</v>
      </c>
      <c r="I125" s="6" t="s">
        <v>238</v>
      </c>
      <c r="J125" s="6">
        <v>0.20930000000000001</v>
      </c>
      <c r="K125" s="6">
        <v>0.81399999999999995</v>
      </c>
      <c r="L125" s="2" t="s">
        <v>237</v>
      </c>
      <c r="M125" s="1">
        <f>D125+E125</f>
        <v>304</v>
      </c>
    </row>
    <row r="126" spans="1:15" x14ac:dyDescent="0.2">
      <c r="A126" s="19">
        <v>106</v>
      </c>
      <c r="B126" s="12" t="s">
        <v>209</v>
      </c>
      <c r="C126" s="7" t="s">
        <v>235</v>
      </c>
      <c r="D126" s="12">
        <v>146</v>
      </c>
      <c r="E126" s="12">
        <v>158</v>
      </c>
      <c r="F126" s="19">
        <v>6</v>
      </c>
      <c r="G126" s="19" t="s">
        <v>206</v>
      </c>
      <c r="H126" s="6">
        <v>0.3291</v>
      </c>
      <c r="I126" s="6" t="s">
        <v>239</v>
      </c>
      <c r="J126" s="6">
        <v>0.3291</v>
      </c>
      <c r="K126" s="6">
        <v>0.81010000000000004</v>
      </c>
      <c r="L126" s="2" t="s">
        <v>237</v>
      </c>
      <c r="M126" s="1">
        <f>D126+E126</f>
        <v>304</v>
      </c>
    </row>
    <row r="127" spans="1:15" x14ac:dyDescent="0.2">
      <c r="A127" s="19">
        <v>116</v>
      </c>
      <c r="B127" s="12" t="s">
        <v>209</v>
      </c>
      <c r="C127" s="7" t="s">
        <v>242</v>
      </c>
      <c r="D127" s="12">
        <v>50</v>
      </c>
      <c r="E127" s="12">
        <v>50</v>
      </c>
      <c r="F127" s="19">
        <v>10</v>
      </c>
      <c r="G127" s="19" t="s">
        <v>206</v>
      </c>
      <c r="H127" s="6">
        <v>0.44</v>
      </c>
      <c r="I127" s="6" t="s">
        <v>227</v>
      </c>
      <c r="J127" s="6">
        <v>0.34</v>
      </c>
      <c r="K127" s="6">
        <v>0.9</v>
      </c>
      <c r="L127" s="17" t="s">
        <v>231</v>
      </c>
      <c r="M127" s="1">
        <f>D127+E127</f>
        <v>100</v>
      </c>
    </row>
    <row r="128" spans="1:15" x14ac:dyDescent="0.2">
      <c r="A128" s="19">
        <v>120</v>
      </c>
      <c r="B128" s="12" t="s">
        <v>211</v>
      </c>
      <c r="C128" s="7" t="s">
        <v>107</v>
      </c>
      <c r="D128" s="12">
        <v>537</v>
      </c>
      <c r="E128" s="12">
        <v>537</v>
      </c>
      <c r="F128" s="19">
        <v>11</v>
      </c>
      <c r="G128" s="19" t="s">
        <v>206</v>
      </c>
      <c r="H128" s="6">
        <v>0.47670000000000001</v>
      </c>
      <c r="I128" s="6" t="s">
        <v>345</v>
      </c>
      <c r="J128" s="6">
        <v>0.16389999999999999</v>
      </c>
      <c r="K128" s="6">
        <v>0.83799999999999997</v>
      </c>
      <c r="L128" s="17" t="s">
        <v>115</v>
      </c>
      <c r="M128" s="1">
        <f>D128+E128</f>
        <v>1074</v>
      </c>
    </row>
    <row r="129" spans="1:13" x14ac:dyDescent="0.2">
      <c r="A129" s="19">
        <v>126</v>
      </c>
      <c r="B129" s="12" t="s">
        <v>209</v>
      </c>
      <c r="C129" s="7" t="s">
        <v>243</v>
      </c>
      <c r="D129" s="12">
        <v>50</v>
      </c>
      <c r="E129" s="12">
        <v>50</v>
      </c>
      <c r="F129" s="19">
        <v>10</v>
      </c>
      <c r="G129" s="19" t="s">
        <v>206</v>
      </c>
      <c r="H129" s="6">
        <v>0.4</v>
      </c>
      <c r="I129" s="6" t="s">
        <v>230</v>
      </c>
      <c r="J129" s="6">
        <v>0.14000000000000001</v>
      </c>
      <c r="K129" s="6">
        <v>0.9</v>
      </c>
      <c r="L129" s="17" t="s">
        <v>231</v>
      </c>
      <c r="M129" s="1">
        <f>D129+E129</f>
        <v>100</v>
      </c>
    </row>
  </sheetData>
  <sortState xmlns:xlrd2="http://schemas.microsoft.com/office/spreadsheetml/2017/richdata2" ref="A2:O129">
    <sortCondition ref="O2:O12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Bagnall (CMP - Staff)</dc:creator>
  <cp:keywords/>
  <dc:description/>
  <cp:lastModifiedBy>Charlie Wu</cp:lastModifiedBy>
  <dcterms:created xsi:type="dcterms:W3CDTF">2018-01-16T13:34:43Z</dcterms:created>
  <dcterms:modified xsi:type="dcterms:W3CDTF">2021-07-05T04:38:09Z</dcterms:modified>
  <cp:category/>
</cp:coreProperties>
</file>