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69" i="7"/>
  <c r="E468" i="7"/>
  <c r="E470" i="7"/>
  <c r="E471" i="7"/>
  <c r="E475" i="7"/>
  <c r="E483" i="7"/>
  <c r="E484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C483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<sst xmlns="http://schemas.openxmlformats.org/spreadsheetml/2006/main" count="4095" uniqueCount="823">
  <si>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</si>
  <si>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</si>
  <si>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</si>
  <si>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</si>
  <si>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</si>
  <si>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</si>
  <si>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</si>
  <si>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</si>
  <si>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</si>
  <si>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</si>
  <si>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</si>
  <si>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</si>
  <si>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</si>
  <si>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</si>
  <si>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</si>
  <si>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</si>
  <si>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</si>
  <si>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</si>
  <si>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</si>
  <si>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</si>
  <si>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</si>
  <si>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</si>
  <si>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</si>
  <si>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</si>
  <si>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</si>
  <si>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</si>
  <si>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</si>
  <si>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</si>
  <si>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</si>
  <si>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</si>
  <si>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</si>
  <si>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</si>
  <si>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</si>
  <si>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</si>
  <si>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</si>
  <si>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</si>
  <si>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</si>
  <si>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</si>
  <si>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</si>
  <si>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</si>
  <si>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</si>
  <si>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</si>
  <si>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</si>
  <si>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</si>
  <si>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</si>
  <si>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</si>
  <si>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</si>
  <si>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</si>
  <si>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</si>
  <si>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</si>
  <si>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</si>
  <si>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</si>
  <si>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</si>
  <si>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</si>
  <si>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</si>
  <si>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</si>
  <si>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</si>
  <si>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</si>
  <si>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</si>
  <si>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</si>
  <si>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</si>
  <si>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</si>
  <si>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</si>
  <si>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</si>
  <si>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</si>
  <si>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</si>
  <si>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</si>
  <si>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</si>
  <si>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</si>
  <si>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</si>
  <si>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</si>
  <si>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</si>
  <si>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</si>
  <si>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</si>
  <si>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</si>
  <si>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</si>
  <si>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</si>
  <si>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</si>
  <si>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</si>
  <si>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</si>
  <si>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</si>
  <si>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</si>
  <si>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</si>
  <si>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</si>
  <si>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</si>
  <si>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</si>
  <si>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</si>
  <si>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</si>
  <si>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</si>
  <si>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</si>
  <si>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</si>
  <si>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</si>
  <si>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</si>
  <si>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</si>
  <si>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</si>
  <si>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</si>
  <si>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</si>
  <si>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</si>
  <si>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</si>
  <si>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</si>
  <si>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</si>
  <si>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</si>
  <si>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</si>
  <si>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</si>
  <si>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</si>
  <si>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</si>
  <si>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</si>
  <si>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</si>
  <si>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</si>
  <si>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</si>
  <si>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</si>
  <si>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</si>
  <si>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</si>
  <si>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</si>
  <si>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</si>
  <si>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</si>
  <si>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</si>
  <si>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</si>
  <si>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</si>
  <si>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</si>
  <si>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</si>
  <si>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</si>
  <si>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</si>
  <si>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</si>
  <si>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</si>
  <si>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</si>
  <si>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</si>
  <si>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</si>
  <si>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</si>
  <si>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</si>
  <si>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</si>
  <si>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</si>
  <si>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</si>
  <si>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</si>
  <si>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</si>
  <si>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</si>
  <si>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</si>
  <si>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</si>
  <si>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</si>
  <si>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</si>
  <si>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</si>
  <si>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</si>
  <si>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</si>
  <si>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</si>
  <si>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</si>
  <si>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</si>
  <si>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</si>
  <si>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</si>
  <si>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</si>
  <si>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</si>
  <si>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</si>
  <si>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</si>
  <si>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</si>
  <si>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</si>
  <si>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</si>
  <si>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</si>
  <si>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</si>
  <si>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</si>
  <si>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</si>
  <si>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</si>
  <si>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</si>
  <si>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</si>
  <si>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</si>
  <si>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</si>
  <si>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</si>
  <si>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</si>
  <si>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</si>
  <si>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</si>
  <si>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</si>
  <si>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</si>
  <si>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</si>
  <si>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</si>
  <si>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</si>
  <si>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</si>
  <si>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</si>
  <si>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</si>
  <si>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</si>
  <si>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</si>
  <si>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</si>
  <si>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</si>
  <si>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</si>
  <si>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</si>
  <si>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</si>
  <si>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</si>
  <si>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</si>
  <si>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</si>
  <si>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</si>
  <si>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</si>
  <si>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</si>
  <si>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</si>
  <si>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</si>
  <si>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</si>
  <si>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</si>
  <si>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</si>
  <si>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</si>
  <si>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</si>
  <si>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</si>
  <si>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</si>
  <si>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</si>
  <si>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</si>
  <si>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</si>
  <si>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</si>
  <si>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</si>
  <si>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</si>
  <si>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</si>
  <si>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</si>
  <si>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</si>
  <si>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</si>
  <si>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</si>
  <si>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</si>
  <si>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</si>
  <si>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</si>
  <si>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</si>
  <si>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</si>
  <si>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</si>
  <si>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</si>
  <si>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</si>
  <si>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</si>
  <si>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</si>
  <si>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</si>
  <si>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</si>
  <si>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</si>
  <si>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</si>
  <si>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</si>
  <si>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</si>
  <si>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</si>
  <si>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</si>
  <si>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</si>
  <si>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</si>
  <si>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</si>
  <si>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</si>
  <si>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</si>
  <si>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</si>
  <si>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</si>
  <si>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</si>
  <si>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</si>
  <si>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</si>
  <si>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</si>
  <si>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</si>
  <si>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</si>
  <si>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</si>
  <si>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</si>
  <si>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</si>
  <si>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</si>
  <si>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</si>
  <si>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</si>
  <si>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</si>
  <si>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</si>
  <si>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</si>
  <si>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</si>
  <si>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</si>
  <si>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</si>
  <si>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</si>
  <si>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</si>
  <si>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</si>
  <si>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</si>
  <si>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</si>
  <si>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</si>
  <si>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</si>
  <si>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</si>
  <si>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</si>
  <si>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</si>
  <si>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</si>
  <si>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</si>
  <si>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</si>
  <si>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</si>
  <si>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</si>
  <si>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</si>
  <si>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</si>
  <si>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</si>
  <si>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</si>
  <si>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</si>
  <si>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</si>
  <si>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</si>
  <si>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</si>
  <si>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</si>
  <si>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</si>
  <si>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</si>
  <si>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</si>
  <si>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</si>
  <si>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</si>
  <si>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</si>
  <si>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</si>
  <si>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</si>
  <si>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</si>
  <si>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</si>
  <si>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</si>
  <si>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</si>
  <si>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</si>
  <si>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</si>
  <si>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</si>
  <si>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</si>
  <si>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</si>
  <si>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</si>
  <si>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</si>
  <si>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</si>
  <si>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</si>
  <si>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</si>
  <si>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</si>
  <si>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</si>
  <si>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</si>
  <si>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</si>
  <si>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</si>
  <si>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</si>
  <si>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</si>
  <si>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</si>
  <si>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</si>
  <si>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</si>
  <si>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</si>
  <si>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</si>
  <si>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</si>
  <si>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</si>
  <si>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</si>
  <si>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</si>
  <si>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</si>
  <si>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</si>
  <si>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</si>
  <si>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</si>
  <si>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</si>
  <si>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</si>
  <si>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</si>
  <si>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</si>
  <si>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</si>
  <si>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</si>
  <si>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</si>
  <si>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</si>
  <si>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</si>
  <si>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</si>
  <si>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</si>
  <si>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</si>
  <si>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</si>
  <si>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</si>
  <si>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</si>
  <si>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</si>
  <si>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</si>
  <si>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</si>
  <si>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</si>
  <si>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</si>
  <si>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</si>
  <si>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</si>
  <si>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</si>
  <si>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</si>
  <si>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</si>
  <si>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</si>
  <si>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</si>
  <si>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</si>
  <si>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</si>
  <si>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</si>
  <si>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</si>
  <si>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</si>
  <si>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</si>
  <si>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</si>
  <si>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</si>
  <si>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</si>
  <si>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</si>
  <si>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</si>
  <si>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</si>
  <si>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</si>
  <si>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</si>
  <si>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</si>
  <si>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</si>
  <si>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</si>
  <si>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</si>
  <si>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</si>
  <si>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</si>
  <si>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</si>
  <si>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</si>
  <si>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</si>
  <si>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</si>
  <si>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</si>
  <si>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</si>
  <si>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</si>
  <si>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</si>
  <si>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</si>
  <si>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</si>
  <si>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</si>
  <si>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</si>
  <si>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</si>
  <si>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</si>
  <si>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</si>
  <si>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</si>
  <si>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</si>
  <si>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</si>
  <si>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</si>
  <si>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</si>
  <si>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</si>
  <si>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</si>
  <si>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</si>
  <si>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</si>
  <si>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</si>
  <si>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</si>
  <si>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</si>
  <si>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</si>
  <si>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</si>
  <si>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</si>
  <si>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</si>
  <si>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</si>
  <si>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</si>
  <si>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</si>
  <si>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</si>
  <si>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</si>
  <si>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</si>
  <si>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</si>
  <si>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</si>
  <si>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</si>
  <si>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</si>
  <si>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</si>
  <si>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</si>
  <si>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</si>
  <si>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</si>
  <si>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</si>
  <si>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</si>
  <si>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</si>
  <si>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</si>
  <si>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</si>
  <si>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</si>
  <si>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</si>
  <si>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</si>
  <si>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</si>
  <si>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</si>
  <si>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</si>
  <si>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</si>
  <si>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</si>
  <si>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</si>
  <si>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</si>
  <si>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</si>
  <si>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</si>
  <si>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</si>
  <si>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</si>
  <si>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</si>
  <si>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</si>
  <si>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</si>
  <si>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</si>
  <si>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</si>
  <si>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</si>
  <si>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</si>
  <si>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</si>
  <si>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</si>
  <si>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</si>
  <si>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</si>
  <si>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</si>
  <si>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</si>
  <si>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</si>
  <si>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</si>
  <si>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</si>
  <si>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</si>
  <si>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</si>
  <si>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</si>
  <si>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</si>
  <si>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</si>
  <si>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</si>
  <si>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</si>
  <si>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</si>
  <si>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</si>
  <si>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</si>
  <si>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</si>
  <si>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</si>
  <si>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</si>
  <si>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</si>
  <si>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</si>
  <si>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</si>
  <si>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</si>
  <si>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</si>
  <si>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</si>
  <si>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</si>
  <si>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</si>
  <si>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</si>
  <si>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</si>
  <si>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</si>
  <si>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</si>
  <si>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</si>
  <si>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</si>
  <si>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</si>
  <si>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</si>
  <si>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</si>
  <si>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</si>
  <si>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</si>
  <si>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</si>
  <si>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</si>
  <si>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</si>
  <si>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</si>
  <si>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</si>
  <si>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</si>
  <si>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</si>
  <si>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</si>
  <si>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</si>
  <si>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</si>
  <si>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</si>
  <si>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</si>
  <si>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</si>
  <si>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</si>
  <si>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</si>
  <si>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</si>
  <si>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</si>
  <si>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</si>
  <si>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</si>
  <si>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</si>
  <si>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</si>
  <si>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</si>
  <si>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</si>
  <si>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</si>
  <si>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</si>
  <si>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</si>
  <si>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</si>
  <si>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</si>
  <si>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</si>
  <si>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</si>
  <si>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</si>
  <si>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</si>
  <si>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</si>
  <si>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</si>
  <si>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</si>
  <si>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</si>
  <si>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</si>
  <si>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</si>
  <si>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</si>
  <si>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</si>
  <si>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</si>
  <si>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</si>
  <si>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</si>
  <si>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</si>
  <si>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</si>
  <si>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</si>
  <si>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</si>
  <si>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</si>
  <si>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</si>
  <si>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</si>
  <si>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</si>
  <si>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</si>
  <si>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</si>
  <si>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</si>
  <si>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</si>
  <si>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</si>
  <si>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</si>
  <si>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</si>
  <si>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</si>
  <si>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</si>
  <si>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</si>
  <si>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</si>
  <si>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</si>
  <si>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</si>
  <si>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</si>
  <si>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</si>
  <si>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</si>
  <si>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</si>
  <si>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</si>
  <si>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</si>
  <si>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</si>
  <si>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</si>
  <si>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</si>
  <si>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</si>
  <si>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</si>
  <si>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</si>
  <si>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</si>
  <si>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</si>
  <si>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</si>
  <si>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</si>
  <si>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</si>
  <si>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</si>
  <si>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</si>
  <si>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</si>
  <si>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</si>
  <si>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</si>
  <si>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</si>
  <si>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</si>
  <si>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</si>
  <si>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</si>
  <si>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</si>
  <si>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</si>
  <si>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</si>
  <si>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</si>
  <si>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</si>
  <si>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</si>
  <si>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</si>
  <si>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</si>
  <si>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</si>
  <si>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</si>
  <si>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</si>
  <si>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</si>
  <si>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</si>
  <si>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</si>
  <si>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</si>
  <si>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</si>
  <si>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</si>
  <si>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</si>
  <si>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</si>
  <si>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</si>
  <si>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</si>
  <si>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</si>
  <si>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</si>
  <si>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</si>
  <si>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</si>
  <si>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</si>
  <si>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</si>
  <si>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</si>
  <si>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</si>
  <si>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</si>
  <si>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</si>
  <si>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</si>
  <si>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</si>
  <si>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</si>
  <si>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</si>
  <si>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</si>
  <si>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</si>
  <si>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</si>
  <si>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</si>
  <si>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</si>
  <si>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</si>
  <si>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</si>
  <si>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</si>
  <si>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</si>
  <si>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</si>
  <si>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</si>
  <si>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</si>
  <si>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</si>
  <si>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</si>
  <si>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</si>
  <si>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</si>
  <si>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</si>
  <si>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</si>
  <si>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</si>
  <si>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</si>
  <si>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</si>
  <si>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</si>
  <si>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</si>
  <si>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</si>
  <si>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</si>
  <si>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</si>
  <si>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</si>
  <si>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</si>
  <si>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</si>
  <si>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</si>
  <si>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</si>
  <si>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</si>
  <si>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</si>
  <si>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</si>
  <si>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</si>
  <si>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</si>
  <si>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</si>
  <si>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</si>
  <si>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</si>
  <si>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</si>
  <si>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</si>
  <si>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</si>
  <si>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</si>
  <si>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</si>
  <si>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</si>
  <si>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</si>
  <si>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</si>
  <si>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</si>
  <si>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</si>
  <si>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</si>
  <si>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</si>
  <si>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</si>
  <si>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</si>
  <si>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</si>
  <si>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</si>
  <si>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</si>
  <si>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</si>
  <si>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</si>
  <si>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</si>
  <si>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</si>
  <si>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</si>
  <si>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</si>
  <si>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</si>
  <si>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</si>
  <si>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</si>
  <si>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</si>
  <si>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</si>
  <si>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</si>
  <si>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</si>
  <si>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</si>
  <si>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</si>
  <si>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</si>
  <si>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</si>
  <si>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</si>
  <si>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</si>
  <si>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</si>
  <si>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</si>
  <si>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</si>
  <si>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</si>
  <si>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</si>
  <si>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</si>
  <si>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</si>
  <si>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</si>
  <si>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</si>
  <si>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</si>
  <si>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</si>
  <si>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</si>
  <si>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</si>
  <si>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</si>
  <si>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</si>
  <si>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</si>
  <si>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</si>
  <si>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</si>
  <si>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</si>
  <si>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</si>
  <si>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</si>
  <si>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</si>
  <si>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</si>
  <si>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</si>
  <si>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</si>
  <si>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</si>
  <si>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</si>
  <si>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</si>
  <si>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</si>
  <si>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</si>
  <si>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</si>
  <si>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</si>
  <si>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</si>
  <si>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</si>
  <si>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</si>
  <si>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</si>
  <si>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</si>
  <si>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</si>
  <si>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</si>
  <si>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</si>
  <si>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</si>
  <si>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</si>
  <si>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</si>
  <si>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</si>
  <si>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</si>
  <si>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</si>
  <si>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</si>
  <si>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</si>
  <si>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</si>
  <si>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</si>
  <si>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</si>
  <si>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</si>
  <si>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</si>
  <si>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</si>
  <si>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</si>
  <si>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</si>
  <si>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</si>
  <si>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</si>
  <si>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</si>
  <si>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</si>
  <si>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</si>
  <si>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</si>
  <si>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</si>
  <si>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</si>
  <si>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</si>
  <si>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</si>
  <si>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</si>
  <si>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</si>
  <si>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</si>
  <si>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</si>
  <si>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</si>
  <si>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</si>
  <si>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</si>
  <si>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</si>
  <si>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</si>
  <si>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</si>
  <si>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</si>
  <si>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</si>
  <si>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</si>
  <si>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</si>
  <si>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</si>
  <si>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</si>
  <si>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</si>
  <si>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</si>
  <si>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</si>
  <si>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</si>
  <si>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</si>
  <si>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</si>
  <si>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</si>
  <si>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</si>
  <si>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</si>
  <si>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</si>
  <si>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</si>
  <si>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</si>
  <si>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</si>
  <si>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</si>
  <si>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</si>
  <si>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</si>
  <si>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</si>
  <si>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</si>
  <si>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</si>
  <si>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</si>
  <si>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</si>
  <si>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</si>
  <si>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</si>
  <si>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</si>
  <si>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</si>
  <si>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</si>
  <si>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</si>
  <si>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</si>
  <si>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</si>
  <si>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</si>
  <si>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</si>
  <si>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</si>
  <si>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</si>
  <si>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</si>
  <si>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</si>
  <si>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</si>
  <si>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airtime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</si>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</sst>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52807992"/>
        <c:axId val="-2013905768"/>
      </c:lineChart>
      <c:catAx>
        <c:axId val="-1952807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3905768"/>
        <c:crosses val="autoZero"/>
        <c:auto val="1"/>
        <c:lblAlgn val="ctr"/>
        <c:lblOffset val="100"/>
        <c:noMultiLvlLbl val="1"/>
      </c:catAx>
      <c:valAx>
        <c:axId val="-20139057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52807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26623992"/>
        <c:axId val="1826627432"/>
      </c:lineChart>
      <c:catAx>
        <c:axId val="1826623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6627432"/>
        <c:crosses val="autoZero"/>
        <c:auto val="1"/>
        <c:lblAlgn val="ctr"/>
        <c:lblOffset val="100"/>
        <c:noMultiLvlLbl val="1"/>
      </c:catAx>
      <c:valAx>
        <c:axId val="18266274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6623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8336344"/>
        <c:axId val="1828327080"/>
      </c:barChart>
      <c:catAx>
        <c:axId val="18283363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28327080"/>
        <c:crosses val="autoZero"/>
        <c:auto val="1"/>
        <c:lblAlgn val="ctr"/>
        <c:lblOffset val="100"/>
        <c:noMultiLvlLbl val="1"/>
      </c:catAx>
      <c:valAx>
        <c:axId val="18283270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83363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149176"/>
        <c:axId val="1811602248"/>
      </c:barChart>
      <c:catAx>
        <c:axId val="182214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160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160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14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4430872"/>
        <c:axId val="-1958547128"/>
      </c:barChart>
      <c:catAx>
        <c:axId val="-195443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8547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8547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4430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52800.0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28031.20000000001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287192"/>
        <c:axId val="1811758824"/>
      </c:barChart>
      <c:catAx>
        <c:axId val="-195528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175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175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287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848264"/>
        <c:axId val="-1975845704"/>
      </c:barChart>
      <c:catAx>
        <c:axId val="182284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5845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75845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848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52800.0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28031.20000000001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269048"/>
        <c:axId val="1822320104"/>
      </c:barChart>
      <c:catAx>
        <c:axId val="1823269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320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2320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3269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790</v>
      </c>
      <c r="D4" s="67" t="s">
        <v>796</v>
      </c>
      <c r="E4" s="67" t="s">
        <v>796</v>
      </c>
      <c r="F4" s="68" t="s">
        <v>796</v>
      </c>
      <c r="G4" s="67" t="s">
        <v>800</v>
      </c>
      <c r="H4" s="67" t="s">
        <v>790</v>
      </c>
      <c r="I4" s="67" t="s">
        <v>796</v>
      </c>
      <c r="J4" s="67" t="s">
        <v>790</v>
      </c>
      <c r="K4" s="67" t="s">
        <v>796</v>
      </c>
      <c r="L4" s="67" t="s">
        <v>806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797</v>
      </c>
      <c r="E5" s="81" t="s">
        <v>798</v>
      </c>
      <c r="F5" s="81" t="s">
        <v>799</v>
      </c>
      <c r="G5" s="81" t="s">
        <v>801</v>
      </c>
      <c r="H5" s="81" t="s">
        <v>804</v>
      </c>
      <c r="I5" s="81" t="s">
        <v>802</v>
      </c>
      <c r="J5" s="81" t="s">
        <v>803</v>
      </c>
      <c r="K5" s="81" t="s">
        <v>805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731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665</v>
      </c>
      <c r="O320" s="781" t="s">
        <v>666</v>
      </c>
      <c r="P320" s="781" t="s">
        <v>667</v>
      </c>
      <c r="Q320" s="782" t="s">
        <v>668</v>
      </c>
      <c r="R320" s="781" t="s">
        <v>669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670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671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672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673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674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675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11" activePane="bottomRight" state="frozen"/>
      <selection pane="topRight" activeCell="AU1" sqref="AU1"/>
      <selection pane="bottomLeft" activeCell="A419" sqref="A419"/>
      <selection pane="bottomRight" activeCell="BY811" sqref="BY811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704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786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822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'Better-Off'</v>
      </c>
      <c r="CE5" s="818"/>
      <c r="CF5" s="829" t="str">
        <f>IF(UPPER($CG$4)=UPPER($BZ$4),$BV$4,IF(UPPER($CG$4)=UPPER($CA$4),$BW$4,IF(UPPER($CG$4)=UPPER($CB$4),$BX$4,$BY$4)))</f>
        <v>'Better-Off'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'Better-Off'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70">
        <f t="shared" si="13"/>
        <v>0</v>
      </c>
      <c r="CP10" s="870">
        <f t="shared" si="13"/>
        <v>0.43492470579078457</v>
      </c>
      <c r="CQ10" s="869">
        <f t="shared" si="13"/>
        <v>0.46871858259550492</v>
      </c>
      <c r="CR10" s="1487">
        <f t="shared" si="13"/>
        <v>0.71788611279131831</v>
      </c>
      <c r="CS10" s="1487">
        <f t="shared" si="13"/>
        <v>1.0756365529265255</v>
      </c>
      <c r="CT10" s="872">
        <f t="shared" si="13"/>
        <v>1.2675645623910337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</v>
      </c>
      <c r="DD10" s="876">
        <f t="shared" si="14"/>
        <v>0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5">
        <f t="shared" si="15"/>
        <v>0</v>
      </c>
      <c r="DG10" s="875">
        <f t="shared" si="15"/>
        <v>0.43492470579078457</v>
      </c>
      <c r="DH10" s="875">
        <f t="shared" si="15"/>
        <v>0.46871858259550492</v>
      </c>
      <c r="DI10" s="875">
        <f t="shared" si="15"/>
        <v>0.71788611279131831</v>
      </c>
      <c r="DJ10" s="874">
        <f t="shared" si="15"/>
        <v>1.0756365529265255</v>
      </c>
      <c r="DK10" s="873">
        <f t="shared" si="15"/>
        <v>1.2675645623910337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682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0</v>
      </c>
      <c r="CQ11" s="869">
        <f t="shared" si="13"/>
        <v>0</v>
      </c>
      <c r="CR11" s="1487">
        <f t="shared" si="13"/>
        <v>0</v>
      </c>
      <c r="CS11" s="1487">
        <f t="shared" si="13"/>
        <v>2.3658287671232875E-2</v>
      </c>
      <c r="CT11" s="872">
        <f t="shared" si="13"/>
        <v>0.25235506849315065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0</v>
      </c>
      <c r="DI11" s="875">
        <f t="shared" si="15"/>
        <v>0</v>
      </c>
      <c r="DJ11" s="874">
        <f t="shared" si="15"/>
        <v>2.3658287671232875E-2</v>
      </c>
      <c r="DK11" s="873">
        <f t="shared" si="15"/>
        <v>0.25235506849315065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683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0</v>
      </c>
      <c r="CS12" s="1487">
        <f t="shared" si="13"/>
        <v>0.16090156911581566</v>
      </c>
      <c r="CT12" s="872">
        <f t="shared" si="13"/>
        <v>0.1614078891656289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0</v>
      </c>
      <c r="DI12" s="875">
        <f t="shared" si="15"/>
        <v>0</v>
      </c>
      <c r="DJ12" s="874">
        <f t="shared" si="15"/>
        <v>0.16090156911581566</v>
      </c>
      <c r="DK12" s="873">
        <f t="shared" si="15"/>
        <v>0.1614078891656289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4.7251400996264009E-3</v>
      </c>
      <c r="CR13" s="1487">
        <f t="shared" si="13"/>
        <v>1.1812850249066002E-2</v>
      </c>
      <c r="CS13" s="1487">
        <f t="shared" si="13"/>
        <v>7.0760718733321473E-2</v>
      </c>
      <c r="CT13" s="872">
        <f t="shared" si="13"/>
        <v>0.34560507471980073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4.7251400996264009E-3</v>
      </c>
      <c r="DI13" s="875">
        <f t="shared" si="15"/>
        <v>1.1812850249066002E-2</v>
      </c>
      <c r="DJ13" s="874">
        <f t="shared" si="15"/>
        <v>7.0760718733321473E-2</v>
      </c>
      <c r="DK13" s="873">
        <f t="shared" si="15"/>
        <v>0.34560507471980073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684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</v>
      </c>
      <c r="CO16" s="870">
        <f t="shared" si="13"/>
        <v>0</v>
      </c>
      <c r="CP16" s="870">
        <f t="shared" si="13"/>
        <v>0.22406902864259029</v>
      </c>
      <c r="CQ16" s="869">
        <f t="shared" si="13"/>
        <v>0.4231118555417186</v>
      </c>
      <c r="CR16" s="1487">
        <f t="shared" si="13"/>
        <v>0.47873772552926525</v>
      </c>
      <c r="CS16" s="1487">
        <f t="shared" si="13"/>
        <v>0.64712539405799685</v>
      </c>
      <c r="CT16" s="872">
        <f t="shared" si="13"/>
        <v>0.91473498381070983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</v>
      </c>
      <c r="DD16" s="876">
        <f t="shared" si="14"/>
        <v>0</v>
      </c>
      <c r="DE16" s="875">
        <f t="shared" si="15"/>
        <v>0</v>
      </c>
      <c r="DF16" s="875">
        <f t="shared" si="15"/>
        <v>0</v>
      </c>
      <c r="DG16" s="875">
        <f t="shared" si="15"/>
        <v>0.22406902864259029</v>
      </c>
      <c r="DH16" s="875">
        <f t="shared" si="15"/>
        <v>0.4231118555417186</v>
      </c>
      <c r="DI16" s="875">
        <f t="shared" si="15"/>
        <v>0.47873772552926525</v>
      </c>
      <c r="DJ16" s="874">
        <f t="shared" si="15"/>
        <v>0.64712539405799685</v>
      </c>
      <c r="DK16" s="873">
        <f t="shared" si="15"/>
        <v>0.91473498381070983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663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0</v>
      </c>
      <c r="CO17" s="870">
        <f t="shared" si="13"/>
        <v>0</v>
      </c>
      <c r="CP17" s="870">
        <f t="shared" si="13"/>
        <v>0</v>
      </c>
      <c r="CQ17" s="869">
        <f t="shared" si="13"/>
        <v>0</v>
      </c>
      <c r="CR17" s="1487">
        <f t="shared" si="13"/>
        <v>0</v>
      </c>
      <c r="CS17" s="1487">
        <f t="shared" si="13"/>
        <v>2.9458804483188047E-2</v>
      </c>
      <c r="CT17" s="872">
        <f t="shared" si="13"/>
        <v>0.12102803094396014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0</v>
      </c>
      <c r="DE17" s="875">
        <f t="shared" si="15"/>
        <v>0</v>
      </c>
      <c r="DF17" s="875">
        <f t="shared" si="15"/>
        <v>0</v>
      </c>
      <c r="DG17" s="875">
        <f t="shared" si="15"/>
        <v>0</v>
      </c>
      <c r="DH17" s="875">
        <f t="shared" si="15"/>
        <v>0</v>
      </c>
      <c r="DI17" s="875">
        <f t="shared" si="15"/>
        <v>0</v>
      </c>
      <c r="DJ17" s="874">
        <f t="shared" si="15"/>
        <v>2.9458804483188047E-2</v>
      </c>
      <c r="DK17" s="873">
        <f t="shared" si="15"/>
        <v>0.12102803094396014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0</v>
      </c>
      <c r="CO18" s="870">
        <f t="shared" si="13"/>
        <v>0</v>
      </c>
      <c r="CP18" s="870">
        <f t="shared" si="13"/>
        <v>0</v>
      </c>
      <c r="CQ18" s="869">
        <f t="shared" si="13"/>
        <v>0</v>
      </c>
      <c r="CR18" s="1487">
        <f t="shared" si="13"/>
        <v>0</v>
      </c>
      <c r="CS18" s="1487">
        <f t="shared" si="13"/>
        <v>0</v>
      </c>
      <c r="CT18" s="872">
        <f t="shared" si="13"/>
        <v>9.5238095238095233E-2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0</v>
      </c>
      <c r="DF18" s="875">
        <f t="shared" si="15"/>
        <v>0</v>
      </c>
      <c r="DG18" s="875">
        <f t="shared" si="15"/>
        <v>0</v>
      </c>
      <c r="DH18" s="875">
        <f t="shared" si="15"/>
        <v>0</v>
      </c>
      <c r="DI18" s="875">
        <f t="shared" si="15"/>
        <v>0</v>
      </c>
      <c r="DJ18" s="874">
        <f t="shared" si="15"/>
        <v>0</v>
      </c>
      <c r="DK18" s="873">
        <f t="shared" si="15"/>
        <v>9.5238095238095233E-2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25140</v>
      </c>
      <c r="BW20" s="882">
        <f>SUM(BW21:BW30)</f>
        <v>32760</v>
      </c>
      <c r="BX20" s="882">
        <f>SUM(BX21:BX30)</f>
        <v>98820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0</v>
      </c>
      <c r="CP20" s="887">
        <f t="shared" si="69"/>
        <v>30301.200000000001</v>
      </c>
      <c r="CQ20" s="886">
        <f t="shared" si="69"/>
        <v>97500</v>
      </c>
      <c r="CR20" s="1488">
        <f t="shared" si="69"/>
        <v>437240</v>
      </c>
      <c r="CS20" s="1488">
        <f t="shared" si="69"/>
        <v>511350</v>
      </c>
      <c r="CT20" s="889">
        <f t="shared" si="69"/>
        <v>1004400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2">
        <f t="shared" si="71"/>
        <v>0</v>
      </c>
      <c r="DG20" s="892">
        <f t="shared" si="71"/>
        <v>30301.200000000001</v>
      </c>
      <c r="DH20" s="892">
        <f t="shared" si="71"/>
        <v>97500</v>
      </c>
      <c r="DI20" s="892">
        <f t="shared" si="71"/>
        <v>437240</v>
      </c>
      <c r="DJ20" s="891">
        <f t="shared" si="71"/>
        <v>511350</v>
      </c>
      <c r="DK20" s="890">
        <f t="shared" si="71"/>
        <v>1004400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5000</v>
      </c>
      <c r="CT21" s="889">
        <f t="shared" si="69"/>
        <v>21301.200000000001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5000</v>
      </c>
      <c r="DK21" s="890">
        <f t="shared" si="71"/>
        <v>21301.200000000001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9000</v>
      </c>
      <c r="CR23" s="1488">
        <f t="shared" si="69"/>
        <v>13350</v>
      </c>
      <c r="CS23" s="1488">
        <f t="shared" si="69"/>
        <v>18000</v>
      </c>
      <c r="CT23" s="889">
        <f t="shared" si="69"/>
        <v>97500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9000</v>
      </c>
      <c r="DI23" s="892">
        <f t="shared" si="71"/>
        <v>13350</v>
      </c>
      <c r="DJ23" s="891">
        <f t="shared" si="71"/>
        <v>18000</v>
      </c>
      <c r="DK23" s="890">
        <f t="shared" si="71"/>
        <v>97500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0</v>
      </c>
      <c r="BW24" s="895">
        <f>SUM(BW965:BW968)</f>
        <v>3600</v>
      </c>
      <c r="BX24" s="895">
        <f>SUM(BX965:BX968)</f>
        <v>6000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0</v>
      </c>
      <c r="CR24" s="1488">
        <f t="shared" si="69"/>
        <v>0</v>
      </c>
      <c r="CS24" s="1488">
        <f t="shared" si="69"/>
        <v>0</v>
      </c>
      <c r="CT24" s="889">
        <f t="shared" si="69"/>
        <v>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0</v>
      </c>
      <c r="DG24" s="892">
        <f t="shared" si="71"/>
        <v>0</v>
      </c>
      <c r="DH24" s="892">
        <f t="shared" si="71"/>
        <v>0</v>
      </c>
      <c r="DI24" s="892">
        <f t="shared" si="71"/>
        <v>0</v>
      </c>
      <c r="DJ24" s="891">
        <f t="shared" si="71"/>
        <v>0</v>
      </c>
      <c r="DK24" s="890">
        <f t="shared" si="71"/>
        <v>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396000</v>
      </c>
      <c r="CS25" s="1488">
        <f t="shared" si="69"/>
        <v>480000</v>
      </c>
      <c r="CT25" s="889">
        <f t="shared" si="69"/>
        <v>996000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396000</v>
      </c>
      <c r="DJ25" s="891">
        <f t="shared" si="71"/>
        <v>480000</v>
      </c>
      <c r="DK25" s="890">
        <f t="shared" si="71"/>
        <v>996000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1200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1200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0</v>
      </c>
      <c r="CT27" s="889">
        <f t="shared" si="69"/>
        <v>0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0</v>
      </c>
      <c r="DJ27" s="891">
        <f t="shared" si="71"/>
        <v>0</v>
      </c>
      <c r="DK27" s="890">
        <f t="shared" si="71"/>
        <v>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0</v>
      </c>
      <c r="CQ28" s="886">
        <f t="shared" si="69"/>
        <v>0</v>
      </c>
      <c r="CR28" s="1488">
        <f t="shared" si="69"/>
        <v>7200</v>
      </c>
      <c r="CS28" s="1488">
        <f t="shared" si="69"/>
        <v>18000</v>
      </c>
      <c r="CT28" s="889">
        <f t="shared" si="69"/>
        <v>18240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0</v>
      </c>
      <c r="DG28" s="892">
        <f t="shared" si="71"/>
        <v>0</v>
      </c>
      <c r="DH28" s="892">
        <f t="shared" si="71"/>
        <v>0</v>
      </c>
      <c r="DI28" s="892">
        <f t="shared" si="71"/>
        <v>7200</v>
      </c>
      <c r="DJ28" s="891">
        <f t="shared" si="71"/>
        <v>18000</v>
      </c>
      <c r="DK28" s="890">
        <f t="shared" si="71"/>
        <v>18240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12656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345418.8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13800</v>
      </c>
      <c r="BW31" s="882">
        <f>SUM(BW32:BW41)</f>
        <v>28744</v>
      </c>
      <c r="BX31" s="882">
        <f>SUM(BX32:BX41)</f>
        <v>36736</v>
      </c>
      <c r="BY31" s="882">
        <f>SUM(BY32:BY41)</f>
        <v>192318.8</v>
      </c>
      <c r="BZ31" s="884">
        <f t="shared" si="112"/>
        <v>3704.8666666666668</v>
      </c>
      <c r="CA31" s="884">
        <f t="shared" si="113"/>
        <v>6759.7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0</v>
      </c>
      <c r="CO31" s="887">
        <f t="shared" si="117"/>
        <v>0</v>
      </c>
      <c r="CP31" s="887">
        <f t="shared" si="117"/>
        <v>6000</v>
      </c>
      <c r="CQ31" s="886">
        <f t="shared" si="117"/>
        <v>52188</v>
      </c>
      <c r="CR31" s="1488">
        <f t="shared" si="117"/>
        <v>75203.600000000006</v>
      </c>
      <c r="CS31" s="1488">
        <f t="shared" si="117"/>
        <v>88358</v>
      </c>
      <c r="CT31" s="889">
        <f t="shared" si="117"/>
        <v>345418.8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0</v>
      </c>
      <c r="DD31" s="893">
        <f t="shared" si="118"/>
        <v>0</v>
      </c>
      <c r="DE31" s="892">
        <f t="shared" si="119"/>
        <v>0</v>
      </c>
      <c r="DF31" s="892">
        <f t="shared" si="119"/>
        <v>0</v>
      </c>
      <c r="DG31" s="892">
        <f t="shared" si="119"/>
        <v>6000</v>
      </c>
      <c r="DH31" s="892">
        <f t="shared" si="119"/>
        <v>52188</v>
      </c>
      <c r="DI31" s="892">
        <f t="shared" si="119"/>
        <v>75203.600000000006</v>
      </c>
      <c r="DJ31" s="891">
        <f t="shared" si="119"/>
        <v>88358</v>
      </c>
      <c r="DK31" s="890">
        <f t="shared" si="119"/>
        <v>345418.8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6840</v>
      </c>
      <c r="BW32" s="900">
        <f t="shared" si="132"/>
        <v>9612</v>
      </c>
      <c r="BX32" s="900">
        <f t="shared" si="132"/>
        <v>7920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0</v>
      </c>
      <c r="CO32" s="887">
        <f t="shared" si="117"/>
        <v>0</v>
      </c>
      <c r="CP32" s="887">
        <f t="shared" si="117"/>
        <v>5040</v>
      </c>
      <c r="CQ32" s="886">
        <f t="shared" si="117"/>
        <v>6000</v>
      </c>
      <c r="CR32" s="1488">
        <f t="shared" si="117"/>
        <v>6720</v>
      </c>
      <c r="CS32" s="1488">
        <f t="shared" si="117"/>
        <v>12780</v>
      </c>
      <c r="CT32" s="889">
        <f t="shared" si="117"/>
        <v>19977.599999999999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0</v>
      </c>
      <c r="DD32" s="893">
        <f t="shared" si="118"/>
        <v>0</v>
      </c>
      <c r="DE32" s="892">
        <f t="shared" si="119"/>
        <v>0</v>
      </c>
      <c r="DF32" s="892">
        <f t="shared" si="119"/>
        <v>0</v>
      </c>
      <c r="DG32" s="892">
        <f t="shared" si="119"/>
        <v>5040</v>
      </c>
      <c r="DH32" s="892">
        <f t="shared" si="119"/>
        <v>6000</v>
      </c>
      <c r="DI32" s="892">
        <f t="shared" si="119"/>
        <v>6720</v>
      </c>
      <c r="DJ32" s="891">
        <f t="shared" si="119"/>
        <v>12780</v>
      </c>
      <c r="DK32" s="890">
        <f t="shared" si="119"/>
        <v>19977.599999999999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0</v>
      </c>
      <c r="CO33" s="887">
        <f t="shared" si="117"/>
        <v>0</v>
      </c>
      <c r="CP33" s="887">
        <f t="shared" si="117"/>
        <v>0</v>
      </c>
      <c r="CQ33" s="886">
        <f t="shared" si="117"/>
        <v>292</v>
      </c>
      <c r="CR33" s="1488">
        <f t="shared" si="117"/>
        <v>496</v>
      </c>
      <c r="CS33" s="1488">
        <f t="shared" si="117"/>
        <v>1166</v>
      </c>
      <c r="CT33" s="889">
        <f t="shared" si="117"/>
        <v>13648.8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0</v>
      </c>
      <c r="DD33" s="893">
        <f t="shared" si="118"/>
        <v>0</v>
      </c>
      <c r="DE33" s="892">
        <f t="shared" si="119"/>
        <v>0</v>
      </c>
      <c r="DF33" s="892">
        <f t="shared" si="119"/>
        <v>0</v>
      </c>
      <c r="DG33" s="892">
        <f t="shared" si="119"/>
        <v>0</v>
      </c>
      <c r="DH33" s="892">
        <f t="shared" si="119"/>
        <v>292</v>
      </c>
      <c r="DI33" s="892">
        <f t="shared" si="119"/>
        <v>496</v>
      </c>
      <c r="DJ33" s="891">
        <f t="shared" si="119"/>
        <v>1166</v>
      </c>
      <c r="DK33" s="890">
        <f t="shared" si="119"/>
        <v>13648.8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0</v>
      </c>
      <c r="CO34" s="887">
        <f t="shared" si="117"/>
        <v>0</v>
      </c>
      <c r="CP34" s="887">
        <f t="shared" si="117"/>
        <v>0</v>
      </c>
      <c r="CQ34" s="886">
        <f t="shared" si="117"/>
        <v>1260</v>
      </c>
      <c r="CR34" s="1488">
        <f t="shared" si="117"/>
        <v>2940</v>
      </c>
      <c r="CS34" s="1488">
        <f t="shared" si="117"/>
        <v>4230</v>
      </c>
      <c r="CT34" s="889">
        <f t="shared" si="117"/>
        <v>6330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0</v>
      </c>
      <c r="DE34" s="892">
        <f t="shared" si="119"/>
        <v>0</v>
      </c>
      <c r="DF34" s="892">
        <f t="shared" si="119"/>
        <v>0</v>
      </c>
      <c r="DG34" s="892">
        <f t="shared" si="119"/>
        <v>0</v>
      </c>
      <c r="DH34" s="892">
        <f t="shared" si="119"/>
        <v>1260</v>
      </c>
      <c r="DI34" s="892">
        <f t="shared" si="119"/>
        <v>2940</v>
      </c>
      <c r="DJ34" s="891">
        <f t="shared" si="119"/>
        <v>4230</v>
      </c>
      <c r="DK34" s="890">
        <f t="shared" si="119"/>
        <v>6330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9120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9120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0</v>
      </c>
      <c r="BW36" s="900">
        <f t="shared" si="142"/>
        <v>20</v>
      </c>
      <c r="BX36" s="900">
        <f t="shared" si="142"/>
        <v>300</v>
      </c>
      <c r="BY36" s="900">
        <f t="shared" si="142"/>
        <v>9900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3200</v>
      </c>
      <c r="CS36" s="1488">
        <f t="shared" si="117"/>
        <v>10900</v>
      </c>
      <c r="CT36" s="889">
        <f t="shared" si="117"/>
        <v>12000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3200</v>
      </c>
      <c r="DJ36" s="891">
        <f t="shared" si="119"/>
        <v>10900</v>
      </c>
      <c r="DK36" s="890">
        <f t="shared" si="119"/>
        <v>12000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0</v>
      </c>
      <c r="BW37" s="900">
        <f t="shared" si="142"/>
        <v>800</v>
      </c>
      <c r="BX37" s="900">
        <f t="shared" si="142"/>
        <v>480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6800</v>
      </c>
      <c r="CR37" s="1488">
        <f t="shared" si="117"/>
        <v>8100</v>
      </c>
      <c r="CS37" s="1488">
        <f t="shared" si="117"/>
        <v>40800</v>
      </c>
      <c r="CT37" s="889">
        <f t="shared" si="117"/>
        <v>94000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6800</v>
      </c>
      <c r="DI37" s="892">
        <f t="shared" si="119"/>
        <v>8100</v>
      </c>
      <c r="DJ37" s="891">
        <f t="shared" si="119"/>
        <v>40800</v>
      </c>
      <c r="DK37" s="890">
        <f t="shared" si="119"/>
        <v>94000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10000</v>
      </c>
      <c r="CT38" s="889">
        <f t="shared" si="117"/>
        <v>25000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10000</v>
      </c>
      <c r="DK38" s="890">
        <f t="shared" si="119"/>
        <v>25000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2400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3240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0</v>
      </c>
      <c r="AB39" s="900">
        <f t="shared" si="160"/>
        <v>1680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0</v>
      </c>
      <c r="BW39" s="900">
        <f t="shared" si="142"/>
        <v>1440</v>
      </c>
      <c r="BX39" s="900">
        <f t="shared" si="142"/>
        <v>0</v>
      </c>
      <c r="BY39" s="900">
        <f t="shared" si="142"/>
        <v>13220</v>
      </c>
      <c r="BZ39" s="884">
        <f t="shared" si="112"/>
        <v>160</v>
      </c>
      <c r="CA39" s="884">
        <f t="shared" si="113"/>
        <v>433.6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1440</v>
      </c>
      <c r="CT39" s="889">
        <f t="shared" si="117"/>
        <v>28600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0</v>
      </c>
      <c r="DG39" s="892">
        <f t="shared" si="119"/>
        <v>0</v>
      </c>
      <c r="DH39" s="892">
        <f t="shared" si="119"/>
        <v>0</v>
      </c>
      <c r="DI39" s="892">
        <f t="shared" si="119"/>
        <v>0</v>
      </c>
      <c r="DJ39" s="891">
        <f t="shared" si="119"/>
        <v>1440</v>
      </c>
      <c r="DK39" s="890">
        <f t="shared" si="119"/>
        <v>28600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785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78</v>
      </c>
      <c r="BW40" s="900">
        <f t="shared" si="142"/>
        <v>1260</v>
      </c>
      <c r="BX40" s="900">
        <f t="shared" si="142"/>
        <v>9600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0</v>
      </c>
      <c r="CR40" s="1488">
        <f t="shared" si="117"/>
        <v>24012</v>
      </c>
      <c r="CS40" s="1488">
        <f t="shared" si="117"/>
        <v>24012</v>
      </c>
      <c r="CT40" s="889">
        <f t="shared" si="117"/>
        <v>84000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24012</v>
      </c>
      <c r="DJ40" s="891">
        <f t="shared" si="119"/>
        <v>24012</v>
      </c>
      <c r="DK40" s="890">
        <f t="shared" si="119"/>
        <v>84000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660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720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444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4144</v>
      </c>
      <c r="AB41" s="902">
        <f t="shared" si="168"/>
        <v>1548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85600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5348</v>
      </c>
      <c r="BX41" s="900">
        <f t="shared" si="142"/>
        <v>0</v>
      </c>
      <c r="BY41" s="900">
        <f t="shared" si="142"/>
        <v>52800</v>
      </c>
      <c r="BZ41" s="884">
        <f t="shared" si="112"/>
        <v>44</v>
      </c>
      <c r="CA41" s="884">
        <f t="shared" si="113"/>
        <v>519.4666666666667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2304</v>
      </c>
      <c r="CS41" s="1488">
        <f t="shared" si="117"/>
        <v>16400</v>
      </c>
      <c r="CT41" s="889">
        <f t="shared" si="117"/>
        <v>85600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0</v>
      </c>
      <c r="DF41" s="892">
        <f t="shared" si="119"/>
        <v>0</v>
      </c>
      <c r="DG41" s="892">
        <f t="shared" si="119"/>
        <v>0</v>
      </c>
      <c r="DH41" s="892">
        <f t="shared" si="119"/>
        <v>0</v>
      </c>
      <c r="DI41" s="892">
        <f t="shared" si="119"/>
        <v>2304</v>
      </c>
      <c r="DJ41" s="891">
        <f t="shared" si="119"/>
        <v>16400</v>
      </c>
      <c r="DK41" s="890">
        <f t="shared" si="119"/>
        <v>85600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0.27207637231503579</v>
      </c>
      <c r="BW42" s="880">
        <f>IF(BW20=0,"",BW32/BW20)</f>
        <v>0.29340659340659342</v>
      </c>
      <c r="BX42" s="880">
        <f>IF(BX20=0,"",BX32/BX20)</f>
        <v>8.0145719489981782E-2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6.690561529271207E-3</v>
      </c>
      <c r="CK42" s="888">
        <f t="shared" si="116"/>
        <v>9.8562628336755654E-3</v>
      </c>
      <c r="CL42" s="888">
        <f t="shared" si="116"/>
        <v>4.5690238770469307E-2</v>
      </c>
      <c r="CM42" s="888">
        <f t="shared" si="116"/>
        <v>6.1538461538461542E-2</v>
      </c>
      <c r="CN42" s="887">
        <f t="shared" si="117"/>
        <v>0.4217654746346679</v>
      </c>
      <c r="CO42" s="887" t="str">
        <f t="shared" si="117"/>
        <v/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 t="str">
        <f t="shared" si="118"/>
        <v/>
      </c>
      <c r="DA42" s="875">
        <f t="shared" si="118"/>
        <v>6.690561529271207E-3</v>
      </c>
      <c r="DB42" s="876">
        <f t="shared" si="118"/>
        <v>9.8562628336755654E-3</v>
      </c>
      <c r="DC42" s="876">
        <f t="shared" si="118"/>
        <v>4.5690238770469307E-2</v>
      </c>
      <c r="DD42" s="876">
        <f t="shared" si="118"/>
        <v>6.1538461538461542E-2</v>
      </c>
      <c r="DE42" s="875">
        <f t="shared" si="119"/>
        <v>0.4217654746346679</v>
      </c>
      <c r="DF42" s="875" t="str">
        <f t="shared" si="119"/>
        <v/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11344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165931.20000000001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11340</v>
      </c>
      <c r="BW43" s="905">
        <f>BW20-BW31</f>
        <v>4016</v>
      </c>
      <c r="BX43" s="905">
        <f>BX20-BX31</f>
        <v>62084</v>
      </c>
      <c r="BY43" s="905">
        <f>BY20-BY31</f>
        <v>28031.200000000012</v>
      </c>
      <c r="BZ43" s="884">
        <f t="shared" si="112"/>
        <v>5944.1973333333326</v>
      </c>
      <c r="CA43" s="884">
        <f t="shared" si="113"/>
        <v>6022.0666666666666</v>
      </c>
      <c r="CB43" s="884">
        <f t="shared" si="114"/>
        <v>5547.9840000000004</v>
      </c>
      <c r="CC43" s="884">
        <f t="shared" si="115"/>
        <v>41297.840000000004</v>
      </c>
      <c r="CD43" s="885">
        <f t="shared" si="116"/>
        <v>-58056.800000000003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0</v>
      </c>
      <c r="CP43" s="887">
        <f t="shared" si="117"/>
        <v>0</v>
      </c>
      <c r="CQ43" s="886">
        <f t="shared" si="117"/>
        <v>91500</v>
      </c>
      <c r="CR43" s="1488">
        <f t="shared" si="117"/>
        <v>165931.20000000001</v>
      </c>
      <c r="CS43" s="1488">
        <f t="shared" si="117"/>
        <v>362036.4</v>
      </c>
      <c r="CT43" s="889">
        <f t="shared" si="117"/>
        <v>952212</v>
      </c>
      <c r="CU43" s="890">
        <f t="shared" si="118"/>
        <v>-58056.800000000003</v>
      </c>
      <c r="CV43" s="891">
        <f t="shared" si="118"/>
        <v>0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0</v>
      </c>
      <c r="DF43" s="892">
        <f t="shared" si="119"/>
        <v>0</v>
      </c>
      <c r="DG43" s="892">
        <f t="shared" si="119"/>
        <v>0</v>
      </c>
      <c r="DH43" s="892">
        <f t="shared" si="119"/>
        <v>91500</v>
      </c>
      <c r="DI43" s="892">
        <f t="shared" si="119"/>
        <v>165931.20000000001</v>
      </c>
      <c r="DJ43" s="891">
        <f t="shared" si="119"/>
        <v>362036.4</v>
      </c>
      <c r="DK43" s="890">
        <f t="shared" si="119"/>
        <v>952212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733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734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3</v>
      </c>
      <c r="CR93" s="1486">
        <f t="shared" si="236"/>
        <v>4</v>
      </c>
      <c r="CS93" s="1486">
        <f t="shared" si="236"/>
        <v>7</v>
      </c>
      <c r="CT93" s="851">
        <f t="shared" si="236"/>
        <v>26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3</v>
      </c>
      <c r="DI93" s="892">
        <f t="shared" si="238"/>
        <v>4</v>
      </c>
      <c r="DJ93" s="891">
        <f t="shared" si="238"/>
        <v>7</v>
      </c>
      <c r="DK93" s="890">
        <f t="shared" si="238"/>
        <v>26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733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1189.8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734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735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>
        <f t="shared" si="297"/>
        <v>45</v>
      </c>
      <c r="CE121" s="1210">
        <f t="shared" si="297"/>
        <v>45</v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>
        <f t="shared" si="298"/>
        <v>45</v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46</v>
      </c>
      <c r="DJ121" s="891">
        <f t="shared" si="300"/>
        <v>47</v>
      </c>
      <c r="DK121" s="890">
        <f t="shared" si="300"/>
        <v>48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 t="str">
        <f t="shared" si="297"/>
        <v/>
      </c>
      <c r="CM122" s="1037" t="str">
        <f t="shared" si="297"/>
        <v/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 t="str">
        <f t="shared" si="297"/>
        <v/>
      </c>
      <c r="CM123" s="1037" t="str">
        <f t="shared" si="297"/>
        <v/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736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2</v>
      </c>
      <c r="DJ136" s="891">
        <f t="shared" si="316"/>
        <v>3</v>
      </c>
      <c r="DK136" s="890">
        <f t="shared" si="316"/>
        <v>4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735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1.5</v>
      </c>
      <c r="CS148" s="1210">
        <f t="shared" si="354"/>
        <v>2</v>
      </c>
      <c r="CT148" s="1038">
        <f t="shared" si="354"/>
        <v>20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2</v>
      </c>
      <c r="DH148" s="892">
        <f t="shared" si="356"/>
        <v>3</v>
      </c>
      <c r="DI148" s="892">
        <f t="shared" si="356"/>
        <v>10</v>
      </c>
      <c r="DJ148" s="891">
        <f t="shared" si="356"/>
        <v>20</v>
      </c>
      <c r="DK148" s="890">
        <f t="shared" si="356"/>
        <v>66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46</v>
      </c>
      <c r="DJ149" s="891">
        <f t="shared" si="356"/>
        <v>47</v>
      </c>
      <c r="DK149" s="890">
        <f t="shared" si="356"/>
        <v>48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736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2</v>
      </c>
      <c r="DJ164" s="891">
        <f t="shared" si="377"/>
        <v>3</v>
      </c>
      <c r="DK164" s="890">
        <f t="shared" si="377"/>
        <v>4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737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1</v>
      </c>
      <c r="CT178" s="851">
        <f t="shared" si="421"/>
        <v>10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1</v>
      </c>
      <c r="DK178" s="890">
        <f t="shared" si="423"/>
        <v>10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 t="str">
        <f t="shared" si="420"/>
        <v/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4.3759918164027752E-2</v>
      </c>
      <c r="CN180" s="870">
        <f t="shared" si="421"/>
        <v>0.3403549190535492</v>
      </c>
      <c r="CO180" s="870" t="str">
        <f t="shared" si="421"/>
        <v/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 t="str">
        <f t="shared" si="422"/>
        <v/>
      </c>
      <c r="CZ180" s="875" t="str">
        <f t="shared" si="422"/>
        <v/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4.3759918164027752E-2</v>
      </c>
      <c r="DE180" s="875">
        <f t="shared" si="423"/>
        <v>0.3403549190535492</v>
      </c>
      <c r="DF180" s="875" t="str">
        <f t="shared" si="423"/>
        <v/>
      </c>
      <c r="DG180" s="875" t="str">
        <f t="shared" si="423"/>
        <v/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738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1</v>
      </c>
      <c r="CR181" s="1486">
        <f t="shared" si="421"/>
        <v>1</v>
      </c>
      <c r="CS181" s="1486">
        <f t="shared" si="421"/>
        <v>2</v>
      </c>
      <c r="CT181" s="851">
        <f t="shared" si="421"/>
        <v>4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1</v>
      </c>
      <c r="DI181" s="892">
        <f t="shared" si="423"/>
        <v>1</v>
      </c>
      <c r="DJ181" s="891">
        <f t="shared" si="423"/>
        <v>2</v>
      </c>
      <c r="DK181" s="890">
        <f t="shared" si="423"/>
        <v>4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 t="str">
        <f t="shared" si="420"/>
        <v/>
      </c>
      <c r="CJ183" s="870">
        <f t="shared" si="420"/>
        <v>0</v>
      </c>
      <c r="CK183" s="871">
        <f t="shared" si="420"/>
        <v>4.7251400996264009E-3</v>
      </c>
      <c r="CL183" s="871">
        <f t="shared" si="420"/>
        <v>5.2501556662515568E-3</v>
      </c>
      <c r="CM183" s="871">
        <f t="shared" si="420"/>
        <v>1.1812850249066002E-2</v>
      </c>
      <c r="CN183" s="870">
        <f t="shared" si="421"/>
        <v>2.7000800569293718E-2</v>
      </c>
      <c r="CO183" s="870" t="str">
        <f t="shared" si="421"/>
        <v/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 t="str">
        <f t="shared" si="422"/>
        <v/>
      </c>
      <c r="CZ183" s="875" t="str">
        <f t="shared" si="422"/>
        <v/>
      </c>
      <c r="DA183" s="875">
        <f t="shared" si="422"/>
        <v>0</v>
      </c>
      <c r="DB183" s="876">
        <f t="shared" si="422"/>
        <v>4.7251400996264009E-3</v>
      </c>
      <c r="DC183" s="876">
        <f t="shared" si="422"/>
        <v>5.2501556662515568E-3</v>
      </c>
      <c r="DD183" s="876">
        <f t="shared" si="422"/>
        <v>1.1812850249066002E-2</v>
      </c>
      <c r="DE183" s="875">
        <f t="shared" si="423"/>
        <v>2.7000800569293718E-2</v>
      </c>
      <c r="DF183" s="875" t="str">
        <f t="shared" si="423"/>
        <v/>
      </c>
      <c r="DG183" s="875" t="str">
        <f t="shared" si="423"/>
        <v/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739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740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741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742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1.5</v>
      </c>
      <c r="CS198" s="1486">
        <f t="shared" si="446"/>
        <v>2</v>
      </c>
      <c r="CT198" s="851">
        <f t="shared" si="446"/>
        <v>13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1.5</v>
      </c>
      <c r="DJ198" s="891">
        <f t="shared" si="456"/>
        <v>2</v>
      </c>
      <c r="DK198" s="890">
        <f t="shared" si="456"/>
        <v>13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>
        <f t="shared" si="445"/>
        <v>7500</v>
      </c>
      <c r="CL199" s="850">
        <f t="shared" si="445"/>
        <v>7500</v>
      </c>
      <c r="CM199" s="850">
        <f t="shared" si="445"/>
        <v>8000</v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>
        <f t="shared" si="455"/>
        <v>7500</v>
      </c>
      <c r="DC199" s="893">
        <f t="shared" si="455"/>
        <v>7500</v>
      </c>
      <c r="DD199" s="893">
        <f t="shared" si="455"/>
        <v>8000</v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12000</v>
      </c>
      <c r="CS200" s="1486">
        <f t="shared" si="446"/>
        <v>15000</v>
      </c>
      <c r="CT200" s="851">
        <f t="shared" si="446"/>
        <v>97500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12000</v>
      </c>
      <c r="DJ200" s="891">
        <f t="shared" si="456"/>
        <v>15000</v>
      </c>
      <c r="DK200" s="890">
        <f t="shared" si="456"/>
        <v>97500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>
        <f t="shared" si="445"/>
        <v>0</v>
      </c>
      <c r="CL201" s="871">
        <f t="shared" si="445"/>
        <v>0.15</v>
      </c>
      <c r="CM201" s="871">
        <f t="shared" si="445"/>
        <v>0.15555555555555556</v>
      </c>
      <c r="CN201" s="870">
        <f t="shared" si="446"/>
        <v>0.27906976744186046</v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>
        <f t="shared" si="455"/>
        <v>0</v>
      </c>
      <c r="DC201" s="876">
        <f t="shared" si="455"/>
        <v>0.15</v>
      </c>
      <c r="DD201" s="876">
        <f t="shared" si="455"/>
        <v>0.15555555555555556</v>
      </c>
      <c r="DE201" s="875">
        <f t="shared" si="456"/>
        <v>0.27906976744186046</v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743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744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1.5</v>
      </c>
      <c r="CR205" s="1486">
        <f t="shared" si="473"/>
        <v>2</v>
      </c>
      <c r="CS205" s="1486">
        <f t="shared" si="473"/>
        <v>5</v>
      </c>
      <c r="CT205" s="851">
        <f t="shared" si="473"/>
        <v>27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1.5</v>
      </c>
      <c r="DI205" s="892">
        <f t="shared" si="456"/>
        <v>2</v>
      </c>
      <c r="DJ205" s="891">
        <f t="shared" si="456"/>
        <v>5</v>
      </c>
      <c r="DK205" s="890">
        <f t="shared" si="456"/>
        <v>27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>
        <f t="shared" si="472"/>
        <v>900</v>
      </c>
      <c r="CL206" s="850">
        <f t="shared" si="472"/>
        <v>1500</v>
      </c>
      <c r="CM206" s="850">
        <f t="shared" si="472"/>
        <v>1800</v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>
        <f t="shared" si="455"/>
        <v>900</v>
      </c>
      <c r="DC206" s="893">
        <f t="shared" si="455"/>
        <v>1500</v>
      </c>
      <c r="DD206" s="893">
        <f t="shared" si="455"/>
        <v>1800</v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1350</v>
      </c>
      <c r="CS207" s="1486">
        <f t="shared" si="473"/>
        <v>3000</v>
      </c>
      <c r="CT207" s="851">
        <f t="shared" si="473"/>
        <v>9000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1350</v>
      </c>
      <c r="DJ207" s="891">
        <f t="shared" si="456"/>
        <v>3000</v>
      </c>
      <c r="DK207" s="890">
        <f t="shared" si="456"/>
        <v>9000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745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746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>
        <f t="shared" si="472"/>
        <v>2000</v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>
        <f t="shared" si="478"/>
        <v>2000</v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>
        <f t="shared" si="472"/>
        <v>0.13513513513513514</v>
      </c>
      <c r="CK214" s="871">
        <f t="shared" si="472"/>
        <v>0.25</v>
      </c>
      <c r="CL214" s="871">
        <f t="shared" si="472"/>
        <v>0.25</v>
      </c>
      <c r="CM214" s="871">
        <f t="shared" si="472"/>
        <v>0.31</v>
      </c>
      <c r="CN214" s="870">
        <f t="shared" si="473"/>
        <v>0.5</v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>
        <f t="shared" si="478"/>
        <v>0.13513513513513514</v>
      </c>
      <c r="DB214" s="876">
        <f t="shared" si="478"/>
        <v>0.25</v>
      </c>
      <c r="DC214" s="876">
        <f t="shared" si="478"/>
        <v>0.25</v>
      </c>
      <c r="DD214" s="876">
        <f t="shared" si="478"/>
        <v>0.31</v>
      </c>
      <c r="DE214" s="875">
        <f t="shared" si="479"/>
        <v>0.5</v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747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748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749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 t="str">
        <f t="shared" si="492"/>
        <v/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 t="str">
        <f t="shared" si="492"/>
        <v/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 t="str">
        <f t="shared" si="492"/>
        <v/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750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751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1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>
        <f t="shared" si="518"/>
        <v>1</v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0.3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>
        <f t="shared" si="518"/>
        <v>0.3</v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2.4999999999999998E-2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>
        <f t="shared" si="518"/>
        <v>2.4999999999999998E-2</v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 t="str">
        <f t="shared" si="516"/>
        <v/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 t="str">
        <f t="shared" si="516"/>
        <v/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 t="str">
        <f t="shared" si="516"/>
        <v/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700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>
        <f t="shared" si="518"/>
        <v>700</v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8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>
        <f t="shared" si="518"/>
        <v>8</v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5600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>
        <f t="shared" si="518"/>
        <v>5600</v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 t="str">
        <f t="shared" si="516"/>
        <v/>
      </c>
      <c r="CK237" s="850" t="str">
        <f t="shared" si="516"/>
        <v/>
      </c>
      <c r="CL237" s="850">
        <f t="shared" si="516"/>
        <v>80</v>
      </c>
      <c r="CM237" s="850">
        <f t="shared" si="516"/>
        <v>640</v>
      </c>
      <c r="CN237" s="849" t="str">
        <f t="shared" si="517"/>
        <v/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 t="str">
        <f t="shared" si="518"/>
        <v/>
      </c>
      <c r="DC237" s="893">
        <f t="shared" si="518"/>
        <v>80</v>
      </c>
      <c r="DD237" s="893">
        <f t="shared" si="518"/>
        <v>640</v>
      </c>
      <c r="DE237" s="892" t="str">
        <f t="shared" si="519"/>
        <v/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 t="str">
        <f t="shared" si="540"/>
        <v/>
      </c>
      <c r="CL242" s="850">
        <f t="shared" si="540"/>
        <v>30</v>
      </c>
      <c r="CM242" s="850">
        <f t="shared" si="540"/>
        <v>160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30</v>
      </c>
      <c r="DD242" s="893">
        <f t="shared" si="542"/>
        <v>160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 t="str">
        <f t="shared" si="540"/>
        <v/>
      </c>
      <c r="CK243" s="871" t="str">
        <f t="shared" si="540"/>
        <v/>
      </c>
      <c r="CL243" s="871">
        <f t="shared" si="540"/>
        <v>2.3658287671232875E-2</v>
      </c>
      <c r="CM243" s="871">
        <f t="shared" si="540"/>
        <v>0.25235506849315065</v>
      </c>
      <c r="CN243" s="870" t="str">
        <f t="shared" si="541"/>
        <v/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 t="str">
        <f t="shared" si="542"/>
        <v/>
      </c>
      <c r="DC243" s="876">
        <f t="shared" si="542"/>
        <v>2.3658287671232875E-2</v>
      </c>
      <c r="DD243" s="876">
        <f t="shared" si="542"/>
        <v>0.25235506849315065</v>
      </c>
      <c r="DE243" s="875" t="str">
        <f t="shared" si="543"/>
        <v/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752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 t="str">
        <f t="shared" si="540"/>
        <v/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 t="str">
        <f t="shared" si="560"/>
        <v/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753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753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754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 t="str">
        <f t="shared" si="582"/>
        <v/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 t="str">
        <f t="shared" si="602"/>
        <v/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 t="str">
        <f t="shared" si="602"/>
        <v/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755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 t="str">
        <f t="shared" si="600"/>
        <v/>
      </c>
      <c r="CM272" s="850" t="str">
        <f t="shared" si="600"/>
        <v/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 t="str">
        <f t="shared" si="600"/>
        <v/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 t="str">
        <f t="shared" si="600"/>
        <v/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 t="str">
        <f t="shared" si="600"/>
        <v/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 t="str">
        <f t="shared" si="600"/>
        <v/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 t="str">
        <f t="shared" si="624"/>
        <v/>
      </c>
      <c r="CM278" s="871" t="str">
        <f t="shared" si="624"/>
        <v/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756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757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758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>
        <f t="shared" si="676"/>
        <v>30</v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>
        <f t="shared" si="678"/>
        <v>30</v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>
        <f t="shared" si="702"/>
        <v>2</v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>
        <f t="shared" si="704"/>
        <v>2</v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>
        <f t="shared" si="702"/>
        <v>60</v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>
        <f t="shared" si="704"/>
        <v>60</v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>
        <f t="shared" si="702"/>
        <v>1.9986799501867992E-3</v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>
        <f t="shared" si="704"/>
        <v>1.9986799501867992E-3</v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759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760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761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 t="str">
        <f t="shared" si="756"/>
        <v/>
      </c>
      <c r="CL340" s="850">
        <f t="shared" si="756"/>
        <v>8</v>
      </c>
      <c r="CM340" s="850" t="str">
        <f t="shared" si="756"/>
        <v/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 t="str">
        <f t="shared" si="758"/>
        <v/>
      </c>
      <c r="DC340" s="893">
        <f t="shared" si="758"/>
        <v>8</v>
      </c>
      <c r="DD340" s="893" t="str">
        <f t="shared" si="758"/>
        <v/>
      </c>
      <c r="DE340" s="892" t="str">
        <f t="shared" si="759"/>
        <v/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811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60</v>
      </c>
      <c r="CL342" s="850">
        <f t="shared" si="780"/>
        <v>80</v>
      </c>
      <c r="CM342" s="850">
        <f t="shared" si="780"/>
        <v>960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60</v>
      </c>
      <c r="DC342" s="893">
        <f t="shared" si="782"/>
        <v>80</v>
      </c>
      <c r="DD342" s="893">
        <f t="shared" si="782"/>
        <v>960</v>
      </c>
      <c r="DE342" s="892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 t="str">
        <f t="shared" si="780"/>
        <v/>
      </c>
      <c r="CL343" s="850">
        <f t="shared" si="780"/>
        <v>480</v>
      </c>
      <c r="CM343" s="850" t="str">
        <f t="shared" si="780"/>
        <v/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 t="str">
        <f t="shared" si="782"/>
        <v/>
      </c>
      <c r="DC343" s="893">
        <f t="shared" si="782"/>
        <v>480</v>
      </c>
      <c r="DD343" s="893" t="str">
        <f t="shared" si="782"/>
        <v/>
      </c>
      <c r="DE343" s="892" t="str">
        <f t="shared" si="783"/>
        <v/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360</v>
      </c>
      <c r="CM345" s="850">
        <f t="shared" si="780"/>
        <v>560</v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>
        <f t="shared" si="782"/>
        <v>360</v>
      </c>
      <c r="DD345" s="893">
        <f t="shared" si="782"/>
        <v>560</v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2.5</v>
      </c>
      <c r="CM346" s="850">
        <f t="shared" si="780"/>
        <v>6.67</v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>
        <f t="shared" si="782"/>
        <v>2.5</v>
      </c>
      <c r="DD346" s="893">
        <f t="shared" si="782"/>
        <v>6.67</v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1400</v>
      </c>
      <c r="CM347" s="850">
        <f t="shared" si="780"/>
        <v>2401.1999999999998</v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>
        <f t="shared" si="782"/>
        <v>1400</v>
      </c>
      <c r="DD347" s="893">
        <f t="shared" si="782"/>
        <v>2401.1999999999998</v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>
        <f t="shared" si="780"/>
        <v>0</v>
      </c>
      <c r="CL348" s="850">
        <f t="shared" si="780"/>
        <v>10</v>
      </c>
      <c r="CM348" s="850">
        <f t="shared" si="780"/>
        <v>80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>
        <f t="shared" si="782"/>
        <v>0</v>
      </c>
      <c r="DC348" s="893">
        <f t="shared" si="782"/>
        <v>10</v>
      </c>
      <c r="DD348" s="893">
        <f t="shared" si="782"/>
        <v>80</v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 t="str">
        <f t="shared" si="780"/>
        <v/>
      </c>
      <c r="CL349" s="871">
        <f t="shared" si="780"/>
        <v>0.12938038783134673</v>
      </c>
      <c r="CM349" s="871" t="str">
        <f t="shared" si="780"/>
        <v/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 t="str">
        <f t="shared" si="782"/>
        <v/>
      </c>
      <c r="DC349" s="876">
        <f t="shared" si="782"/>
        <v>0.12938038783134673</v>
      </c>
      <c r="DD349" s="876" t="str">
        <f t="shared" si="782"/>
        <v/>
      </c>
      <c r="DE349" s="875" t="str">
        <f t="shared" si="783"/>
        <v/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762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>
        <f t="shared" si="780"/>
        <v>80</v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 t="str">
        <f t="shared" si="782"/>
        <v/>
      </c>
      <c r="DC350" s="893">
        <f t="shared" si="782"/>
        <v>1</v>
      </c>
      <c r="DD350" s="893">
        <f t="shared" si="782"/>
        <v>80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811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814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2</v>
      </c>
      <c r="CM352" s="850">
        <f t="shared" si="808"/>
        <v>800</v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 t="str">
        <f t="shared" si="810"/>
        <v/>
      </c>
      <c r="DC352" s="893">
        <f t="shared" si="810"/>
        <v>2</v>
      </c>
      <c r="DD352" s="893">
        <f t="shared" si="810"/>
        <v>800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160</v>
      </c>
      <c r="CM353" s="850">
        <f t="shared" si="808"/>
        <v>800</v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 t="str">
        <f t="shared" si="810"/>
        <v/>
      </c>
      <c r="DC353" s="893">
        <f t="shared" si="810"/>
        <v>160</v>
      </c>
      <c r="DD353" s="893">
        <f t="shared" si="810"/>
        <v>800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>
        <f t="shared" si="808"/>
        <v>120</v>
      </c>
      <c r="CM355" s="850">
        <f t="shared" si="808"/>
        <v>480</v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>
        <f t="shared" si="810"/>
        <v>120</v>
      </c>
      <c r="DD355" s="893">
        <f t="shared" si="810"/>
        <v>480</v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>
        <f t="shared" si="808"/>
        <v>5</v>
      </c>
      <c r="CM356" s="850">
        <f t="shared" si="808"/>
        <v>7.5</v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>
        <f t="shared" si="810"/>
        <v>5</v>
      </c>
      <c r="DD356" s="893">
        <f t="shared" si="810"/>
        <v>7.5</v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>
        <f t="shared" si="808"/>
        <v>600</v>
      </c>
      <c r="CM357" s="850">
        <f t="shared" si="808"/>
        <v>3600</v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>
        <f t="shared" si="810"/>
        <v>600</v>
      </c>
      <c r="DD357" s="893">
        <f t="shared" si="810"/>
        <v>3600</v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>
        <f t="shared" si="808"/>
        <v>0</v>
      </c>
      <c r="CM358" s="850">
        <f t="shared" si="808"/>
        <v>25</v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0</v>
      </c>
      <c r="DD358" s="893">
        <f t="shared" si="810"/>
        <v>25</v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2.7335982921188398E-2</v>
      </c>
      <c r="CM359" s="871">
        <f t="shared" si="808"/>
        <v>0.15680223536737237</v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 t="str">
        <f t="shared" si="810"/>
        <v/>
      </c>
      <c r="DC359" s="876">
        <f t="shared" si="810"/>
        <v>2.7335982921188398E-2</v>
      </c>
      <c r="DD359" s="876">
        <f t="shared" si="810"/>
        <v>0.15680223536737237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815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>
        <f t="shared" si="832"/>
        <v>1</v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>
        <f t="shared" si="833"/>
        <v>1</v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816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>
        <f t="shared" si="838"/>
        <v>50</v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>
        <f t="shared" si="840"/>
        <v>50</v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>
        <f t="shared" si="838"/>
        <v>50</v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>
        <f t="shared" si="840"/>
        <v>50</v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>
        <f t="shared" si="838"/>
        <v>1170</v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>
        <f t="shared" si="840"/>
        <v>1170</v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>
        <f t="shared" si="838"/>
        <v>450</v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>
        <f t="shared" si="840"/>
        <v>450</v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>
        <f t="shared" si="838"/>
        <v>10</v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>
        <f t="shared" si="840"/>
        <v>10</v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>
        <f t="shared" si="838"/>
        <v>4500</v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>
        <f t="shared" si="840"/>
        <v>4500</v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>
        <f t="shared" si="838"/>
        <v>0</v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>
        <f t="shared" si="840"/>
        <v>0</v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>
        <f t="shared" si="838"/>
        <v>-2.0814801636719445E-2</v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>
        <f t="shared" si="840"/>
        <v>-2.0814801636719445E-2</v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>
        <f t="shared" si="858"/>
        <v>1</v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>
        <f t="shared" si="859"/>
        <v>1</v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810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>
        <f t="shared" si="864"/>
        <v>50</v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>
        <f t="shared" si="866"/>
        <v>50</v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>
        <f t="shared" si="864"/>
        <v>50</v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>
        <f t="shared" si="866"/>
        <v>50</v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>
        <f t="shared" si="864"/>
        <v>2.6069738480697388E-3</v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>
        <f t="shared" si="866"/>
        <v>2.6069738480697388E-3</v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809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 t="str">
        <f t="shared" si="892"/>
        <v/>
      </c>
      <c r="CH386" s="849" t="str">
        <f t="shared" si="892"/>
        <v/>
      </c>
      <c r="CI386" s="849" t="str">
        <f t="shared" si="892"/>
        <v/>
      </c>
      <c r="CJ386" s="849" t="str">
        <f t="shared" si="892"/>
        <v/>
      </c>
      <c r="CK386" s="850" t="str">
        <f t="shared" si="892"/>
        <v/>
      </c>
      <c r="CL386" s="850" t="str">
        <f t="shared" si="892"/>
        <v/>
      </c>
      <c r="CM386" s="850" t="str">
        <f t="shared" si="892"/>
        <v/>
      </c>
      <c r="CN386" s="849" t="str">
        <f t="shared" si="893"/>
        <v/>
      </c>
      <c r="CO386" s="849" t="str">
        <f t="shared" si="893"/>
        <v/>
      </c>
      <c r="CP386" s="849" t="str">
        <f t="shared" si="893"/>
        <v/>
      </c>
      <c r="CQ386" s="848" t="str">
        <f t="shared" si="893"/>
        <v/>
      </c>
      <c r="CR386" s="1486" t="str">
        <f t="shared" si="893"/>
        <v/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 t="str">
        <f t="shared" si="894"/>
        <v/>
      </c>
      <c r="CY386" s="892" t="str">
        <f t="shared" si="894"/>
        <v/>
      </c>
      <c r="CZ386" s="892" t="str">
        <f t="shared" si="894"/>
        <v/>
      </c>
      <c r="DA386" s="892" t="str">
        <f t="shared" si="894"/>
        <v/>
      </c>
      <c r="DB386" s="893" t="str">
        <f t="shared" si="894"/>
        <v/>
      </c>
      <c r="DC386" s="893" t="str">
        <f t="shared" si="894"/>
        <v/>
      </c>
      <c r="DD386" s="893" t="str">
        <f t="shared" si="894"/>
        <v/>
      </c>
      <c r="DE386" s="892" t="str">
        <f t="shared" si="895"/>
        <v/>
      </c>
      <c r="DF386" s="892" t="str">
        <f t="shared" si="895"/>
        <v/>
      </c>
      <c r="DG386" s="892" t="str">
        <f t="shared" si="895"/>
        <v/>
      </c>
      <c r="DH386" s="892" t="str">
        <f t="shared" si="895"/>
        <v/>
      </c>
      <c r="DI386" s="892" t="str">
        <f t="shared" si="895"/>
        <v/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817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>
        <f t="shared" si="918"/>
        <v>220</v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>
        <f t="shared" si="920"/>
        <v>220</v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>
        <f t="shared" si="918"/>
        <v>5</v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>
        <f t="shared" si="920"/>
        <v>5</v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>
        <f t="shared" si="918"/>
        <v>1100</v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>
        <f t="shared" si="920"/>
        <v>1100</v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818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>
        <f t="shared" si="918"/>
        <v>350</v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>
        <f t="shared" si="920"/>
        <v>350</v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>
        <f t="shared" si="918"/>
        <v>5</v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>
        <f t="shared" si="920"/>
        <v>5</v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>
        <f t="shared" si="918"/>
        <v>1750</v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>
        <f t="shared" si="920"/>
        <v>1750</v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819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>
        <f t="shared" si="918"/>
        <v>300</v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>
        <f t="shared" si="920"/>
        <v>300</v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>
        <f t="shared" si="918"/>
        <v>4.5</v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>
        <f t="shared" si="920"/>
        <v>4.5</v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>
        <f t="shared" si="918"/>
        <v>1350</v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>
        <f t="shared" si="920"/>
        <v>1350</v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820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>
        <f t="shared" si="934"/>
        <v>400</v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>
        <f t="shared" si="936"/>
        <v>400</v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>
        <f t="shared" si="934"/>
        <v>10</v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>
        <f t="shared" si="936"/>
        <v>10</v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>
        <f t="shared" si="934"/>
        <v>4000</v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>
        <f t="shared" si="936"/>
        <v>4000</v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763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763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764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764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 t="str">
        <f t="shared" si="978"/>
        <v/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686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 t="str">
        <f t="shared" si="1003"/>
        <v/>
      </c>
      <c r="CJ450" s="849">
        <f t="shared" si="1003"/>
        <v>50</v>
      </c>
      <c r="CK450" s="850">
        <f t="shared" si="1003"/>
        <v>50</v>
      </c>
      <c r="CL450" s="850">
        <f t="shared" si="1003"/>
        <v>80</v>
      </c>
      <c r="CM450" s="850">
        <f t="shared" si="1003"/>
        <v>80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 t="str">
        <f t="shared" si="1004"/>
        <v/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 t="str">
        <f t="shared" si="1005"/>
        <v/>
      </c>
      <c r="DA450" s="892">
        <f t="shared" si="1005"/>
        <v>50</v>
      </c>
      <c r="DB450" s="893">
        <f t="shared" si="1005"/>
        <v>50</v>
      </c>
      <c r="DC450" s="893">
        <f t="shared" si="1005"/>
        <v>80</v>
      </c>
      <c r="DD450" s="893">
        <f t="shared" si="1005"/>
        <v>80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2" t="str">
        <f t="shared" si="1006"/>
        <v/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 t="str">
        <f t="shared" si="1003"/>
        <v/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 t="str">
        <f t="shared" si="1004"/>
        <v/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 t="str">
        <f t="shared" si="1005"/>
        <v/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 t="str">
        <f t="shared" si="1006"/>
        <v/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 t="str">
        <f t="shared" si="1003"/>
        <v/>
      </c>
      <c r="CJ452" s="849">
        <f t="shared" si="1003"/>
        <v>6</v>
      </c>
      <c r="CK452" s="850">
        <f t="shared" si="1003"/>
        <v>9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 t="str">
        <f t="shared" si="1004"/>
        <v/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 t="str">
        <f t="shared" si="1005"/>
        <v/>
      </c>
      <c r="DA452" s="892">
        <f t="shared" si="1005"/>
        <v>6</v>
      </c>
      <c r="DB452" s="893">
        <f t="shared" si="1005"/>
        <v>9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 t="str">
        <f t="shared" si="1006"/>
        <v/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 t="str">
        <f t="shared" si="1003"/>
        <v/>
      </c>
      <c r="CJ453" s="849">
        <f t="shared" si="1003"/>
        <v>450</v>
      </c>
      <c r="CK453" s="850">
        <f t="shared" si="1003"/>
        <v>480</v>
      </c>
      <c r="CL453" s="850">
        <f t="shared" si="1003"/>
        <v>600</v>
      </c>
      <c r="CM453" s="850">
        <f t="shared" si="1003"/>
        <v>960</v>
      </c>
      <c r="CN453" s="849">
        <f t="shared" si="1004"/>
        <v>960</v>
      </c>
      <c r="CO453" s="849" t="str">
        <f t="shared" si="1004"/>
        <v/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 t="str">
        <f t="shared" si="1005"/>
        <v/>
      </c>
      <c r="DA453" s="892">
        <f t="shared" si="1005"/>
        <v>450</v>
      </c>
      <c r="DB453" s="893">
        <f t="shared" si="1005"/>
        <v>480</v>
      </c>
      <c r="DC453" s="893">
        <f t="shared" si="1005"/>
        <v>600</v>
      </c>
      <c r="DD453" s="893">
        <f t="shared" si="1005"/>
        <v>960</v>
      </c>
      <c r="DE453" s="892">
        <f t="shared" si="1006"/>
        <v>960</v>
      </c>
      <c r="DF453" s="892" t="str">
        <f t="shared" si="1006"/>
        <v/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 t="str">
        <f t="shared" si="1003"/>
        <v/>
      </c>
      <c r="CJ455" s="870">
        <f t="shared" si="1003"/>
        <v>0.2123380199252802</v>
      </c>
      <c r="CK455" s="871">
        <f t="shared" si="1003"/>
        <v>0.25165987546699875</v>
      </c>
      <c r="CL455" s="871">
        <f t="shared" si="1003"/>
        <v>0.35389669987546701</v>
      </c>
      <c r="CM455" s="871">
        <f t="shared" si="1003"/>
        <v>0.64712539405799685</v>
      </c>
      <c r="CN455" s="870">
        <f t="shared" si="1004"/>
        <v>0.64712539405799685</v>
      </c>
      <c r="CO455" s="870" t="str">
        <f t="shared" si="1004"/>
        <v/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 t="str">
        <f t="shared" si="1005"/>
        <v/>
      </c>
      <c r="DA455" s="875">
        <f t="shared" si="1005"/>
        <v>0.2123380199252802</v>
      </c>
      <c r="DB455" s="876">
        <f t="shared" si="1005"/>
        <v>0.25165987546699875</v>
      </c>
      <c r="DC455" s="876">
        <f t="shared" si="1005"/>
        <v>0.35389669987546701</v>
      </c>
      <c r="DD455" s="876">
        <f t="shared" si="1005"/>
        <v>0.64712539405799685</v>
      </c>
      <c r="DE455" s="875">
        <f t="shared" si="1006"/>
        <v>0.64712539405799685</v>
      </c>
      <c r="DF455" s="875" t="str">
        <f t="shared" si="1006"/>
        <v/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480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 t="str">
        <f t="shared" si="1003"/>
        <v/>
      </c>
      <c r="CJ456" s="849">
        <f t="shared" si="1003"/>
        <v>480</v>
      </c>
      <c r="CK456" s="850">
        <f t="shared" si="1003"/>
        <v>500</v>
      </c>
      <c r="CL456" s="850">
        <f t="shared" si="1003"/>
        <v>500</v>
      </c>
      <c r="CM456" s="850">
        <f t="shared" si="1003"/>
        <v>500</v>
      </c>
      <c r="CN456" s="849">
        <f t="shared" si="1004"/>
        <v>600</v>
      </c>
      <c r="CO456" s="849" t="str">
        <f t="shared" si="1004"/>
        <v/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 t="str">
        <f t="shared" si="1005"/>
        <v/>
      </c>
      <c r="DA456" s="892">
        <f t="shared" si="1005"/>
        <v>480</v>
      </c>
      <c r="DB456" s="893">
        <f t="shared" si="1005"/>
        <v>500</v>
      </c>
      <c r="DC456" s="893">
        <f t="shared" si="1005"/>
        <v>500</v>
      </c>
      <c r="DD456" s="893">
        <f t="shared" si="1005"/>
        <v>500</v>
      </c>
      <c r="DE456" s="892">
        <f t="shared" si="1006"/>
        <v>600</v>
      </c>
      <c r="DF456" s="892" t="str">
        <f t="shared" si="1006"/>
        <v/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5760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 t="str">
        <f t="shared" si="1003"/>
        <v/>
      </c>
      <c r="CJ457" s="849">
        <f t="shared" si="1003"/>
        <v>3600</v>
      </c>
      <c r="CK457" s="850">
        <f t="shared" si="1003"/>
        <v>4500</v>
      </c>
      <c r="CL457" s="850">
        <f t="shared" si="1003"/>
        <v>5760</v>
      </c>
      <c r="CM457" s="850">
        <f t="shared" si="1003"/>
        <v>6000</v>
      </c>
      <c r="CN457" s="849">
        <f t="shared" si="1004"/>
        <v>6000</v>
      </c>
      <c r="CO457" s="849" t="str">
        <f t="shared" si="1004"/>
        <v/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 t="str">
        <f t="shared" si="1005"/>
        <v/>
      </c>
      <c r="DA457" s="892">
        <f t="shared" si="1005"/>
        <v>3600</v>
      </c>
      <c r="DB457" s="893">
        <f t="shared" si="1005"/>
        <v>4500</v>
      </c>
      <c r="DC457" s="893">
        <f t="shared" si="1005"/>
        <v>5760</v>
      </c>
      <c r="DD457" s="893">
        <f t="shared" si="1005"/>
        <v>6000</v>
      </c>
      <c r="DE457" s="892">
        <f t="shared" si="1006"/>
        <v>6000</v>
      </c>
      <c r="DF457" s="892" t="str">
        <f t="shared" si="1006"/>
        <v/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687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 t="str">
        <f t="shared" si="1029"/>
        <v/>
      </c>
      <c r="DD459" s="893" t="str">
        <f t="shared" si="1029"/>
        <v/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 t="str">
        <f t="shared" si="1029"/>
        <v/>
      </c>
      <c r="DD460" s="893" t="str">
        <f t="shared" si="1029"/>
        <v/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 t="str">
        <f t="shared" si="1029"/>
        <v/>
      </c>
      <c r="DD461" s="893" t="str">
        <f t="shared" si="1029"/>
        <v/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 t="str">
        <f t="shared" si="1029"/>
        <v/>
      </c>
      <c r="DD462" s="893" t="str">
        <f t="shared" si="1029"/>
        <v/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 t="str">
        <f t="shared" si="1029"/>
        <v/>
      </c>
      <c r="DD464" s="876" t="str">
        <f t="shared" si="1029"/>
        <v/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 t="str">
        <f t="shared" si="1029"/>
        <v/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 t="str">
        <f t="shared" si="1029"/>
        <v/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708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>
        <f t="shared" si="1055"/>
        <v>10</v>
      </c>
      <c r="CL468" s="850">
        <f t="shared" si="1055"/>
        <v>10</v>
      </c>
      <c r="CM468" s="850">
        <f t="shared" si="1055"/>
        <v>10</v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>
        <f t="shared" si="1057"/>
        <v>10</v>
      </c>
      <c r="DC468" s="893">
        <f t="shared" si="1057"/>
        <v>10</v>
      </c>
      <c r="DD468" s="893">
        <f t="shared" si="1057"/>
        <v>10</v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>
        <f t="shared" si="1055"/>
        <v>1</v>
      </c>
      <c r="CL469" s="850">
        <f t="shared" si="1055"/>
        <v>1</v>
      </c>
      <c r="CM469" s="850">
        <f t="shared" si="1055"/>
        <v>1</v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>
        <f t="shared" si="1057"/>
        <v>1</v>
      </c>
      <c r="DC469" s="893">
        <f t="shared" si="1057"/>
        <v>1</v>
      </c>
      <c r="DD469" s="893">
        <f t="shared" si="1057"/>
        <v>1</v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>
        <f t="shared" si="1055"/>
        <v>6</v>
      </c>
      <c r="CL470" s="850">
        <f t="shared" si="1055"/>
        <v>12</v>
      </c>
      <c r="CM470" s="850">
        <f t="shared" si="1055"/>
        <v>12</v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>
        <f t="shared" si="1057"/>
        <v>6</v>
      </c>
      <c r="DC470" s="893">
        <f t="shared" si="1057"/>
        <v>12</v>
      </c>
      <c r="DD470" s="893">
        <f t="shared" si="1057"/>
        <v>12</v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>
        <f t="shared" si="1055"/>
        <v>60</v>
      </c>
      <c r="CL471" s="850">
        <f t="shared" si="1055"/>
        <v>120</v>
      </c>
      <c r="CM471" s="850">
        <f t="shared" si="1055"/>
        <v>120</v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>
        <f t="shared" si="1057"/>
        <v>60</v>
      </c>
      <c r="DC471" s="893">
        <f t="shared" si="1057"/>
        <v>120</v>
      </c>
      <c r="DD471" s="893">
        <f t="shared" si="1057"/>
        <v>120</v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>
        <f t="shared" si="1055"/>
        <v>3.9551517523572312E-2</v>
      </c>
      <c r="CL473" s="871">
        <f t="shared" si="1055"/>
        <v>6.1524582814445818E-2</v>
      </c>
      <c r="CM473" s="871">
        <f t="shared" si="1055"/>
        <v>6.9215155666251554E-2</v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>
        <f t="shared" si="1057"/>
        <v>3.9551517523572312E-2</v>
      </c>
      <c r="DC473" s="876">
        <f t="shared" si="1057"/>
        <v>6.1524582814445818E-2</v>
      </c>
      <c r="DD473" s="876">
        <f t="shared" si="1057"/>
        <v>6.9215155666251554E-2</v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>
        <f t="shared" si="1055"/>
        <v>8</v>
      </c>
      <c r="CL474" s="850">
        <f t="shared" si="1055"/>
        <v>11</v>
      </c>
      <c r="CM474" s="850">
        <f t="shared" si="1055"/>
        <v>90</v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>
        <f t="shared" si="1057"/>
        <v>8</v>
      </c>
      <c r="DC474" s="893">
        <f t="shared" si="1057"/>
        <v>11</v>
      </c>
      <c r="DD474" s="893">
        <f t="shared" si="1057"/>
        <v>90</v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>
        <f t="shared" si="1055"/>
        <v>660</v>
      </c>
      <c r="CL475" s="850">
        <f t="shared" si="1055"/>
        <v>960</v>
      </c>
      <c r="CM475" s="850">
        <f t="shared" si="1055"/>
        <v>10800</v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>
        <f t="shared" si="1057"/>
        <v>660</v>
      </c>
      <c r="DC475" s="893">
        <f t="shared" si="1057"/>
        <v>960</v>
      </c>
      <c r="DD475" s="893">
        <f t="shared" si="1057"/>
        <v>10800</v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709</v>
      </c>
      <c r="B476" s="961" t="s">
        <v>712</v>
      </c>
      <c r="C476" s="961" t="s">
        <v>712</v>
      </c>
      <c r="D476" s="961" t="s">
        <v>712</v>
      </c>
      <c r="E476" s="961" t="s">
        <v>712</v>
      </c>
      <c r="F476" s="961" t="s">
        <v>712</v>
      </c>
      <c r="G476" s="961" t="s">
        <v>712</v>
      </c>
      <c r="H476" s="961" t="s">
        <v>712</v>
      </c>
      <c r="I476" s="961" t="s">
        <v>712</v>
      </c>
      <c r="J476" s="961" t="s">
        <v>712</v>
      </c>
      <c r="K476" s="961" t="s">
        <v>712</v>
      </c>
      <c r="L476" s="961" t="s">
        <v>712</v>
      </c>
      <c r="M476" s="961" t="s">
        <v>712</v>
      </c>
      <c r="N476" s="961" t="s">
        <v>712</v>
      </c>
      <c r="O476" s="961" t="s">
        <v>712</v>
      </c>
      <c r="P476" s="961" t="s">
        <v>712</v>
      </c>
      <c r="Q476" s="961" t="s">
        <v>712</v>
      </c>
      <c r="R476" s="961" t="s">
        <v>712</v>
      </c>
      <c r="S476" s="958"/>
      <c r="T476" s="961" t="s">
        <v>712</v>
      </c>
      <c r="U476" s="961" t="s">
        <v>712</v>
      </c>
      <c r="V476" s="961" t="s">
        <v>712</v>
      </c>
      <c r="W476" s="961" t="s">
        <v>712</v>
      </c>
      <c r="X476" s="961" t="s">
        <v>712</v>
      </c>
      <c r="Y476" s="961" t="s">
        <v>712</v>
      </c>
      <c r="Z476" s="961" t="s">
        <v>712</v>
      </c>
      <c r="AA476" s="961" t="s">
        <v>712</v>
      </c>
      <c r="AB476" s="961" t="s">
        <v>712</v>
      </c>
      <c r="AC476" s="961" t="s">
        <v>712</v>
      </c>
      <c r="AD476" s="961" t="s">
        <v>712</v>
      </c>
      <c r="AE476" s="961" t="s">
        <v>712</v>
      </c>
      <c r="AF476" s="961" t="s">
        <v>712</v>
      </c>
      <c r="AG476" s="961" t="s">
        <v>712</v>
      </c>
      <c r="AH476" s="961" t="s">
        <v>712</v>
      </c>
      <c r="AI476" s="961" t="s">
        <v>712</v>
      </c>
      <c r="AJ476" s="961" t="s">
        <v>712</v>
      </c>
      <c r="AK476" s="958"/>
      <c r="AL476" s="961" t="s">
        <v>712</v>
      </c>
      <c r="AM476" s="961" t="s">
        <v>712</v>
      </c>
      <c r="AN476" s="961" t="s">
        <v>712</v>
      </c>
      <c r="AO476" s="961" t="s">
        <v>712</v>
      </c>
      <c r="AP476" s="961" t="s">
        <v>712</v>
      </c>
      <c r="AQ476" s="961" t="s">
        <v>712</v>
      </c>
      <c r="AR476" s="961" t="s">
        <v>712</v>
      </c>
      <c r="AS476" s="961" t="s">
        <v>712</v>
      </c>
      <c r="AT476" s="961" t="s">
        <v>712</v>
      </c>
      <c r="AU476" s="961" t="s">
        <v>712</v>
      </c>
      <c r="AV476" s="961" t="s">
        <v>712</v>
      </c>
      <c r="AW476" s="961" t="s">
        <v>712</v>
      </c>
      <c r="AX476" s="961" t="s">
        <v>712</v>
      </c>
      <c r="AY476" s="961" t="s">
        <v>712</v>
      </c>
      <c r="AZ476" s="961" t="s">
        <v>712</v>
      </c>
      <c r="BA476" s="961" t="s">
        <v>712</v>
      </c>
      <c r="BB476" s="961" t="s">
        <v>712</v>
      </c>
      <c r="BC476" s="958"/>
      <c r="BD476" s="961" t="s">
        <v>712</v>
      </c>
      <c r="BE476" s="961" t="s">
        <v>712</v>
      </c>
      <c r="BF476" s="961" t="s">
        <v>712</v>
      </c>
      <c r="BG476" s="961" t="s">
        <v>712</v>
      </c>
      <c r="BH476" s="961" t="s">
        <v>712</v>
      </c>
      <c r="BI476" s="961" t="s">
        <v>712</v>
      </c>
      <c r="BJ476" s="961" t="s">
        <v>712</v>
      </c>
      <c r="BK476" s="961" t="s">
        <v>712</v>
      </c>
      <c r="BL476" s="961" t="s">
        <v>712</v>
      </c>
      <c r="BM476" s="961" t="s">
        <v>712</v>
      </c>
      <c r="BN476" s="961" t="s">
        <v>712</v>
      </c>
      <c r="BO476" s="961" t="s">
        <v>712</v>
      </c>
      <c r="BP476" s="961" t="s">
        <v>712</v>
      </c>
      <c r="BQ476" s="961" t="s">
        <v>712</v>
      </c>
      <c r="BR476" s="961" t="s">
        <v>712</v>
      </c>
      <c r="BS476" s="961" t="s">
        <v>712</v>
      </c>
      <c r="BT476" s="961" t="s">
        <v>712</v>
      </c>
      <c r="BU476" s="958"/>
      <c r="BV476" s="961" t="s">
        <v>712</v>
      </c>
      <c r="BW476" s="961" t="s">
        <v>712</v>
      </c>
      <c r="BX476" s="961" t="s">
        <v>712</v>
      </c>
      <c r="BY476" s="961" t="s">
        <v>712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10</v>
      </c>
      <c r="CT477" s="851">
        <f t="shared" si="1148"/>
        <v>10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10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 t="str">
        <f t="shared" si="1147"/>
        <v/>
      </c>
      <c r="CL478" s="850">
        <f t="shared" si="1147"/>
        <v>1</v>
      </c>
      <c r="CM478" s="850" t="str">
        <f t="shared" si="1147"/>
        <v/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 t="str">
        <f t="shared" si="1149"/>
        <v/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 t="str">
        <f t="shared" si="1147"/>
        <v/>
      </c>
      <c r="CL479" s="850">
        <f t="shared" si="1147"/>
        <v>12</v>
      </c>
      <c r="CM479" s="850" t="str">
        <f t="shared" si="1147"/>
        <v/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 t="str">
        <f t="shared" si="1149"/>
        <v/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 t="str">
        <f t="shared" si="1147"/>
        <v/>
      </c>
      <c r="CL480" s="850">
        <f t="shared" si="1147"/>
        <v>120</v>
      </c>
      <c r="CM480" s="850" t="str">
        <f t="shared" si="1147"/>
        <v/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 t="str">
        <f t="shared" si="1149"/>
        <v/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 t="str">
        <f t="shared" si="1147"/>
        <v/>
      </c>
      <c r="CL482" s="871">
        <f t="shared" si="1147"/>
        <v>1.1731008717310086E-2</v>
      </c>
      <c r="CM482" s="871" t="str">
        <f t="shared" si="1147"/>
        <v/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1.1731008717310086E-2</v>
      </c>
      <c r="DD482" s="876" t="str">
        <f t="shared" si="1149"/>
        <v/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30</v>
      </c>
      <c r="BW483" s="1002">
        <v>45</v>
      </c>
      <c r="BX483" s="1002">
        <v>60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 t="str">
        <f t="shared" si="1147"/>
        <v/>
      </c>
      <c r="CL483" s="850">
        <f t="shared" si="1147"/>
        <v>45</v>
      </c>
      <c r="CM483" s="850" t="str">
        <f t="shared" si="1147"/>
        <v/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 t="str">
        <f t="shared" si="1149"/>
        <v/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360</v>
      </c>
      <c r="BW484" s="989">
        <f>IF(BW483="","",BW478*BW483*BW479)</f>
        <v>540</v>
      </c>
      <c r="BX484" s="989">
        <f>IF(BX483="","",BX478*BX483*BX479)</f>
        <v>720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 t="str">
        <f t="shared" si="1147"/>
        <v/>
      </c>
      <c r="CL484" s="850">
        <f t="shared" si="1147"/>
        <v>540</v>
      </c>
      <c r="CM484" s="850" t="str">
        <f t="shared" si="1147"/>
        <v/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 t="str">
        <f t="shared" si="1149"/>
        <v/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710</v>
      </c>
      <c r="B485" s="1005" t="s">
        <v>711</v>
      </c>
      <c r="C485" s="1005" t="s">
        <v>711</v>
      </c>
      <c r="D485" s="1005" t="s">
        <v>711</v>
      </c>
      <c r="E485" s="1005" t="s">
        <v>711</v>
      </c>
      <c r="F485" s="1005" t="s">
        <v>711</v>
      </c>
      <c r="G485" s="1005" t="s">
        <v>711</v>
      </c>
      <c r="H485" s="1005" t="s">
        <v>711</v>
      </c>
      <c r="I485" s="1005" t="s">
        <v>711</v>
      </c>
      <c r="J485" s="1005" t="s">
        <v>711</v>
      </c>
      <c r="K485" s="1005" t="s">
        <v>711</v>
      </c>
      <c r="L485" s="1005" t="s">
        <v>711</v>
      </c>
      <c r="M485" s="1005" t="s">
        <v>711</v>
      </c>
      <c r="N485" s="1005" t="s">
        <v>711</v>
      </c>
      <c r="O485" s="1005" t="s">
        <v>711</v>
      </c>
      <c r="P485" s="1005" t="s">
        <v>711</v>
      </c>
      <c r="Q485" s="1005" t="s">
        <v>711</v>
      </c>
      <c r="R485" s="1005" t="s">
        <v>711</v>
      </c>
      <c r="S485" s="1003"/>
      <c r="T485" s="1005" t="s">
        <v>711</v>
      </c>
      <c r="U485" s="1005" t="s">
        <v>711</v>
      </c>
      <c r="V485" s="1005" t="s">
        <v>711</v>
      </c>
      <c r="W485" s="1005" t="s">
        <v>711</v>
      </c>
      <c r="X485" s="1005" t="s">
        <v>711</v>
      </c>
      <c r="Y485" s="1005" t="s">
        <v>711</v>
      </c>
      <c r="Z485" s="1005" t="s">
        <v>711</v>
      </c>
      <c r="AA485" s="1005" t="s">
        <v>711</v>
      </c>
      <c r="AB485" s="1005" t="s">
        <v>711</v>
      </c>
      <c r="AC485" s="1005" t="s">
        <v>711</v>
      </c>
      <c r="AD485" s="1005" t="s">
        <v>711</v>
      </c>
      <c r="AE485" s="1005" t="s">
        <v>711</v>
      </c>
      <c r="AF485" s="1005" t="s">
        <v>711</v>
      </c>
      <c r="AG485" s="1005" t="s">
        <v>711</v>
      </c>
      <c r="AH485" s="1005" t="s">
        <v>711</v>
      </c>
      <c r="AI485" s="1005" t="s">
        <v>711</v>
      </c>
      <c r="AJ485" s="1005" t="s">
        <v>711</v>
      </c>
      <c r="AK485" s="1003"/>
      <c r="AL485" s="1005" t="s">
        <v>711</v>
      </c>
      <c r="AM485" s="1005" t="s">
        <v>711</v>
      </c>
      <c r="AN485" s="1005" t="s">
        <v>711</v>
      </c>
      <c r="AO485" s="1005" t="s">
        <v>711</v>
      </c>
      <c r="AP485" s="1005" t="s">
        <v>711</v>
      </c>
      <c r="AQ485" s="1005" t="s">
        <v>711</v>
      </c>
      <c r="AR485" s="1005" t="s">
        <v>711</v>
      </c>
      <c r="AS485" s="1005" t="s">
        <v>711</v>
      </c>
      <c r="AT485" s="1005" t="s">
        <v>711</v>
      </c>
      <c r="AU485" s="1005" t="s">
        <v>711</v>
      </c>
      <c r="AV485" s="1005" t="s">
        <v>711</v>
      </c>
      <c r="AW485" s="1005" t="s">
        <v>711</v>
      </c>
      <c r="AX485" s="1005" t="s">
        <v>711</v>
      </c>
      <c r="AY485" s="1005" t="s">
        <v>711</v>
      </c>
      <c r="AZ485" s="1005" t="s">
        <v>711</v>
      </c>
      <c r="BA485" s="1005" t="s">
        <v>711</v>
      </c>
      <c r="BB485" s="1005" t="s">
        <v>711</v>
      </c>
      <c r="BC485" s="1003"/>
      <c r="BD485" s="1005" t="s">
        <v>711</v>
      </c>
      <c r="BE485" s="1005" t="s">
        <v>711</v>
      </c>
      <c r="BF485" s="1005" t="s">
        <v>711</v>
      </c>
      <c r="BG485" s="1005" t="s">
        <v>711</v>
      </c>
      <c r="BH485" s="1005" t="s">
        <v>711</v>
      </c>
      <c r="BI485" s="1005" t="s">
        <v>711</v>
      </c>
      <c r="BJ485" s="1005" t="s">
        <v>711</v>
      </c>
      <c r="BK485" s="1005" t="s">
        <v>711</v>
      </c>
      <c r="BL485" s="1005" t="s">
        <v>711</v>
      </c>
      <c r="BM485" s="1005" t="s">
        <v>711</v>
      </c>
      <c r="BN485" s="1005" t="s">
        <v>711</v>
      </c>
      <c r="BO485" s="1005" t="s">
        <v>711</v>
      </c>
      <c r="BP485" s="1005" t="s">
        <v>711</v>
      </c>
      <c r="BQ485" s="1005" t="s">
        <v>711</v>
      </c>
      <c r="BR485" s="1005" t="s">
        <v>711</v>
      </c>
      <c r="BS485" s="1005" t="s">
        <v>711</v>
      </c>
      <c r="BT485" s="1005" t="s">
        <v>711</v>
      </c>
      <c r="BU485" s="1003"/>
      <c r="BV485" s="1005" t="s">
        <v>711</v>
      </c>
      <c r="BW485" s="1005" t="s">
        <v>711</v>
      </c>
      <c r="BX485" s="1005" t="s">
        <v>711</v>
      </c>
      <c r="BY485" s="1005" t="s">
        <v>711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56</v>
      </c>
      <c r="CM487" s="850">
        <f t="shared" si="1171"/>
        <v>60</v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 t="str">
        <f t="shared" si="1173"/>
        <v/>
      </c>
      <c r="DC487" s="893">
        <f t="shared" si="1173"/>
        <v>56</v>
      </c>
      <c r="DD487" s="893">
        <f t="shared" si="1173"/>
        <v>60</v>
      </c>
      <c r="DE487" s="892" t="str">
        <f t="shared" si="1174"/>
        <v/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>
        <f t="shared" si="1171"/>
        <v>12</v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 t="str">
        <f t="shared" si="1173"/>
        <v/>
      </c>
      <c r="DC488" s="893">
        <f t="shared" si="1173"/>
        <v>12</v>
      </c>
      <c r="DD488" s="893">
        <f t="shared" si="1173"/>
        <v>12</v>
      </c>
      <c r="DE488" s="892" t="str">
        <f t="shared" si="1174"/>
        <v/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470.4</v>
      </c>
      <c r="CM489" s="850">
        <f t="shared" si="1171"/>
        <v>504</v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 t="str">
        <f t="shared" si="1173"/>
        <v/>
      </c>
      <c r="DC489" s="893">
        <f t="shared" si="1173"/>
        <v>470.4</v>
      </c>
      <c r="DD489" s="893">
        <f t="shared" si="1173"/>
        <v>504</v>
      </c>
      <c r="DE489" s="892" t="str">
        <f t="shared" si="1174"/>
        <v/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0.16555326724782066</v>
      </c>
      <c r="CM491" s="871">
        <f t="shared" si="1171"/>
        <v>0.22805807222914068</v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 t="str">
        <f t="shared" si="1173"/>
        <v/>
      </c>
      <c r="DC491" s="876">
        <f t="shared" si="1173"/>
        <v>0.16555326724782066</v>
      </c>
      <c r="DD491" s="876">
        <f t="shared" si="1173"/>
        <v>0.22805807222914068</v>
      </c>
      <c r="DE491" s="875" t="str">
        <f t="shared" si="1174"/>
        <v/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8.3000000000000007</v>
      </c>
      <c r="CM492" s="850">
        <f t="shared" si="1171"/>
        <v>8.5</v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 t="str">
        <f t="shared" si="1173"/>
        <v/>
      </c>
      <c r="DC492" s="893">
        <f t="shared" si="1173"/>
        <v>8.3000000000000007</v>
      </c>
      <c r="DD492" s="893">
        <f t="shared" si="1173"/>
        <v>8.5</v>
      </c>
      <c r="DE492" s="892" t="str">
        <f t="shared" si="1174"/>
        <v/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5577.6</v>
      </c>
      <c r="CM493" s="850">
        <f t="shared" si="1171"/>
        <v>6120</v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 t="str">
        <f t="shared" si="1173"/>
        <v/>
      </c>
      <c r="DC493" s="893">
        <f t="shared" si="1173"/>
        <v>5577.6</v>
      </c>
      <c r="DD493" s="893">
        <f t="shared" si="1173"/>
        <v>6120</v>
      </c>
      <c r="DE493" s="892" t="str">
        <f t="shared" si="1174"/>
        <v/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784</v>
      </c>
      <c r="B494" s="1005" t="s">
        <v>711</v>
      </c>
      <c r="C494" s="1005" t="s">
        <v>711</v>
      </c>
      <c r="D494" s="1005" t="s">
        <v>711</v>
      </c>
      <c r="E494" s="1005" t="s">
        <v>711</v>
      </c>
      <c r="F494" s="1005" t="s">
        <v>711</v>
      </c>
      <c r="G494" s="1005" t="s">
        <v>711</v>
      </c>
      <c r="H494" s="1005" t="s">
        <v>711</v>
      </c>
      <c r="I494" s="1005" t="s">
        <v>711</v>
      </c>
      <c r="J494" s="1005" t="s">
        <v>711</v>
      </c>
      <c r="K494" s="1005" t="s">
        <v>711</v>
      </c>
      <c r="L494" s="1005" t="s">
        <v>711</v>
      </c>
      <c r="M494" s="1005" t="s">
        <v>711</v>
      </c>
      <c r="N494" s="1005" t="s">
        <v>711</v>
      </c>
      <c r="O494" s="1005" t="s">
        <v>711</v>
      </c>
      <c r="P494" s="1005" t="s">
        <v>711</v>
      </c>
      <c r="Q494" s="1005" t="s">
        <v>711</v>
      </c>
      <c r="R494" s="1005" t="s">
        <v>711</v>
      </c>
      <c r="S494" s="1073"/>
      <c r="T494" s="1005" t="s">
        <v>711</v>
      </c>
      <c r="U494" s="1005" t="s">
        <v>711</v>
      </c>
      <c r="V494" s="1005" t="s">
        <v>711</v>
      </c>
      <c r="W494" s="1005" t="s">
        <v>711</v>
      </c>
      <c r="X494" s="1005" t="s">
        <v>711</v>
      </c>
      <c r="Y494" s="1005" t="s">
        <v>711</v>
      </c>
      <c r="Z494" s="1005" t="s">
        <v>711</v>
      </c>
      <c r="AA494" s="1005" t="s">
        <v>711</v>
      </c>
      <c r="AB494" s="1005" t="s">
        <v>711</v>
      </c>
      <c r="AC494" s="1005" t="s">
        <v>711</v>
      </c>
      <c r="AD494" s="1005" t="s">
        <v>711</v>
      </c>
      <c r="AE494" s="1005" t="s">
        <v>711</v>
      </c>
      <c r="AF494" s="1005" t="s">
        <v>711</v>
      </c>
      <c r="AG494" s="1005" t="s">
        <v>711</v>
      </c>
      <c r="AH494" s="1005" t="s">
        <v>711</v>
      </c>
      <c r="AI494" s="1005" t="s">
        <v>711</v>
      </c>
      <c r="AJ494" s="1005" t="s">
        <v>711</v>
      </c>
      <c r="AK494" s="1073"/>
      <c r="AL494" s="1005" t="s">
        <v>711</v>
      </c>
      <c r="AM494" s="1005" t="s">
        <v>711</v>
      </c>
      <c r="AN494" s="1005" t="s">
        <v>711</v>
      </c>
      <c r="AO494" s="1005" t="s">
        <v>711</v>
      </c>
      <c r="AP494" s="1005" t="s">
        <v>711</v>
      </c>
      <c r="AQ494" s="1005" t="s">
        <v>711</v>
      </c>
      <c r="AR494" s="1005" t="s">
        <v>711</v>
      </c>
      <c r="AS494" s="1005" t="s">
        <v>711</v>
      </c>
      <c r="AT494" s="1005" t="s">
        <v>711</v>
      </c>
      <c r="AU494" s="1005" t="s">
        <v>711</v>
      </c>
      <c r="AV494" s="1005" t="s">
        <v>711</v>
      </c>
      <c r="AW494" s="1005" t="s">
        <v>711</v>
      </c>
      <c r="AX494" s="1005" t="s">
        <v>711</v>
      </c>
      <c r="AY494" s="1005" t="s">
        <v>711</v>
      </c>
      <c r="AZ494" s="1005" t="s">
        <v>711</v>
      </c>
      <c r="BA494" s="1005" t="s">
        <v>711</v>
      </c>
      <c r="BB494" s="1005" t="s">
        <v>711</v>
      </c>
      <c r="BC494" s="1073"/>
      <c r="BD494" s="1005" t="s">
        <v>711</v>
      </c>
      <c r="BE494" s="1005" t="s">
        <v>711</v>
      </c>
      <c r="BF494" s="1005" t="s">
        <v>711</v>
      </c>
      <c r="BG494" s="1005" t="s">
        <v>711</v>
      </c>
      <c r="BH494" s="1005" t="s">
        <v>711</v>
      </c>
      <c r="BI494" s="1005" t="s">
        <v>711</v>
      </c>
      <c r="BJ494" s="1005" t="s">
        <v>711</v>
      </c>
      <c r="BK494" s="1005" t="s">
        <v>711</v>
      </c>
      <c r="BL494" s="1005" t="s">
        <v>711</v>
      </c>
      <c r="BM494" s="1005" t="s">
        <v>711</v>
      </c>
      <c r="BN494" s="1005" t="s">
        <v>711</v>
      </c>
      <c r="BO494" s="1005" t="s">
        <v>711</v>
      </c>
      <c r="BP494" s="1005" t="s">
        <v>711</v>
      </c>
      <c r="BQ494" s="1005" t="s">
        <v>711</v>
      </c>
      <c r="BR494" s="1005" t="s">
        <v>711</v>
      </c>
      <c r="BS494" s="1005" t="s">
        <v>711</v>
      </c>
      <c r="BT494" s="1005" t="s">
        <v>711</v>
      </c>
      <c r="BU494" s="988"/>
      <c r="BV494" s="1005" t="s">
        <v>711</v>
      </c>
      <c r="BW494" s="1005" t="s">
        <v>711</v>
      </c>
      <c r="BX494" s="1005" t="s">
        <v>711</v>
      </c>
      <c r="BY494" s="1005" t="s">
        <v>711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 t="str">
        <f t="shared" si="1258"/>
        <v/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 t="str">
        <f t="shared" si="1258"/>
        <v/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 t="str">
        <f t="shared" si="1258"/>
        <v/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 t="str">
        <f t="shared" si="1258"/>
        <v/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 t="str">
        <f t="shared" si="1258"/>
        <v/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 t="str">
        <f t="shared" si="1258"/>
        <v/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713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 t="str">
        <f t="shared" si="1256"/>
        <v/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6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>
        <f t="shared" si="1258"/>
        <v>6</v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 t="str">
        <f t="shared" si="1289"/>
        <v/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100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>
        <f t="shared" si="1291"/>
        <v>100</v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0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>
        <f t="shared" si="1291"/>
        <v>0</v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714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 t="str">
        <f t="shared" si="1289"/>
        <v/>
      </c>
      <c r="CK509" s="850" t="str">
        <f t="shared" si="1289"/>
        <v/>
      </c>
      <c r="CL509" s="850" t="str">
        <f t="shared" si="1289"/>
        <v/>
      </c>
      <c r="CM509" s="850" t="str">
        <f t="shared" si="1289"/>
        <v/>
      </c>
      <c r="CN509" s="849" t="str">
        <f t="shared" si="1290"/>
        <v/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 t="str">
        <f t="shared" si="1291"/>
        <v/>
      </c>
      <c r="DA509" s="892" t="str">
        <f t="shared" si="1291"/>
        <v/>
      </c>
      <c r="DB509" s="893" t="str">
        <f t="shared" si="1291"/>
        <v/>
      </c>
      <c r="DC509" s="893" t="str">
        <f t="shared" si="1291"/>
        <v/>
      </c>
      <c r="DD509" s="893" t="str">
        <f t="shared" si="1291"/>
        <v/>
      </c>
      <c r="DE509" s="892" t="str">
        <f t="shared" si="1292"/>
        <v/>
      </c>
      <c r="DF509" s="892" t="str">
        <f t="shared" si="1292"/>
        <v/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 t="str">
        <f t="shared" si="1289"/>
        <v/>
      </c>
      <c r="CK510" s="850" t="str">
        <f t="shared" si="1289"/>
        <v/>
      </c>
      <c r="CL510" s="850" t="str">
        <f t="shared" si="1289"/>
        <v/>
      </c>
      <c r="CM510" s="850" t="str">
        <f t="shared" si="1289"/>
        <v/>
      </c>
      <c r="CN510" s="849" t="str">
        <f t="shared" si="1290"/>
        <v/>
      </c>
      <c r="CO510" s="849" t="str">
        <f t="shared" si="1290"/>
        <v/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 t="str">
        <f t="shared" si="1291"/>
        <v/>
      </c>
      <c r="DA510" s="892" t="str">
        <f t="shared" si="1291"/>
        <v/>
      </c>
      <c r="DB510" s="893" t="str">
        <f t="shared" si="1291"/>
        <v/>
      </c>
      <c r="DC510" s="893" t="str">
        <f t="shared" si="1291"/>
        <v/>
      </c>
      <c r="DD510" s="893" t="str">
        <f t="shared" si="1291"/>
        <v/>
      </c>
      <c r="DE510" s="892" t="str">
        <f t="shared" si="1292"/>
        <v/>
      </c>
      <c r="DF510" s="892" t="str">
        <f t="shared" si="1292"/>
        <v/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 t="str">
        <f t="shared" si="1289"/>
        <v/>
      </c>
      <c r="CK512" s="871" t="str">
        <f t="shared" si="1289"/>
        <v/>
      </c>
      <c r="CL512" s="871" t="str">
        <f t="shared" si="1289"/>
        <v/>
      </c>
      <c r="CM512" s="871" t="str">
        <f t="shared" si="1289"/>
        <v/>
      </c>
      <c r="CN512" s="870" t="str">
        <f t="shared" si="1290"/>
        <v/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 t="str">
        <f t="shared" si="1291"/>
        <v/>
      </c>
      <c r="DA512" s="875" t="str">
        <f t="shared" si="1291"/>
        <v/>
      </c>
      <c r="DB512" s="876" t="str">
        <f t="shared" si="1291"/>
        <v/>
      </c>
      <c r="DC512" s="876" t="str">
        <f t="shared" si="1291"/>
        <v/>
      </c>
      <c r="DD512" s="876" t="str">
        <f t="shared" si="1291"/>
        <v/>
      </c>
      <c r="DE512" s="875" t="str">
        <f t="shared" si="1292"/>
        <v/>
      </c>
      <c r="DF512" s="875" t="str">
        <f t="shared" si="1292"/>
        <v/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 t="str">
        <f t="shared" si="1289"/>
        <v/>
      </c>
      <c r="CK513" s="850" t="str">
        <f t="shared" si="1289"/>
        <v/>
      </c>
      <c r="CL513" s="850" t="str">
        <f t="shared" si="1289"/>
        <v/>
      </c>
      <c r="CM513" s="850" t="str">
        <f t="shared" si="1289"/>
        <v/>
      </c>
      <c r="CN513" s="849" t="str">
        <f t="shared" si="1290"/>
        <v/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 t="str">
        <f t="shared" si="1291"/>
        <v/>
      </c>
      <c r="DA513" s="892" t="str">
        <f t="shared" si="1291"/>
        <v/>
      </c>
      <c r="DB513" s="893" t="str">
        <f t="shared" si="1291"/>
        <v/>
      </c>
      <c r="DC513" s="893" t="str">
        <f t="shared" si="1291"/>
        <v/>
      </c>
      <c r="DD513" s="893" t="str">
        <f t="shared" si="1291"/>
        <v/>
      </c>
      <c r="DE513" s="892" t="str">
        <f t="shared" si="1292"/>
        <v/>
      </c>
      <c r="DF513" s="892" t="str">
        <f t="shared" si="1292"/>
        <v/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 t="str">
        <f t="shared" si="1289"/>
        <v/>
      </c>
      <c r="CK514" s="850" t="str">
        <f t="shared" si="1289"/>
        <v/>
      </c>
      <c r="CL514" s="850" t="str">
        <f t="shared" si="1289"/>
        <v/>
      </c>
      <c r="CM514" s="850" t="str">
        <f t="shared" si="1289"/>
        <v/>
      </c>
      <c r="CN514" s="849" t="str">
        <f t="shared" si="1290"/>
        <v/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 t="str">
        <f t="shared" si="1291"/>
        <v/>
      </c>
      <c r="DA514" s="892" t="str">
        <f t="shared" si="1291"/>
        <v/>
      </c>
      <c r="DB514" s="893" t="str">
        <f t="shared" si="1291"/>
        <v/>
      </c>
      <c r="DC514" s="893" t="str">
        <f t="shared" si="1291"/>
        <v/>
      </c>
      <c r="DD514" s="893" t="str">
        <f t="shared" si="1291"/>
        <v/>
      </c>
      <c r="DE514" s="892" t="str">
        <f t="shared" si="1292"/>
        <v/>
      </c>
      <c r="DF514" s="892" t="str">
        <f t="shared" si="1292"/>
        <v/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765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 t="str">
        <f t="shared" si="1318"/>
        <v/>
      </c>
      <c r="CK515" s="850" t="str">
        <f t="shared" si="1318"/>
        <v/>
      </c>
      <c r="CL515" s="850" t="str">
        <f t="shared" si="1318"/>
        <v/>
      </c>
      <c r="CM515" s="850" t="str">
        <f t="shared" si="1318"/>
        <v/>
      </c>
      <c r="CN515" s="849" t="str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9" t="str">
        <f t="shared" si="1319"/>
        <v/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 t="str">
        <f t="shared" si="1320"/>
        <v/>
      </c>
      <c r="DA515" s="892" t="str">
        <f t="shared" si="1320"/>
        <v/>
      </c>
      <c r="DB515" s="893" t="str">
        <f t="shared" si="1320"/>
        <v/>
      </c>
      <c r="DC515" s="893" t="str">
        <f t="shared" si="1320"/>
        <v/>
      </c>
      <c r="DD515" s="893" t="str">
        <f t="shared" si="1320"/>
        <v/>
      </c>
      <c r="DE515" s="892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2" t="str">
        <f t="shared" si="1321"/>
        <v/>
      </c>
      <c r="DG515" s="892" t="str">
        <f t="shared" si="1321"/>
        <v/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 t="str">
        <f t="shared" si="1318"/>
        <v/>
      </c>
      <c r="CK516" s="850" t="str">
        <f t="shared" si="1318"/>
        <v/>
      </c>
      <c r="CL516" s="850" t="str">
        <f t="shared" si="1318"/>
        <v/>
      </c>
      <c r="CM516" s="850" t="str">
        <f t="shared" si="1318"/>
        <v/>
      </c>
      <c r="CN516" s="849" t="str">
        <f t="shared" si="1319"/>
        <v/>
      </c>
      <c r="CO516" s="849" t="str">
        <f t="shared" si="1319"/>
        <v/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 t="str">
        <f t="shared" si="1320"/>
        <v/>
      </c>
      <c r="DA516" s="892" t="str">
        <f t="shared" si="1320"/>
        <v/>
      </c>
      <c r="DB516" s="893" t="str">
        <f t="shared" si="1320"/>
        <v/>
      </c>
      <c r="DC516" s="893" t="str">
        <f t="shared" si="1320"/>
        <v/>
      </c>
      <c r="DD516" s="893" t="str">
        <f t="shared" si="1320"/>
        <v/>
      </c>
      <c r="DE516" s="892" t="str">
        <f t="shared" si="1321"/>
        <v/>
      </c>
      <c r="DF516" s="892" t="str">
        <f t="shared" si="1321"/>
        <v/>
      </c>
      <c r="DG516" s="892" t="str">
        <f t="shared" si="1321"/>
        <v/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 t="str">
        <f t="shared" si="1318"/>
        <v/>
      </c>
      <c r="CK518" s="871" t="str">
        <f t="shared" si="1318"/>
        <v/>
      </c>
      <c r="CL518" s="871" t="str">
        <f t="shared" si="1318"/>
        <v/>
      </c>
      <c r="CM518" s="871" t="str">
        <f t="shared" si="1318"/>
        <v/>
      </c>
      <c r="CN518" s="870" t="str">
        <f t="shared" si="1319"/>
        <v/>
      </c>
      <c r="CO518" s="870" t="str">
        <f t="shared" si="1319"/>
        <v/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 t="str">
        <f t="shared" si="1320"/>
        <v/>
      </c>
      <c r="DA518" s="875" t="str">
        <f t="shared" si="1320"/>
        <v/>
      </c>
      <c r="DB518" s="876" t="str">
        <f t="shared" si="1320"/>
        <v/>
      </c>
      <c r="DC518" s="876" t="str">
        <f t="shared" si="1320"/>
        <v/>
      </c>
      <c r="DD518" s="876" t="str">
        <f t="shared" si="1320"/>
        <v/>
      </c>
      <c r="DE518" s="875" t="str">
        <f t="shared" si="1321"/>
        <v/>
      </c>
      <c r="DF518" s="875" t="str">
        <f t="shared" si="1321"/>
        <v/>
      </c>
      <c r="DG518" s="875" t="str">
        <f t="shared" si="1321"/>
        <v/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 t="str">
        <f t="shared" si="1318"/>
        <v/>
      </c>
      <c r="CK519" s="850" t="str">
        <f t="shared" si="1318"/>
        <v/>
      </c>
      <c r="CL519" s="850" t="str">
        <f t="shared" si="1318"/>
        <v/>
      </c>
      <c r="CM519" s="850" t="str">
        <f t="shared" si="1318"/>
        <v/>
      </c>
      <c r="CN519" s="849" t="str">
        <f t="shared" si="1319"/>
        <v/>
      </c>
      <c r="CO519" s="849" t="str">
        <f t="shared" si="1319"/>
        <v/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 t="str">
        <f t="shared" si="1320"/>
        <v/>
      </c>
      <c r="DA519" s="892" t="str">
        <f t="shared" si="1320"/>
        <v/>
      </c>
      <c r="DB519" s="893" t="str">
        <f t="shared" si="1320"/>
        <v/>
      </c>
      <c r="DC519" s="893" t="str">
        <f t="shared" si="1320"/>
        <v/>
      </c>
      <c r="DD519" s="893" t="str">
        <f t="shared" si="1320"/>
        <v/>
      </c>
      <c r="DE519" s="892" t="str">
        <f t="shared" si="1321"/>
        <v/>
      </c>
      <c r="DF519" s="892" t="str">
        <f t="shared" si="1321"/>
        <v/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 t="str">
        <f t="shared" si="1318"/>
        <v/>
      </c>
      <c r="CK520" s="850" t="str">
        <f t="shared" si="1318"/>
        <v/>
      </c>
      <c r="CL520" s="850" t="str">
        <f t="shared" si="1318"/>
        <v/>
      </c>
      <c r="CM520" s="850" t="str">
        <f t="shared" si="1318"/>
        <v/>
      </c>
      <c r="CN520" s="849" t="str">
        <f t="shared" si="1319"/>
        <v/>
      </c>
      <c r="CO520" s="849" t="str">
        <f t="shared" si="1319"/>
        <v/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 t="str">
        <f t="shared" si="1320"/>
        <v/>
      </c>
      <c r="DA520" s="892" t="str">
        <f t="shared" si="1320"/>
        <v/>
      </c>
      <c r="DB520" s="893" t="str">
        <f t="shared" si="1320"/>
        <v/>
      </c>
      <c r="DC520" s="893" t="str">
        <f t="shared" si="1320"/>
        <v/>
      </c>
      <c r="DD520" s="893" t="str">
        <f t="shared" si="1320"/>
        <v/>
      </c>
      <c r="DE520" s="892" t="str">
        <f t="shared" si="1321"/>
        <v/>
      </c>
      <c r="DF520" s="892" t="str">
        <f t="shared" si="1321"/>
        <v/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766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>
        <f t="shared" si="1318"/>
        <v>6</v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>
        <f t="shared" si="1320"/>
        <v>6</v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>
        <f t="shared" si="1318"/>
        <v>12</v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>
        <f t="shared" si="1320"/>
        <v>12</v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>
        <f t="shared" si="1318"/>
        <v>6.0064677459526769E-3</v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>
        <f t="shared" si="1320"/>
        <v>6.0064677459526769E-3</v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>
        <f t="shared" si="1318"/>
        <v>13.5</v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>
        <f t="shared" si="1358"/>
        <v>13.5</v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>
        <f t="shared" si="1318"/>
        <v>972</v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>
        <f t="shared" si="1358"/>
        <v>972</v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715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>
        <f t="shared" si="1376"/>
        <v>38.880000000000003</v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>
        <f t="shared" si="1358"/>
        <v>38.880000000000003</v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>
        <f t="shared" si="1376"/>
        <v>8.0073723138231623E-3</v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>
        <f t="shared" si="1358"/>
        <v>8.0073723138231623E-3</v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>
        <f t="shared" si="1376"/>
        <v>110</v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>
        <f t="shared" si="1358"/>
        <v>110</v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>
        <f t="shared" si="1376"/>
        <v>4276.8</v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>
        <f t="shared" si="1358"/>
        <v>4276.8</v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716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 t="str">
        <f t="shared" si="1488"/>
        <v/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 t="str">
        <f t="shared" si="1358"/>
        <v/>
      </c>
      <c r="DC534" s="893">
        <f t="shared" si="1358"/>
        <v>60</v>
      </c>
      <c r="DD534" s="893" t="str">
        <f t="shared" si="1358"/>
        <v/>
      </c>
      <c r="DE534" s="892" t="str">
        <f t="shared" si="1359"/>
        <v/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1.1379440846824409E-2</v>
      </c>
      <c r="CM536" s="871" t="str">
        <f t="shared" si="1488"/>
        <v/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 t="str">
        <f t="shared" si="1494"/>
        <v/>
      </c>
      <c r="DC536" s="876">
        <f t="shared" si="1494"/>
        <v>1.1379440846824409E-2</v>
      </c>
      <c r="DD536" s="876" t="str">
        <f t="shared" si="1494"/>
        <v/>
      </c>
      <c r="DE536" s="875" t="str">
        <f t="shared" si="1495"/>
        <v/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26</v>
      </c>
      <c r="CM537" s="850" t="str">
        <f t="shared" si="1488"/>
        <v/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 t="str">
        <f t="shared" si="1494"/>
        <v/>
      </c>
      <c r="DC537" s="893">
        <f t="shared" si="1494"/>
        <v>26</v>
      </c>
      <c r="DD537" s="893" t="str">
        <f t="shared" si="1494"/>
        <v/>
      </c>
      <c r="DE537" s="892" t="str">
        <f t="shared" si="1495"/>
        <v/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1560</v>
      </c>
      <c r="CM538" s="850" t="str">
        <f t="shared" si="1488"/>
        <v/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 t="str">
        <f t="shared" si="1494"/>
        <v/>
      </c>
      <c r="DC538" s="893">
        <f t="shared" si="1494"/>
        <v>1560</v>
      </c>
      <c r="DD538" s="893" t="str">
        <f t="shared" si="1494"/>
        <v/>
      </c>
      <c r="DE538" s="892" t="str">
        <f t="shared" si="1495"/>
        <v/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717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>
        <f t="shared" si="1488"/>
        <v>10</v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>
        <f t="shared" si="1494"/>
        <v>10</v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>
        <f t="shared" si="1488"/>
        <v>13</v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>
        <f t="shared" si="1494"/>
        <v>13</v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>
        <f t="shared" si="1488"/>
        <v>3.9821525529265253E-2</v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>
        <f t="shared" si="1494"/>
        <v>3.9821525529265253E-2</v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>
        <f t="shared" si="1488"/>
        <v>12</v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>
        <f t="shared" si="1494"/>
        <v>12</v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>
        <f t="shared" si="1488"/>
        <v>1560</v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>
        <f t="shared" si="1494"/>
        <v>1560</v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718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>
        <f t="shared" si="1654"/>
        <v>60</v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>
        <f t="shared" si="1652"/>
        <v>60</v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>
        <f t="shared" si="1654"/>
        <v>2.1976789539227898E-2</v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>
        <f t="shared" si="1652"/>
        <v>2.1976789539227898E-2</v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>
        <f t="shared" si="1654"/>
        <v>26</v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>
        <f t="shared" si="1652"/>
        <v>26</v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>
        <f t="shared" si="1654"/>
        <v>1560</v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>
        <f t="shared" si="1652"/>
        <v>1560</v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719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724</v>
      </c>
      <c r="C552" s="1005" t="s">
        <v>724</v>
      </c>
      <c r="D552" s="1005"/>
      <c r="E552" s="1005"/>
      <c r="F552" s="1005" t="s">
        <v>724</v>
      </c>
      <c r="G552" s="1005" t="s">
        <v>724</v>
      </c>
      <c r="H552" s="1005" t="s">
        <v>724</v>
      </c>
      <c r="I552" s="1005" t="s">
        <v>724</v>
      </c>
      <c r="J552" s="1005" t="s">
        <v>724</v>
      </c>
      <c r="K552" s="1005" t="s">
        <v>724</v>
      </c>
      <c r="L552" s="1005" t="s">
        <v>724</v>
      </c>
      <c r="M552" s="1005" t="s">
        <v>724</v>
      </c>
      <c r="N552" s="1005" t="s">
        <v>724</v>
      </c>
      <c r="O552" s="1005" t="s">
        <v>724</v>
      </c>
      <c r="P552" s="1005" t="s">
        <v>724</v>
      </c>
      <c r="Q552" s="1005" t="s">
        <v>724</v>
      </c>
      <c r="R552" s="1005" t="s">
        <v>724</v>
      </c>
      <c r="S552" s="1073"/>
      <c r="T552" s="1005" t="s">
        <v>724</v>
      </c>
      <c r="U552" s="1005" t="s">
        <v>724</v>
      </c>
      <c r="V552" s="1005" t="s">
        <v>724</v>
      </c>
      <c r="W552" s="1005" t="s">
        <v>724</v>
      </c>
      <c r="X552" s="1005" t="s">
        <v>724</v>
      </c>
      <c r="Y552" s="1005" t="s">
        <v>724</v>
      </c>
      <c r="Z552" s="1005" t="s">
        <v>724</v>
      </c>
      <c r="AA552" s="1005" t="s">
        <v>724</v>
      </c>
      <c r="AB552" s="1005" t="s">
        <v>724</v>
      </c>
      <c r="AC552" s="1005" t="s">
        <v>724</v>
      </c>
      <c r="AD552" s="1005" t="s">
        <v>724</v>
      </c>
      <c r="AE552" s="1005" t="s">
        <v>724</v>
      </c>
      <c r="AF552" s="1005" t="s">
        <v>724</v>
      </c>
      <c r="AG552" s="1005" t="s">
        <v>724</v>
      </c>
      <c r="AH552" s="1005" t="s">
        <v>724</v>
      </c>
      <c r="AI552" s="1005" t="s">
        <v>724</v>
      </c>
      <c r="AJ552" s="1005" t="s">
        <v>724</v>
      </c>
      <c r="AK552" s="1073"/>
      <c r="AL552" s="1005" t="s">
        <v>724</v>
      </c>
      <c r="AM552" s="1005" t="s">
        <v>724</v>
      </c>
      <c r="AN552" s="1005" t="s">
        <v>724</v>
      </c>
      <c r="AO552" s="1005" t="s">
        <v>724</v>
      </c>
      <c r="AP552" s="1005" t="s">
        <v>724</v>
      </c>
      <c r="AQ552" s="1005" t="s">
        <v>724</v>
      </c>
      <c r="AR552" s="1005" t="s">
        <v>724</v>
      </c>
      <c r="AS552" s="1005" t="s">
        <v>724</v>
      </c>
      <c r="AT552" s="1005"/>
      <c r="AU552" s="1005" t="s">
        <v>724</v>
      </c>
      <c r="AV552" s="1005" t="s">
        <v>724</v>
      </c>
      <c r="AW552" s="1005" t="s">
        <v>724</v>
      </c>
      <c r="AX552" s="1005" t="s">
        <v>724</v>
      </c>
      <c r="AY552" s="1005" t="s">
        <v>724</v>
      </c>
      <c r="AZ552" s="1005" t="s">
        <v>724</v>
      </c>
      <c r="BA552" s="1005" t="s">
        <v>724</v>
      </c>
      <c r="BB552" s="1005" t="s">
        <v>724</v>
      </c>
      <c r="BC552" s="1073"/>
      <c r="BD552" s="1005" t="s">
        <v>724</v>
      </c>
      <c r="BE552" s="1005" t="s">
        <v>724</v>
      </c>
      <c r="BF552" s="1005" t="s">
        <v>724</v>
      </c>
      <c r="BG552" s="1005" t="s">
        <v>724</v>
      </c>
      <c r="BH552" s="1005" t="s">
        <v>724</v>
      </c>
      <c r="BI552" s="1005" t="s">
        <v>724</v>
      </c>
      <c r="BJ552" s="1005" t="s">
        <v>724</v>
      </c>
      <c r="BK552" s="1005" t="s">
        <v>724</v>
      </c>
      <c r="BL552" s="1005" t="s">
        <v>724</v>
      </c>
      <c r="BM552" s="1005" t="s">
        <v>724</v>
      </c>
      <c r="BN552" s="1005" t="s">
        <v>724</v>
      </c>
      <c r="BO552" s="1005" t="s">
        <v>724</v>
      </c>
      <c r="BP552" s="1005" t="s">
        <v>724</v>
      </c>
      <c r="BQ552" s="1005" t="s">
        <v>724</v>
      </c>
      <c r="BR552" s="1005" t="s">
        <v>724</v>
      </c>
      <c r="BS552" s="1005" t="s">
        <v>724</v>
      </c>
      <c r="BT552" s="1005" t="s">
        <v>724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720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24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24</v>
      </c>
      <c r="DD558" s="893" t="str">
        <f t="shared" si="1868"/>
        <v/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6.2567372353673724E-4</v>
      </c>
      <c r="DD560" s="876" t="str">
        <f t="shared" si="1868"/>
        <v/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20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 t="str">
        <f t="shared" si="1868"/>
        <v/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480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480</v>
      </c>
      <c r="DD562" s="893" t="str">
        <f t="shared" si="1868"/>
        <v/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721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24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24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1.5016169364881697E-3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15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15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360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360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722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723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 t="str">
        <f t="shared" si="2236"/>
        <v/>
      </c>
      <c r="CL575" s="855" t="str">
        <f t="shared" si="2236"/>
        <v/>
      </c>
      <c r="CM575" s="855" t="str">
        <f t="shared" si="2236"/>
        <v/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 t="str">
        <f t="shared" si="2394"/>
        <v/>
      </c>
      <c r="DC575" s="893" t="str">
        <f t="shared" si="2394"/>
        <v/>
      </c>
      <c r="DD575" s="893" t="str">
        <f t="shared" si="2394"/>
        <v/>
      </c>
      <c r="DE575" s="892" t="str">
        <f t="shared" si="2395"/>
        <v/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 t="str">
        <f t="shared" si="2236"/>
        <v/>
      </c>
      <c r="CL576" s="855">
        <f t="shared" si="2236"/>
        <v>12</v>
      </c>
      <c r="CM576" s="855" t="str">
        <f t="shared" si="2236"/>
        <v/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 t="str">
        <f t="shared" si="2394"/>
        <v/>
      </c>
      <c r="DC576" s="893">
        <f t="shared" si="2394"/>
        <v>12</v>
      </c>
      <c r="DD576" s="893" t="str">
        <f t="shared" si="2394"/>
        <v/>
      </c>
      <c r="DE576" s="892" t="str">
        <f t="shared" si="2395"/>
        <v/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 t="str">
        <f t="shared" si="2236"/>
        <v/>
      </c>
      <c r="CL578" s="871">
        <f t="shared" si="2236"/>
        <v>0</v>
      </c>
      <c r="CM578" s="871" t="str">
        <f t="shared" si="2236"/>
        <v/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 t="str">
        <f t="shared" si="2394"/>
        <v/>
      </c>
      <c r="DC578" s="876">
        <f t="shared" si="2394"/>
        <v>0</v>
      </c>
      <c r="DD578" s="876" t="str">
        <f t="shared" si="2394"/>
        <v/>
      </c>
      <c r="DE578" s="875" t="str">
        <f t="shared" si="2395"/>
        <v/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725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 t="str">
        <f t="shared" si="2236"/>
        <v/>
      </c>
      <c r="CL579" s="855">
        <f t="shared" si="2236"/>
        <v>13</v>
      </c>
      <c r="CM579" s="855" t="str">
        <f t="shared" si="2236"/>
        <v/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 t="str">
        <f t="shared" si="2394"/>
        <v/>
      </c>
      <c r="DC579" s="893">
        <f t="shared" si="2394"/>
        <v>13</v>
      </c>
      <c r="DD579" s="893" t="str">
        <f t="shared" si="2394"/>
        <v/>
      </c>
      <c r="DE579" s="892" t="str">
        <f t="shared" si="2395"/>
        <v/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 t="str">
        <f t="shared" si="2534"/>
        <v/>
      </c>
      <c r="CL580" s="855">
        <f t="shared" si="2534"/>
        <v>0</v>
      </c>
      <c r="CM580" s="855" t="str">
        <f t="shared" si="2534"/>
        <v/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 t="str">
        <f t="shared" si="2394"/>
        <v/>
      </c>
      <c r="DC580" s="893">
        <f t="shared" si="2394"/>
        <v>0</v>
      </c>
      <c r="DD580" s="893" t="str">
        <f t="shared" si="2394"/>
        <v/>
      </c>
      <c r="DE580" s="892" t="str">
        <f t="shared" si="2395"/>
        <v/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726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727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 t="str">
        <f t="shared" si="2534"/>
        <v/>
      </c>
      <c r="CL587" s="855">
        <f t="shared" si="2534"/>
        <v>6</v>
      </c>
      <c r="CM587" s="855" t="str">
        <f t="shared" si="2534"/>
        <v/>
      </c>
      <c r="CN587" s="854" t="str">
        <f t="shared" si="2535"/>
        <v/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 t="str">
        <f t="shared" si="2544"/>
        <v/>
      </c>
      <c r="DB587" s="876" t="str">
        <f t="shared" si="2544"/>
        <v/>
      </c>
      <c r="DC587" s="876">
        <f t="shared" si="2544"/>
        <v>6</v>
      </c>
      <c r="DD587" s="876" t="str">
        <f t="shared" si="2544"/>
        <v/>
      </c>
      <c r="DE587" s="875" t="str">
        <f t="shared" si="2545"/>
        <v/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 t="str">
        <f t="shared" si="2534"/>
        <v/>
      </c>
      <c r="CL588" s="855">
        <f t="shared" si="2534"/>
        <v>12</v>
      </c>
      <c r="CM588" s="855" t="str">
        <f t="shared" si="2534"/>
        <v/>
      </c>
      <c r="CN588" s="854" t="str">
        <f t="shared" si="2535"/>
        <v/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 t="str">
        <f t="shared" si="2544"/>
        <v/>
      </c>
      <c r="DB588" s="893" t="str">
        <f t="shared" si="2544"/>
        <v/>
      </c>
      <c r="DC588" s="893">
        <f t="shared" si="2544"/>
        <v>12</v>
      </c>
      <c r="DD588" s="893" t="str">
        <f t="shared" si="2544"/>
        <v/>
      </c>
      <c r="DE588" s="892" t="str">
        <f t="shared" si="2545"/>
        <v/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 t="str">
        <f t="shared" si="2534"/>
        <v/>
      </c>
      <c r="CL590" s="871">
        <f t="shared" si="2534"/>
        <v>5.1962202739726021E-3</v>
      </c>
      <c r="CM590" s="871" t="str">
        <f t="shared" si="2534"/>
        <v/>
      </c>
      <c r="CN590" s="870" t="str">
        <f t="shared" si="2535"/>
        <v/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 t="str">
        <f t="shared" si="2544"/>
        <v/>
      </c>
      <c r="DB590" s="876" t="str">
        <f t="shared" si="2544"/>
        <v/>
      </c>
      <c r="DC590" s="876">
        <f t="shared" si="2544"/>
        <v>5.1962202739726021E-3</v>
      </c>
      <c r="DD590" s="876" t="str">
        <f t="shared" si="2544"/>
        <v/>
      </c>
      <c r="DE590" s="875" t="str">
        <f t="shared" si="2545"/>
        <v/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 t="str">
        <f t="shared" si="2534"/>
        <v/>
      </c>
      <c r="CL591" s="855">
        <f t="shared" si="2534"/>
        <v>15</v>
      </c>
      <c r="CM591" s="855" t="str">
        <f t="shared" si="2534"/>
        <v/>
      </c>
      <c r="CN591" s="854" t="str">
        <f t="shared" si="2535"/>
        <v/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 t="str">
        <f t="shared" si="2544"/>
        <v/>
      </c>
      <c r="DB591" s="893" t="str">
        <f t="shared" si="2544"/>
        <v/>
      </c>
      <c r="DC591" s="893">
        <f t="shared" si="2544"/>
        <v>15</v>
      </c>
      <c r="DD591" s="893" t="str">
        <f t="shared" si="2544"/>
        <v/>
      </c>
      <c r="DE591" s="892" t="str">
        <f t="shared" si="2545"/>
        <v/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 t="str">
        <f t="shared" si="2534"/>
        <v/>
      </c>
      <c r="CL592" s="855">
        <f t="shared" si="2534"/>
        <v>180</v>
      </c>
      <c r="CM592" s="855" t="str">
        <f t="shared" si="2534"/>
        <v/>
      </c>
      <c r="CN592" s="854" t="str">
        <f t="shared" si="2535"/>
        <v/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 t="str">
        <f t="shared" si="2544"/>
        <v/>
      </c>
      <c r="DB592" s="893" t="str">
        <f t="shared" si="2544"/>
        <v/>
      </c>
      <c r="DC592" s="893">
        <f t="shared" si="2544"/>
        <v>180</v>
      </c>
      <c r="DD592" s="893" t="str">
        <f t="shared" si="2544"/>
        <v/>
      </c>
      <c r="DE592" s="892" t="str">
        <f t="shared" si="2545"/>
        <v/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767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728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729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 t="str">
        <f t="shared" si="2943"/>
        <v/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 t="str">
        <f t="shared" si="2943"/>
        <v/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 t="str">
        <f t="shared" si="2943"/>
        <v/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 t="str">
        <f t="shared" si="2943"/>
        <v/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730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0</v>
      </c>
      <c r="CP640" s="870">
        <f t="shared" si="3079"/>
        <v>0</v>
      </c>
      <c r="CQ640" s="869">
        <f t="shared" si="3079"/>
        <v>0</v>
      </c>
      <c r="CR640" s="1487">
        <f t="shared" si="3079"/>
        <v>0</v>
      </c>
      <c r="CS640" s="1487">
        <f t="shared" si="3079"/>
        <v>2.651292403486924E-2</v>
      </c>
      <c r="CT640" s="872">
        <f t="shared" si="3079"/>
        <v>2.9458804483188047E-2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0</v>
      </c>
      <c r="DF640" s="875">
        <f t="shared" si="3073"/>
        <v>0</v>
      </c>
      <c r="DG640" s="875">
        <f t="shared" si="3073"/>
        <v>0</v>
      </c>
      <c r="DH640" s="875">
        <f t="shared" si="3073"/>
        <v>0</v>
      </c>
      <c r="DI640" s="875">
        <f t="shared" si="3073"/>
        <v>0</v>
      </c>
      <c r="DJ640" s="874">
        <f t="shared" si="3073"/>
        <v>2.651292403486924E-2</v>
      </c>
      <c r="DK640" s="873">
        <f t="shared" si="3073"/>
        <v>2.9458804483188047E-2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0</v>
      </c>
      <c r="CP642" s="849">
        <f t="shared" si="3081"/>
        <v>0</v>
      </c>
      <c r="CQ642" s="848">
        <f t="shared" si="3081"/>
        <v>0</v>
      </c>
      <c r="CR642" s="1486">
        <f t="shared" si="3081"/>
        <v>0</v>
      </c>
      <c r="CS642" s="1486">
        <f t="shared" si="3081"/>
        <v>900</v>
      </c>
      <c r="CT642" s="851">
        <f t="shared" si="3081"/>
        <v>1860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0</v>
      </c>
      <c r="DF642" s="892">
        <f t="shared" si="3073"/>
        <v>0</v>
      </c>
      <c r="DG642" s="892">
        <f t="shared" si="3073"/>
        <v>0</v>
      </c>
      <c r="DH642" s="892">
        <f t="shared" si="3073"/>
        <v>0</v>
      </c>
      <c r="DI642" s="892">
        <f t="shared" si="3073"/>
        <v>0</v>
      </c>
      <c r="DJ642" s="891">
        <f t="shared" si="3073"/>
        <v>900</v>
      </c>
      <c r="DK642" s="890">
        <f t="shared" si="3073"/>
        <v>1860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768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769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770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771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772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 t="str">
        <f t="shared" si="3123"/>
        <v/>
      </c>
      <c r="CJ666" s="849" t="str">
        <f t="shared" si="3123"/>
        <v/>
      </c>
      <c r="CK666" s="850" t="str">
        <f t="shared" si="3123"/>
        <v/>
      </c>
      <c r="CL666" s="850">
        <f t="shared" si="3123"/>
        <v>4</v>
      </c>
      <c r="CM666" s="850" t="str">
        <f t="shared" si="3123"/>
        <v/>
      </c>
      <c r="CN666" s="849" t="str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9" t="str">
        <f t="shared" si="3124"/>
        <v/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 t="str">
        <f t="shared" si="3125"/>
        <v/>
      </c>
      <c r="DA666" s="892" t="str">
        <f t="shared" si="3125"/>
        <v/>
      </c>
      <c r="DB666" s="893" t="str">
        <f t="shared" si="3125"/>
        <v/>
      </c>
      <c r="DC666" s="893">
        <f t="shared" si="3125"/>
        <v>4</v>
      </c>
      <c r="DD666" s="893" t="str">
        <f t="shared" si="3125"/>
        <v/>
      </c>
      <c r="DE666" s="892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2" t="str">
        <f t="shared" si="3126"/>
        <v/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 t="str">
        <f t="shared" si="3123"/>
        <v/>
      </c>
      <c r="CJ667" s="870" t="str">
        <f t="shared" si="3123"/>
        <v/>
      </c>
      <c r="CK667" s="871" t="str">
        <f t="shared" si="3123"/>
        <v/>
      </c>
      <c r="CL667" s="871">
        <f t="shared" si="3123"/>
        <v>9.5238095238095233E-2</v>
      </c>
      <c r="CM667" s="871" t="str">
        <f t="shared" si="3123"/>
        <v/>
      </c>
      <c r="CN667" s="870" t="str">
        <f t="shared" si="3124"/>
        <v/>
      </c>
      <c r="CO667" s="870" t="str">
        <f t="shared" si="3124"/>
        <v/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 t="str">
        <f t="shared" si="3125"/>
        <v/>
      </c>
      <c r="DA667" s="875" t="str">
        <f t="shared" si="3125"/>
        <v/>
      </c>
      <c r="DB667" s="876" t="str">
        <f t="shared" si="3125"/>
        <v/>
      </c>
      <c r="DC667" s="876">
        <f t="shared" si="3125"/>
        <v>9.5238095238095233E-2</v>
      </c>
      <c r="DD667" s="876" t="str">
        <f t="shared" si="3125"/>
        <v/>
      </c>
      <c r="DE667" s="875" t="str">
        <f t="shared" si="3126"/>
        <v/>
      </c>
      <c r="DF667" s="875" t="str">
        <f t="shared" si="3126"/>
        <v/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773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774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775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776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777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778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779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780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0</v>
      </c>
      <c r="CT708" s="851">
        <f t="shared" si="3215"/>
        <v>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0</v>
      </c>
      <c r="CT714" s="851">
        <f t="shared" si="3220"/>
        <v>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0</v>
      </c>
      <c r="DK714" s="890">
        <f t="shared" si="3219"/>
        <v>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6000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0</v>
      </c>
      <c r="CT720" s="851">
        <f t="shared" si="3230"/>
        <v>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0</v>
      </c>
      <c r="DJ720" s="891">
        <f t="shared" si="3224"/>
        <v>0</v>
      </c>
      <c r="DK720" s="890">
        <f t="shared" si="3224"/>
        <v>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>
        <f t="shared" si="3247"/>
        <v>2</v>
      </c>
      <c r="CL733" s="850">
        <f t="shared" si="3247"/>
        <v>2</v>
      </c>
      <c r="CM733" s="850">
        <f t="shared" si="3247"/>
        <v>5</v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>
        <f t="shared" si="3249"/>
        <v>2</v>
      </c>
      <c r="DC733" s="893">
        <f t="shared" si="3249"/>
        <v>2</v>
      </c>
      <c r="DD733" s="893">
        <f t="shared" si="3249"/>
        <v>5</v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>
        <f t="shared" si="3247"/>
        <v>1</v>
      </c>
      <c r="CL734" s="850">
        <f t="shared" si="3247"/>
        <v>1</v>
      </c>
      <c r="CM734" s="850">
        <f t="shared" si="3247"/>
        <v>1</v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>
        <f t="shared" si="3249"/>
        <v>1</v>
      </c>
      <c r="DC734" s="893">
        <f t="shared" si="3249"/>
        <v>1</v>
      </c>
      <c r="DD734" s="893">
        <f t="shared" si="3249"/>
        <v>1</v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>
        <f t="shared" si="3247"/>
        <v>12</v>
      </c>
      <c r="CL735" s="850">
        <f t="shared" si="3247"/>
        <v>12</v>
      </c>
      <c r="CM735" s="850">
        <f t="shared" si="3247"/>
        <v>12</v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>
        <f t="shared" si="3249"/>
        <v>12</v>
      </c>
      <c r="DC735" s="893">
        <f t="shared" si="3249"/>
        <v>12</v>
      </c>
      <c r="DD735" s="893">
        <f t="shared" si="3249"/>
        <v>12</v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>
        <f t="shared" si="3247"/>
        <v>16500</v>
      </c>
      <c r="CL736" s="850">
        <f t="shared" si="3247"/>
        <v>16600</v>
      </c>
      <c r="CM736" s="850">
        <f t="shared" si="3247"/>
        <v>20000</v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>
        <f t="shared" si="3249"/>
        <v>16500</v>
      </c>
      <c r="DC736" s="893">
        <f t="shared" si="3249"/>
        <v>16600</v>
      </c>
      <c r="DD736" s="893">
        <f t="shared" si="3249"/>
        <v>20000</v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>
        <f t="shared" si="3247"/>
        <v>396000</v>
      </c>
      <c r="CL737" s="850">
        <f t="shared" si="3247"/>
        <v>480000</v>
      </c>
      <c r="CM737" s="850">
        <f t="shared" si="3247"/>
        <v>996000</v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>
        <f t="shared" si="3249"/>
        <v>396000</v>
      </c>
      <c r="DC737" s="893">
        <f t="shared" si="3249"/>
        <v>480000</v>
      </c>
      <c r="DD737" s="893">
        <f t="shared" si="3249"/>
        <v>996000</v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0</v>
      </c>
      <c r="CQ743" s="848">
        <f t="shared" si="3263"/>
        <v>0</v>
      </c>
      <c r="CR743" s="1486">
        <f t="shared" si="3263"/>
        <v>7200</v>
      </c>
      <c r="CS743" s="1486">
        <f t="shared" si="3263"/>
        <v>18000</v>
      </c>
      <c r="CT743" s="851">
        <f t="shared" si="3263"/>
        <v>18240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0</v>
      </c>
      <c r="DG743" s="892">
        <f t="shared" si="3262"/>
        <v>0</v>
      </c>
      <c r="DH743" s="892">
        <f t="shared" si="3262"/>
        <v>0</v>
      </c>
      <c r="DI743" s="892">
        <f t="shared" si="3262"/>
        <v>7200</v>
      </c>
      <c r="DJ743" s="891">
        <f t="shared" si="3262"/>
        <v>18000</v>
      </c>
      <c r="DK743" s="890">
        <f t="shared" si="3262"/>
        <v>18240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1200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1200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0</v>
      </c>
      <c r="CT760" s="851">
        <f t="shared" si="3282"/>
        <v>0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0</v>
      </c>
      <c r="DJ760" s="891">
        <f t="shared" si="3281"/>
        <v>0</v>
      </c>
      <c r="DK760" s="890">
        <f t="shared" si="3281"/>
        <v>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216</v>
      </c>
      <c r="CL772" s="850">
        <f t="shared" si="3303"/>
        <v>252</v>
      </c>
      <c r="CM772" s="850">
        <f t="shared" si="3303"/>
        <v>456</v>
      </c>
      <c r="CN772" s="849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216</v>
      </c>
      <c r="DC772" s="893">
        <f t="shared" si="3305"/>
        <v>252</v>
      </c>
      <c r="DD772" s="893">
        <f t="shared" si="3305"/>
        <v>456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 t="str">
        <f t="shared" si="3303"/>
        <v/>
      </c>
      <c r="CK773" s="850">
        <f t="shared" si="3303"/>
        <v>40</v>
      </c>
      <c r="CL773" s="850">
        <f t="shared" si="3303"/>
        <v>40</v>
      </c>
      <c r="CM773" s="850">
        <f t="shared" si="3303"/>
        <v>50</v>
      </c>
      <c r="CN773" s="849">
        <f t="shared" si="3304"/>
        <v>360</v>
      </c>
      <c r="CO773" s="849" t="str">
        <f t="shared" si="3304"/>
        <v/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 t="str">
        <f t="shared" si="3305"/>
        <v/>
      </c>
      <c r="DB773" s="893">
        <f t="shared" si="3305"/>
        <v>40</v>
      </c>
      <c r="DC773" s="893">
        <f t="shared" si="3305"/>
        <v>40</v>
      </c>
      <c r="DD773" s="893">
        <f t="shared" si="3305"/>
        <v>50</v>
      </c>
      <c r="DE773" s="892">
        <f t="shared" si="3306"/>
        <v>360</v>
      </c>
      <c r="DF773" s="892" t="str">
        <f t="shared" si="3306"/>
        <v/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 t="str">
        <f t="shared" si="3303"/>
        <v/>
      </c>
      <c r="CJ774" s="849" t="str">
        <f t="shared" si="3303"/>
        <v/>
      </c>
      <c r="CK774" s="850">
        <f t="shared" si="3303"/>
        <v>540</v>
      </c>
      <c r="CL774" s="850">
        <f t="shared" si="3303"/>
        <v>540</v>
      </c>
      <c r="CM774" s="850">
        <f t="shared" si="3303"/>
        <v>540</v>
      </c>
      <c r="CN774" s="849">
        <f t="shared" si="3304"/>
        <v>1440</v>
      </c>
      <c r="CO774" s="849" t="str">
        <f t="shared" si="3304"/>
        <v/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 t="str">
        <f t="shared" si="3305"/>
        <v/>
      </c>
      <c r="DA774" s="892" t="str">
        <f t="shared" si="3305"/>
        <v/>
      </c>
      <c r="DB774" s="893">
        <f t="shared" si="3305"/>
        <v>540</v>
      </c>
      <c r="DC774" s="893">
        <f t="shared" si="3305"/>
        <v>540</v>
      </c>
      <c r="DD774" s="893">
        <f t="shared" si="3305"/>
        <v>540</v>
      </c>
      <c r="DE774" s="892">
        <f t="shared" si="3306"/>
        <v>1440</v>
      </c>
      <c r="DF774" s="892" t="str">
        <f t="shared" si="3306"/>
        <v/>
      </c>
      <c r="DG774" s="892" t="str">
        <f t="shared" si="3306"/>
        <v/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2400</v>
      </c>
      <c r="CL775" s="850">
        <f t="shared" si="3303"/>
        <v>3600</v>
      </c>
      <c r="CM775" s="850">
        <f t="shared" si="3303"/>
        <v>3600</v>
      </c>
      <c r="CN775" s="849" t="str">
        <f t="shared" si="3304"/>
        <v/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 t="str">
        <f t="shared" si="3305"/>
        <v/>
      </c>
      <c r="DB775" s="893">
        <f t="shared" si="3305"/>
        <v>2400</v>
      </c>
      <c r="DC775" s="893">
        <f t="shared" si="3305"/>
        <v>3600</v>
      </c>
      <c r="DD775" s="893">
        <f t="shared" si="3305"/>
        <v>3600</v>
      </c>
      <c r="DE775" s="892" t="str">
        <f t="shared" si="3306"/>
        <v/>
      </c>
      <c r="DF775" s="892" t="str">
        <f t="shared" si="3306"/>
        <v/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>
        <f t="shared" si="3303"/>
        <v>90</v>
      </c>
      <c r="CL776" s="850">
        <f t="shared" si="3303"/>
        <v>90</v>
      </c>
      <c r="CM776" s="850">
        <f t="shared" si="3303"/>
        <v>720</v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>
        <f t="shared" si="3305"/>
        <v>90</v>
      </c>
      <c r="DC776" s="893">
        <f t="shared" si="3305"/>
        <v>90</v>
      </c>
      <c r="DD776" s="893">
        <f t="shared" si="3305"/>
        <v>720</v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781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>
        <f t="shared" si="3311"/>
        <v>1</v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1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>
        <f t="shared" si="3311"/>
        <v>12</v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>
        <f t="shared" si="3311"/>
        <v>760</v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760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>
        <f t="shared" si="3311"/>
        <v>9120</v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9120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>
        <f t="shared" si="3311"/>
        <v>1200</v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1200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700</v>
      </c>
      <c r="CM784" s="850">
        <f t="shared" si="3311"/>
        <v>2500</v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>
        <f t="shared" si="3313"/>
        <v>700</v>
      </c>
      <c r="DD784" s="893">
        <f t="shared" si="3313"/>
        <v>2500</v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782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>
        <f t="shared" si="3327"/>
        <v>1000</v>
      </c>
      <c r="CL791" s="850">
        <f t="shared" si="3327"/>
        <v>8400</v>
      </c>
      <c r="CM791" s="850">
        <f t="shared" si="3327"/>
        <v>12000</v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>
        <f t="shared" si="3329"/>
        <v>1000</v>
      </c>
      <c r="DC791" s="893">
        <f t="shared" si="3329"/>
        <v>8400</v>
      </c>
      <c r="DD791" s="893">
        <f t="shared" si="3329"/>
        <v>12000</v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/>
      <c r="BW792" s="1136">
        <v>20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500</v>
      </c>
      <c r="CM792" s="850" t="str">
        <f t="shared" si="3327"/>
        <v/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500</v>
      </c>
      <c r="DD792" s="893" t="str">
        <f t="shared" si="3329"/>
        <v/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/>
      <c r="BY795" s="957">
        <v>1000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>
        <f t="shared" si="3327"/>
        <v>1000</v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>
        <f t="shared" si="3329"/>
        <v>1000</v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 t="str">
        <f t="shared" si="3339"/>
        <v/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783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/>
      <c r="BW799" s="1136">
        <v>800</v>
      </c>
      <c r="BX799" s="1136">
        <v>480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800</v>
      </c>
      <c r="CL799" s="850">
        <f t="shared" si="3339"/>
        <v>3600</v>
      </c>
      <c r="CM799" s="850">
        <f t="shared" si="3339"/>
        <v>80000</v>
      </c>
      <c r="CN799" s="849" t="str">
        <f t="shared" si="3340"/>
        <v/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800</v>
      </c>
      <c r="DC799" s="893">
        <f t="shared" si="3341"/>
        <v>3600</v>
      </c>
      <c r="DD799" s="893">
        <f t="shared" si="3341"/>
        <v>80000</v>
      </c>
      <c r="DE799" s="892" t="str">
        <f t="shared" si="3342"/>
        <v/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732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/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>
        <f t="shared" si="3339"/>
        <v>4500</v>
      </c>
      <c r="CL800" s="850">
        <f t="shared" si="3339"/>
        <v>6000</v>
      </c>
      <c r="CM800" s="850">
        <f t="shared" si="3339"/>
        <v>14000</v>
      </c>
      <c r="CN800" s="849">
        <f t="shared" si="3340"/>
        <v>40800</v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>
        <f t="shared" si="3341"/>
        <v>4500</v>
      </c>
      <c r="DC800" s="893">
        <f t="shared" si="3341"/>
        <v>6000</v>
      </c>
      <c r="DD800" s="893">
        <f t="shared" si="3341"/>
        <v>14000</v>
      </c>
      <c r="DE800" s="892">
        <f t="shared" si="3342"/>
        <v>40800</v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/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10000</v>
      </c>
      <c r="CM801" s="850">
        <f t="shared" si="3339"/>
        <v>25000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10000</v>
      </c>
      <c r="DD801" s="893">
        <f t="shared" si="3341"/>
        <v>25000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/>
      <c r="C802" s="957"/>
      <c r="D802" s="957"/>
      <c r="E802" s="957"/>
      <c r="F802" s="957"/>
      <c r="G802" s="957"/>
      <c r="H802" s="957"/>
      <c r="I802" s="957"/>
      <c r="J802" s="957"/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/>
      <c r="AB802" s="957"/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/>
      <c r="BW802" s="957">
        <v>660</v>
      </c>
      <c r="BX802" s="957"/>
      <c r="BY802" s="957">
        <v>3600</v>
      </c>
      <c r="BZ802" s="950" t="str">
        <f>IF(DL802&lt;3,"",(SUM(B802:R802)-MIN(B802:R802)-MAX(B802:R802))/(DL802-2))</f>
        <v/>
      </c>
      <c r="CA802" s="950" t="str">
        <f>IF(DM802&lt;3,"",(SUM(T802:AJ802)-MIN(T802:AJ802)-MAX(T802:AJ802))/(DM802-2))</f>
        <v/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3600</v>
      </c>
      <c r="CM802" s="850" t="str">
        <f t="shared" si="3339"/>
        <v/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 t="str">
        <f t="shared" si="3341"/>
        <v/>
      </c>
      <c r="DC802" s="893">
        <f t="shared" si="3341"/>
        <v>3600</v>
      </c>
      <c r="DD802" s="893" t="str">
        <f t="shared" si="3341"/>
        <v/>
      </c>
      <c r="DE802" s="892" t="str">
        <f t="shared" si="3342"/>
        <v/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0</v>
      </c>
      <c r="DM802" s="805">
        <f t="shared" ref="DM802:DM810" si="3344">COUNT(T802:AJ802)</f>
        <v>2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78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24012</v>
      </c>
      <c r="CL803" s="850">
        <f t="shared" si="3339"/>
        <v>24012</v>
      </c>
      <c r="CM803" s="850">
        <f t="shared" si="3339"/>
        <v>84000</v>
      </c>
      <c r="CN803" s="849" t="str">
        <f t="shared" si="3340"/>
        <v/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>
        <f t="shared" si="3341"/>
        <v>24012</v>
      </c>
      <c r="DC803" s="893">
        <f t="shared" si="3341"/>
        <v>24012</v>
      </c>
      <c r="DD803" s="893">
        <f t="shared" si="3341"/>
        <v>84000</v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/>
      <c r="BW804" s="957">
        <v>1440</v>
      </c>
      <c r="BX804" s="957"/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1440</v>
      </c>
      <c r="CM804" s="850">
        <f t="shared" si="3339"/>
        <v>25000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 t="str">
        <f t="shared" si="3341"/>
        <v/>
      </c>
      <c r="DB804" s="893" t="str">
        <f t="shared" si="3341"/>
        <v/>
      </c>
      <c r="DC804" s="893">
        <f t="shared" si="3341"/>
        <v>1440</v>
      </c>
      <c r="DD804" s="893">
        <f t="shared" si="3341"/>
        <v>25000</v>
      </c>
      <c r="DE804" s="892" t="str">
        <f t="shared" si="3342"/>
        <v/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/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>
        <f t="shared" si="3339"/>
        <v>2304</v>
      </c>
      <c r="CL805" s="850">
        <f t="shared" si="3339"/>
        <v>8400</v>
      </c>
      <c r="CM805" s="850">
        <f t="shared" si="3339"/>
        <v>20000</v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2304</v>
      </c>
      <c r="DC805" s="893">
        <f t="shared" si="3341"/>
        <v>8400</v>
      </c>
      <c r="DD805" s="893">
        <f t="shared" si="3341"/>
        <v>20000</v>
      </c>
      <c r="DE805" s="892" t="str">
        <f t="shared" si="3342"/>
        <v/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702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703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795</v>
      </c>
      <c r="B809" s="957">
        <v>660</v>
      </c>
      <c r="C809" s="957"/>
      <c r="D809" s="957"/>
      <c r="E809" s="957"/>
      <c r="F809" s="957"/>
      <c r="G809" s="957"/>
      <c r="H809" s="957"/>
      <c r="I809" s="957"/>
      <c r="J809" s="957">
        <v>720</v>
      </c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>
        <v>144</v>
      </c>
      <c r="V809" s="957"/>
      <c r="W809" s="957"/>
      <c r="X809" s="957"/>
      <c r="Y809" s="957"/>
      <c r="Z809" s="957"/>
      <c r="AA809" s="957">
        <v>144</v>
      </c>
      <c r="AB809" s="957">
        <v>348</v>
      </c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>
        <v>3600</v>
      </c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>
        <v>348</v>
      </c>
      <c r="BX809" s="957"/>
      <c r="BY809" s="957">
        <v>3600</v>
      </c>
      <c r="BZ809" s="950" t="str">
        <f t="shared" si="3347"/>
        <v/>
      </c>
      <c r="CA809" s="950">
        <f t="shared" si="3348"/>
        <v>144</v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>
        <f t="shared" si="3351"/>
        <v>3600</v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>
        <f t="shared" si="3353"/>
        <v>3600</v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2</v>
      </c>
      <c r="DM809" s="805">
        <f t="shared" si="3344"/>
        <v>3</v>
      </c>
      <c r="DN809" s="805">
        <f t="shared" si="3345"/>
        <v>0</v>
      </c>
      <c r="DO809" s="805">
        <f t="shared" si="3346"/>
        <v>1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794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4000</v>
      </c>
      <c r="BX810" s="957"/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>
        <f t="shared" si="3351"/>
        <v>8000</v>
      </c>
      <c r="CM810" s="850">
        <f t="shared" si="3351"/>
        <v>62000</v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 t="str">
        <f t="shared" si="3353"/>
        <v/>
      </c>
      <c r="DC810" s="893">
        <f t="shared" si="3353"/>
        <v>8000</v>
      </c>
      <c r="DD810" s="893">
        <f t="shared" si="3353"/>
        <v>62000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11340</v>
      </c>
      <c r="BW811" s="1179">
        <f>BW20-BW31</f>
        <v>4016</v>
      </c>
      <c r="BX811" s="1179">
        <f>BX20-BX31</f>
        <v>62084</v>
      </c>
      <c r="BY811" s="1179">
        <f>BY20-BY31</f>
        <v>28031.200000000012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4016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327570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1128</v>
      </c>
      <c r="BW812" s="1183">
        <f>SUM(BW772:BW776,BW781:BW785,BW790:BW810)</f>
        <v>12088</v>
      </c>
      <c r="BX812" s="1183">
        <f>SUM(BX772:BX776,BX781:BX785,BX790:BX810)</f>
        <v>16600</v>
      </c>
      <c r="BY812" s="1183">
        <f>SUM(BY772:BY776,BY781:BY785,BY790:BY810)</f>
        <v>175908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2262.7333333333331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0</v>
      </c>
      <c r="CO812" s="849">
        <f t="shared" si="3359"/>
        <v>0</v>
      </c>
      <c r="CP812" s="849">
        <f t="shared" si="3359"/>
        <v>0</v>
      </c>
      <c r="CQ812" s="848">
        <f t="shared" si="3359"/>
        <v>45468</v>
      </c>
      <c r="CR812" s="1486">
        <f t="shared" si="3359"/>
        <v>54326</v>
      </c>
      <c r="CS812" s="1486">
        <f t="shared" si="3359"/>
        <v>75578</v>
      </c>
      <c r="CT812" s="851">
        <f t="shared" si="3359"/>
        <v>327570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0</v>
      </c>
      <c r="DE812" s="892">
        <f t="shared" si="3360"/>
        <v>0</v>
      </c>
      <c r="DF812" s="892">
        <f t="shared" si="3360"/>
        <v>0</v>
      </c>
      <c r="DG812" s="892">
        <f t="shared" si="3360"/>
        <v>0</v>
      </c>
      <c r="DH812" s="892">
        <f t="shared" si="3360"/>
        <v>45468</v>
      </c>
      <c r="DI812" s="892">
        <f t="shared" si="3360"/>
        <v>54326</v>
      </c>
      <c r="DJ812" s="891">
        <f t="shared" si="3360"/>
        <v>75578</v>
      </c>
      <c r="DK812" s="890">
        <f t="shared" si="3360"/>
        <v>327570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4.7251400996264009E-3</v>
      </c>
      <c r="CR828" s="1487">
        <f t="shared" si="3371"/>
        <v>1.1812850249066002E-2</v>
      </c>
      <c r="CS828" s="1487">
        <f t="shared" si="3371"/>
        <v>7.0760718733321473E-2</v>
      </c>
      <c r="CT828" s="872">
        <f t="shared" si="3371"/>
        <v>0.34560507471980073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4.7251400996264009E-3</v>
      </c>
      <c r="DI828" s="875">
        <f t="shared" si="3373"/>
        <v>1.1812850249066002E-2</v>
      </c>
      <c r="DJ828" s="874">
        <f t="shared" si="3373"/>
        <v>7.0760718733321473E-2</v>
      </c>
      <c r="DK828" s="873">
        <f t="shared" si="3373"/>
        <v>0.34560507471980073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2.4999999999999998E-2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2.4999999999999998E-2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0</v>
      </c>
      <c r="CQ832" s="869">
        <f t="shared" si="3422"/>
        <v>0</v>
      </c>
      <c r="CR832" s="1487">
        <f t="shared" si="3422"/>
        <v>0</v>
      </c>
      <c r="CS832" s="1487">
        <f t="shared" si="3422"/>
        <v>2.3658287671232875E-2</v>
      </c>
      <c r="CT832" s="872">
        <f t="shared" si="3422"/>
        <v>0.25235506849315065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0</v>
      </c>
      <c r="DI832" s="875">
        <f t="shared" si="3424"/>
        <v>0</v>
      </c>
      <c r="DJ832" s="874">
        <f t="shared" si="3424"/>
        <v>2.3658287671232875E-2</v>
      </c>
      <c r="DK832" s="873">
        <f t="shared" si="3424"/>
        <v>0.25235506849315065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0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0</v>
      </c>
      <c r="CT837" s="872">
        <f t="shared" si="3422"/>
        <v>0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1.9986799501867992E-3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1.9986799501867992E-3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0</v>
      </c>
      <c r="CS845" s="1487">
        <f t="shared" si="3470"/>
        <v>0</v>
      </c>
      <c r="CT845" s="872">
        <f t="shared" si="3470"/>
        <v>0.12938038783134673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0</v>
      </c>
      <c r="DI845" s="875">
        <f t="shared" si="3472"/>
        <v>0</v>
      </c>
      <c r="DJ845" s="874">
        <f t="shared" si="3472"/>
        <v>0</v>
      </c>
      <c r="DK845" s="873">
        <f t="shared" si="3472"/>
        <v>0.12938038783134673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2.7335982921188398E-2</v>
      </c>
      <c r="CT846" s="872">
        <f t="shared" si="3470"/>
        <v>0.15680223536737237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0</v>
      </c>
      <c r="DJ846" s="874">
        <f t="shared" si="3472"/>
        <v>2.7335982921188398E-2</v>
      </c>
      <c r="DK846" s="873">
        <f t="shared" si="3472"/>
        <v>0.15680223536737237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-2.0814801636719445E-2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-2.0814801636719445E-2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2.6069738480697388E-3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2.6069738480697388E-3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70">
        <f t="shared" si="3551"/>
        <v>0.22649388792029887</v>
      </c>
      <c r="CP859" s="870">
        <f t="shared" si="3551"/>
        <v>0.23593113325031131</v>
      </c>
      <c r="CQ859" s="869">
        <f t="shared" si="3551"/>
        <v>0.23593113325031134</v>
      </c>
      <c r="CR859" s="1487">
        <f t="shared" si="3551"/>
        <v>0.40445337128624798</v>
      </c>
      <c r="CS859" s="1487">
        <f t="shared" si="3551"/>
        <v>0.5033197509339975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2">
        <f t="shared" si="3553"/>
        <v>0</v>
      </c>
      <c r="DG859" s="982">
        <f t="shared" si="3553"/>
        <v>0.2123380199252802</v>
      </c>
      <c r="DH859" s="982">
        <f t="shared" si="3553"/>
        <v>0.25165987546699875</v>
      </c>
      <c r="DI859" s="982">
        <f t="shared" si="3553"/>
        <v>0.35389669987546701</v>
      </c>
      <c r="DJ859" s="981">
        <f t="shared" si="3553"/>
        <v>0.64712539405799685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</v>
      </c>
      <c r="DK860" s="1204">
        <f t="shared" si="3553"/>
        <v>0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5.5372124533001242E-2</v>
      </c>
      <c r="CR861" s="1487">
        <f t="shared" si="3551"/>
        <v>6.1524582814445818E-2</v>
      </c>
      <c r="CS861" s="1487">
        <f t="shared" si="3551"/>
        <v>6.9215155666251554E-2</v>
      </c>
      <c r="CT861" s="1046">
        <f t="shared" si="3551"/>
        <v>9.2286874221668744E-2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3.9551517523572312E-2</v>
      </c>
      <c r="DJ861" s="981">
        <f t="shared" si="3553"/>
        <v>6.1524582814445818E-2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4.6924034869240345E-3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0</v>
      </c>
      <c r="DK862" s="1204">
        <f t="shared" si="3553"/>
        <v>1.1731008717310086E-2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0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0</v>
      </c>
      <c r="DI863" s="982">
        <f t="shared" si="3553"/>
        <v>0</v>
      </c>
      <c r="DJ863" s="981">
        <f t="shared" si="3553"/>
        <v>0.16555326724782066</v>
      </c>
      <c r="DK863" s="1204">
        <f t="shared" si="3553"/>
        <v>0.22805807222914068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0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0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4.5249617505781888E-2</v>
      </c>
      <c r="CO866" s="870">
        <f t="shared" si="3551"/>
        <v>5.2791220423412201E-2</v>
      </c>
      <c r="CP866" s="870">
        <f t="shared" si="3551"/>
        <v>5.2791220423412201E-2</v>
      </c>
      <c r="CQ866" s="869">
        <f t="shared" si="3551"/>
        <v>6.3349464508094644E-2</v>
      </c>
      <c r="CR866" s="1487">
        <f t="shared" si="3551"/>
        <v>7.9186830635118305E-2</v>
      </c>
      <c r="CS866" s="1487">
        <f t="shared" si="3551"/>
        <v>7.9186830635118305E-2</v>
      </c>
      <c r="CT866" s="1046">
        <f t="shared" si="3551"/>
        <v>8.7985367372353671E-2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0</v>
      </c>
      <c r="DF866" s="982">
        <f t="shared" si="3553"/>
        <v>0</v>
      </c>
      <c r="DG866" s="982">
        <f t="shared" si="3553"/>
        <v>0</v>
      </c>
      <c r="DH866" s="982">
        <f t="shared" si="3553"/>
        <v>0</v>
      </c>
      <c r="DI866" s="982">
        <f t="shared" si="3553"/>
        <v>0</v>
      </c>
      <c r="DJ866" s="981">
        <f t="shared" si="3553"/>
        <v>0</v>
      </c>
      <c r="DK866" s="1204">
        <f t="shared" si="3553"/>
        <v>0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2.8155317559153171E-2</v>
      </c>
      <c r="CO867" s="870">
        <f t="shared" si="3551"/>
        <v>4.0221882227361679E-2</v>
      </c>
      <c r="CP867" s="870">
        <f t="shared" si="3551"/>
        <v>4.6925529265255284E-2</v>
      </c>
      <c r="CQ867" s="869">
        <f t="shared" si="3551"/>
        <v>4.6925529265255284E-2</v>
      </c>
      <c r="CR867" s="1487">
        <f t="shared" si="3551"/>
        <v>5.6310635118306342E-2</v>
      </c>
      <c r="CS867" s="1487">
        <f t="shared" si="3551"/>
        <v>7.8209215442092153E-2</v>
      </c>
      <c r="CT867" s="1046">
        <f t="shared" si="3551"/>
        <v>8.7985367372353671E-2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0</v>
      </c>
      <c r="DE867" s="982">
        <f t="shared" si="3553"/>
        <v>0</v>
      </c>
      <c r="DF867" s="982">
        <f t="shared" si="3553"/>
        <v>0</v>
      </c>
      <c r="DG867" s="982">
        <f t="shared" si="3553"/>
        <v>0</v>
      </c>
      <c r="DH867" s="982">
        <f t="shared" si="3553"/>
        <v>0</v>
      </c>
      <c r="DI867" s="982">
        <f t="shared" si="3553"/>
        <v>0</v>
      </c>
      <c r="DJ867" s="981">
        <f t="shared" si="3553"/>
        <v>0</v>
      </c>
      <c r="DK867" s="1204">
        <f t="shared" si="3553"/>
        <v>0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1.0010779576587794E-2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6.0064677459526769E-3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8.0073723138231623E-3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9.1035526774595251E-3</v>
      </c>
      <c r="CQ870" s="869">
        <f t="shared" si="3609"/>
        <v>1.1379440846824409E-2</v>
      </c>
      <c r="CR870" s="1487">
        <f t="shared" si="3609"/>
        <v>1.2643823163138231E-2</v>
      </c>
      <c r="CS870" s="1487">
        <f t="shared" si="3609"/>
        <v>3.2512688133784023E-2</v>
      </c>
      <c r="CT870" s="1046">
        <f t="shared" si="3609"/>
        <v>3.7931469489414699E-2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0</v>
      </c>
      <c r="DI870" s="982">
        <f t="shared" si="3611"/>
        <v>0</v>
      </c>
      <c r="DJ870" s="981">
        <f t="shared" si="3611"/>
        <v>0</v>
      </c>
      <c r="DK870" s="1204">
        <f t="shared" si="3611"/>
        <v>1.1379440846824409E-2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8.1685180572851797E-3</v>
      </c>
      <c r="CT871" s="1046">
        <f t="shared" si="3609"/>
        <v>3.0631942714819421E-2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3.9821525529265253E-2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2.1976789539227898E-2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4.3449564134495649E-4</v>
      </c>
      <c r="CT874" s="1046">
        <f t="shared" si="3609"/>
        <v>1.2513474470734745E-3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0</v>
      </c>
      <c r="DK874" s="1204">
        <f t="shared" si="3611"/>
        <v>6.2567372353673724E-4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7.5080846824408483E-4</v>
      </c>
      <c r="CS875" s="1487">
        <f t="shared" si="3609"/>
        <v>1.2513474470734745E-3</v>
      </c>
      <c r="CT875" s="1046">
        <f t="shared" si="3609"/>
        <v>3.0032338729763393E-3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1.5016169364881697E-3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3.9973599003735995E-4</v>
      </c>
      <c r="CR877" s="1487">
        <f t="shared" si="3609"/>
        <v>5.1394627290517691E-4</v>
      </c>
      <c r="CS877" s="1487">
        <f t="shared" si="3609"/>
        <v>7.1952478206724769E-4</v>
      </c>
      <c r="CT877" s="1046">
        <f t="shared" si="3609"/>
        <v>1.0792871731008717E-3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0</v>
      </c>
      <c r="DI877" s="982">
        <f t="shared" si="3611"/>
        <v>0</v>
      </c>
      <c r="DJ877" s="981">
        <f t="shared" si="3611"/>
        <v>0</v>
      </c>
      <c r="DK877" s="1204">
        <f t="shared" si="3611"/>
        <v>0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0</v>
      </c>
      <c r="CR879" s="1487">
        <f t="shared" si="3663"/>
        <v>0</v>
      </c>
      <c r="CS879" s="1487">
        <f t="shared" si="3663"/>
        <v>0</v>
      </c>
      <c r="CT879" s="1046">
        <f t="shared" si="3663"/>
        <v>0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0</v>
      </c>
      <c r="DH879" s="982">
        <f t="shared" si="3665"/>
        <v>0</v>
      </c>
      <c r="DI879" s="982">
        <f t="shared" si="3665"/>
        <v>0</v>
      </c>
      <c r="DJ879" s="981">
        <f t="shared" si="3665"/>
        <v>0</v>
      </c>
      <c r="DK879" s="1204">
        <f t="shared" si="3665"/>
        <v>5.1962202739726021E-3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0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7.9538772104607736E-3</v>
      </c>
      <c r="CO887" s="870">
        <f t="shared" si="3663"/>
        <v>8.8376413449564144E-3</v>
      </c>
      <c r="CP887" s="870">
        <f t="shared" si="3663"/>
        <v>2.651292403486924E-2</v>
      </c>
      <c r="CQ887" s="869">
        <f t="shared" si="3663"/>
        <v>3.314115504358655E-2</v>
      </c>
      <c r="CR887" s="1487">
        <f t="shared" si="3663"/>
        <v>0.11178416296032735</v>
      </c>
      <c r="CS887" s="1487">
        <f t="shared" si="3663"/>
        <v>0.1301480423412204</v>
      </c>
      <c r="CT887" s="1046">
        <f t="shared" si="3663"/>
        <v>0.14886021585720213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0</v>
      </c>
      <c r="DF887" s="982">
        <f t="shared" si="3665"/>
        <v>0</v>
      </c>
      <c r="DG887" s="982">
        <f t="shared" si="3665"/>
        <v>0</v>
      </c>
      <c r="DH887" s="982">
        <f t="shared" si="3665"/>
        <v>0</v>
      </c>
      <c r="DI887" s="982">
        <f t="shared" si="3665"/>
        <v>0</v>
      </c>
      <c r="DJ887" s="981">
        <f t="shared" si="3665"/>
        <v>2.651292403486924E-2</v>
      </c>
      <c r="DK887" s="1204">
        <f t="shared" si="3665"/>
        <v>2.9458804483188047E-2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70">
        <f t="shared" si="3716"/>
        <v>0</v>
      </c>
      <c r="CP889" s="870">
        <f t="shared" si="3716"/>
        <v>0</v>
      </c>
      <c r="CQ889" s="869">
        <f t="shared" si="3716"/>
        <v>0</v>
      </c>
      <c r="CR889" s="1487">
        <f t="shared" si="3716"/>
        <v>0</v>
      </c>
      <c r="CS889" s="1487">
        <f t="shared" si="3716"/>
        <v>0</v>
      </c>
      <c r="CT889" s="872">
        <f t="shared" si="3716"/>
        <v>9.5238095238095233E-2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5">
        <f t="shared" si="3718"/>
        <v>0</v>
      </c>
      <c r="DG889" s="875">
        <f t="shared" si="3718"/>
        <v>0</v>
      </c>
      <c r="DH889" s="875">
        <f t="shared" si="3718"/>
        <v>0</v>
      </c>
      <c r="DI889" s="875">
        <f t="shared" si="3718"/>
        <v>0</v>
      </c>
      <c r="DJ889" s="874">
        <f t="shared" si="3718"/>
        <v>0</v>
      </c>
      <c r="DK889" s="873">
        <f t="shared" si="3718"/>
        <v>9.5238095238095233E-2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12000</v>
      </c>
      <c r="CS924" s="1486">
        <f t="shared" si="3845"/>
        <v>15000</v>
      </c>
      <c r="CT924" s="851">
        <f t="shared" si="3845"/>
        <v>97500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12000</v>
      </c>
      <c r="DJ924" s="891">
        <f t="shared" si="3847"/>
        <v>15000</v>
      </c>
      <c r="DK924" s="890">
        <f t="shared" si="3847"/>
        <v>97500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1350</v>
      </c>
      <c r="CS926" s="1486">
        <f t="shared" si="3845"/>
        <v>3000</v>
      </c>
      <c r="CT926" s="851">
        <f t="shared" si="3845"/>
        <v>9000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1350</v>
      </c>
      <c r="DJ926" s="891">
        <f t="shared" si="3847"/>
        <v>3000</v>
      </c>
      <c r="DK926" s="890">
        <f t="shared" si="3847"/>
        <v>9000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5600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5600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1400</v>
      </c>
      <c r="CT945" s="851">
        <f t="shared" si="3945"/>
        <v>2401.1999999999998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1400</v>
      </c>
      <c r="DK945" s="890">
        <f t="shared" si="3947"/>
        <v>2401.1999999999998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600</v>
      </c>
      <c r="CT946" s="851">
        <f t="shared" si="3945"/>
        <v>3600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600</v>
      </c>
      <c r="DK946" s="890">
        <f t="shared" si="3947"/>
        <v>3600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4500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4500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1100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1100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1750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1750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1350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1350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4000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4000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0</v>
      </c>
      <c r="CT965" s="851">
        <f t="shared" si="4045"/>
        <v>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0</v>
      </c>
      <c r="CT966" s="851">
        <f t="shared" si="4045"/>
        <v>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0</v>
      </c>
      <c r="DK966" s="890">
        <f t="shared" si="4047"/>
        <v>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6000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0</v>
      </c>
      <c r="CT967" s="851">
        <f t="shared" si="4045"/>
        <v>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0</v>
      </c>
      <c r="DJ967" s="891">
        <f t="shared" si="4047"/>
        <v>0</v>
      </c>
      <c r="DK967" s="890">
        <f t="shared" si="4047"/>
        <v>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396000</v>
      </c>
      <c r="CS970" s="1486">
        <f t="shared" si="4061"/>
        <v>480000</v>
      </c>
      <c r="CT970" s="851">
        <f t="shared" si="4061"/>
        <v>996000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396000</v>
      </c>
      <c r="DJ970" s="891">
        <f t="shared" si="4063"/>
        <v>480000</v>
      </c>
      <c r="DK970" s="890">
        <f t="shared" si="4063"/>
        <v>996000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 t="str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 t="str">
        <f t="shared" si="4073"/>
        <v/>
      </c>
      <c r="CU972" s="890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 t="str">
        <f t="shared" si="4075"/>
        <v/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 t="str">
        <f t="shared" si="4072"/>
        <v/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1200</v>
      </c>
      <c r="CT973" s="851" t="str">
        <f t="shared" si="4073"/>
        <v/>
      </c>
      <c r="CU973" s="890" t="str">
        <f t="shared" si="4074"/>
        <v/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1200</v>
      </c>
      <c r="DK973" s="890" t="str">
        <f t="shared" si="4075"/>
        <v/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0</v>
      </c>
      <c r="CT975" s="851">
        <f t="shared" si="4084"/>
        <v>0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0</v>
      </c>
      <c r="DJ975" s="891">
        <f t="shared" si="4085"/>
        <v>0</v>
      </c>
      <c r="DK975" s="890">
        <f t="shared" si="4085"/>
        <v>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0</v>
      </c>
      <c r="CQ977" s="848">
        <f t="shared" si="4090"/>
        <v>0</v>
      </c>
      <c r="CR977" s="1486">
        <f t="shared" si="4090"/>
        <v>7200</v>
      </c>
      <c r="CS977" s="1486">
        <f t="shared" si="4090"/>
        <v>18000</v>
      </c>
      <c r="CT977" s="851">
        <f t="shared" si="4090"/>
        <v>18240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0</v>
      </c>
      <c r="DG977" s="892">
        <f t="shared" si="4091"/>
        <v>0</v>
      </c>
      <c r="DH977" s="892">
        <f t="shared" si="4091"/>
        <v>0</v>
      </c>
      <c r="DI977" s="892">
        <f t="shared" si="4091"/>
        <v>7200</v>
      </c>
      <c r="DJ977" s="891">
        <f t="shared" si="4091"/>
        <v>18000</v>
      </c>
      <c r="DK977" s="890">
        <f t="shared" si="4091"/>
        <v>18240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25140</v>
      </c>
      <c r="BW985" s="1183">
        <f>SUM(BW904:BW984)</f>
        <v>32760</v>
      </c>
      <c r="BX985" s="1183">
        <f>SUM(BX904:BX984)</f>
        <v>98820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0</v>
      </c>
      <c r="CP985" s="849">
        <f t="shared" si="4118"/>
        <v>30301.200000000001</v>
      </c>
      <c r="CQ985" s="848">
        <f t="shared" si="4118"/>
        <v>97500</v>
      </c>
      <c r="CR985" s="1486">
        <f t="shared" si="4118"/>
        <v>437240</v>
      </c>
      <c r="CS985" s="1486">
        <f t="shared" si="4118"/>
        <v>511350</v>
      </c>
      <c r="CT985" s="851">
        <f t="shared" si="4118"/>
        <v>1004400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0</v>
      </c>
      <c r="DF985" s="892">
        <f t="shared" si="4119"/>
        <v>0</v>
      </c>
      <c r="DG985" s="892">
        <f t="shared" si="4119"/>
        <v>30301.200000000001</v>
      </c>
      <c r="DH985" s="892">
        <f t="shared" si="4119"/>
        <v>97500</v>
      </c>
      <c r="DI985" s="892">
        <f t="shared" si="4119"/>
        <v>437240</v>
      </c>
      <c r="DJ985" s="891">
        <f t="shared" si="4119"/>
        <v>511350</v>
      </c>
      <c r="DK985" s="890">
        <f t="shared" si="4119"/>
        <v>1004400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6840</v>
      </c>
      <c r="BW988" s="1183">
        <f t="shared" ref="BW988:BY988" si="4125">SUM(BW457,BW466,BW475,BW484,BW493,BW502)</f>
        <v>9612</v>
      </c>
      <c r="BX988" s="1183">
        <f t="shared" si="4125"/>
        <v>7920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9">
        <f t="shared" si="4131"/>
        <v>3240</v>
      </c>
      <c r="CP988" s="849">
        <f t="shared" si="4131"/>
        <v>3720</v>
      </c>
      <c r="CQ988" s="848">
        <f t="shared" si="4131"/>
        <v>4720</v>
      </c>
      <c r="CR988" s="1486">
        <f t="shared" si="4131"/>
        <v>4800</v>
      </c>
      <c r="CS988" s="1486">
        <f t="shared" si="4131"/>
        <v>5160</v>
      </c>
      <c r="CT988" s="851">
        <f t="shared" si="4131"/>
        <v>13800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0</v>
      </c>
      <c r="DD988" s="1037">
        <f t="shared" si="4132"/>
        <v>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6">
        <f t="shared" si="4133"/>
        <v>0</v>
      </c>
      <c r="DG988" s="1036">
        <f t="shared" si="4133"/>
        <v>5040</v>
      </c>
      <c r="DH988" s="1036">
        <f t="shared" si="4133"/>
        <v>6000</v>
      </c>
      <c r="DI988" s="1036">
        <f t="shared" si="4133"/>
        <v>6720</v>
      </c>
      <c r="DJ988" s="1035">
        <f t="shared" si="4133"/>
        <v>12780</v>
      </c>
      <c r="DK988" s="1210">
        <f t="shared" si="4133"/>
        <v>19977.599999999999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692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1480</v>
      </c>
      <c r="CO989" s="849">
        <f t="shared" si="4131"/>
        <v>1494</v>
      </c>
      <c r="CP989" s="849">
        <f t="shared" si="4131"/>
        <v>1784</v>
      </c>
      <c r="CQ989" s="848">
        <f t="shared" si="4131"/>
        <v>3060</v>
      </c>
      <c r="CR989" s="1486">
        <f t="shared" si="4131"/>
        <v>4068</v>
      </c>
      <c r="CS989" s="1486">
        <f t="shared" si="4131"/>
        <v>4392</v>
      </c>
      <c r="CT989" s="851">
        <f t="shared" si="4131"/>
        <v>12780.24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0</v>
      </c>
      <c r="DD989" s="1037">
        <f t="shared" si="4132"/>
        <v>0</v>
      </c>
      <c r="DE989" s="1036">
        <f t="shared" si="4133"/>
        <v>0</v>
      </c>
      <c r="DF989" s="1036">
        <f t="shared" si="4133"/>
        <v>0</v>
      </c>
      <c r="DG989" s="1036">
        <f t="shared" si="4133"/>
        <v>0</v>
      </c>
      <c r="DH989" s="1036">
        <f t="shared" si="4133"/>
        <v>266</v>
      </c>
      <c r="DI989" s="1036">
        <f t="shared" si="4133"/>
        <v>292</v>
      </c>
      <c r="DJ989" s="1035">
        <f t="shared" si="4133"/>
        <v>496</v>
      </c>
      <c r="DK989" s="1210">
        <f t="shared" si="4133"/>
        <v>11788.8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693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694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180</v>
      </c>
      <c r="CO991" s="849">
        <f t="shared" si="4131"/>
        <v>432</v>
      </c>
      <c r="CP991" s="849">
        <f t="shared" si="4131"/>
        <v>936</v>
      </c>
      <c r="CQ991" s="848">
        <f t="shared" si="4131"/>
        <v>1200</v>
      </c>
      <c r="CR991" s="1486">
        <f t="shared" si="4131"/>
        <v>2580</v>
      </c>
      <c r="CS991" s="1486">
        <f t="shared" si="4131"/>
        <v>3240</v>
      </c>
      <c r="CT991" s="851">
        <f t="shared" si="4131"/>
        <v>3600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0</v>
      </c>
      <c r="DF991" s="1036">
        <f t="shared" si="4133"/>
        <v>0</v>
      </c>
      <c r="DG991" s="1036">
        <f t="shared" si="4133"/>
        <v>0</v>
      </c>
      <c r="DH991" s="1036">
        <f t="shared" si="4133"/>
        <v>0</v>
      </c>
      <c r="DI991" s="1036">
        <f t="shared" si="4133"/>
        <v>0</v>
      </c>
      <c r="DJ991" s="1035">
        <f t="shared" si="4133"/>
        <v>900</v>
      </c>
      <c r="DK991" s="1210">
        <f t="shared" si="4133"/>
        <v>1860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600</v>
      </c>
      <c r="CO992" s="849">
        <f t="shared" si="4131"/>
        <v>1200</v>
      </c>
      <c r="CP992" s="849">
        <f t="shared" si="4131"/>
        <v>1584</v>
      </c>
      <c r="CQ992" s="848">
        <f t="shared" si="4131"/>
        <v>1680</v>
      </c>
      <c r="CR992" s="1486">
        <f t="shared" si="4131"/>
        <v>2220</v>
      </c>
      <c r="CS992" s="1486">
        <f t="shared" si="4131"/>
        <v>7830</v>
      </c>
      <c r="CT992" s="851">
        <f t="shared" si="4131"/>
        <v>25200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0</v>
      </c>
      <c r="DE992" s="1036">
        <f t="shared" si="4133"/>
        <v>0</v>
      </c>
      <c r="DF992" s="1036">
        <f t="shared" si="4133"/>
        <v>0</v>
      </c>
      <c r="DG992" s="1036">
        <f t="shared" si="4133"/>
        <v>0</v>
      </c>
      <c r="DH992" s="1036">
        <f t="shared" si="4133"/>
        <v>1260</v>
      </c>
      <c r="DI992" s="1036">
        <f t="shared" si="4133"/>
        <v>2940</v>
      </c>
      <c r="DJ992" s="1035">
        <f t="shared" si="4133"/>
        <v>4230</v>
      </c>
      <c r="DK992" s="1210">
        <f t="shared" si="4133"/>
        <v>6330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9120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0</v>
      </c>
      <c r="BW994" s="1183">
        <f t="shared" si="4168"/>
        <v>20</v>
      </c>
      <c r="BX994" s="1183">
        <f t="shared" si="4168"/>
        <v>300</v>
      </c>
      <c r="BY994" s="1183">
        <f t="shared" si="4168"/>
        <v>9900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20</v>
      </c>
      <c r="CS994" s="1486">
        <f t="shared" si="4131"/>
        <v>800</v>
      </c>
      <c r="CT994" s="851">
        <f t="shared" si="4131"/>
        <v>29800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3200</v>
      </c>
      <c r="DJ994" s="1035">
        <f t="shared" si="4133"/>
        <v>10900</v>
      </c>
      <c r="DK994" s="1210">
        <f t="shared" si="4133"/>
        <v>12000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0</v>
      </c>
      <c r="BW995" s="1183">
        <f t="shared" si="4173"/>
        <v>800</v>
      </c>
      <c r="BX995" s="1183">
        <f t="shared" si="4173"/>
        <v>480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180</v>
      </c>
      <c r="CP995" s="849">
        <f t="shared" si="4131"/>
        <v>330</v>
      </c>
      <c r="CQ995" s="848">
        <f t="shared" si="4131"/>
        <v>440</v>
      </c>
      <c r="CR995" s="1486">
        <f t="shared" si="4131"/>
        <v>480</v>
      </c>
      <c r="CS995" s="1486">
        <f t="shared" si="4131"/>
        <v>610</v>
      </c>
      <c r="CT995" s="851">
        <f t="shared" si="4131"/>
        <v>20000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6800</v>
      </c>
      <c r="DI995" s="1036">
        <f t="shared" si="4133"/>
        <v>8100</v>
      </c>
      <c r="DJ995" s="1035">
        <f t="shared" si="4133"/>
        <v>40800</v>
      </c>
      <c r="DK995" s="1210">
        <f t="shared" si="4133"/>
        <v>94000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200</v>
      </c>
      <c r="CS996" s="1486">
        <f t="shared" si="4131"/>
        <v>1800</v>
      </c>
      <c r="CT996" s="851">
        <f t="shared" si="4131"/>
        <v>6000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10000</v>
      </c>
      <c r="DK996" s="1210">
        <f t="shared" si="4133"/>
        <v>25000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0</v>
      </c>
      <c r="BW997" s="1183">
        <f t="shared" ref="BW997:BY997" si="4184">SUM(BW804)</f>
        <v>1440</v>
      </c>
      <c r="BX997" s="1183">
        <f t="shared" si="4184"/>
        <v>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0</v>
      </c>
      <c r="CT997" s="851">
        <f t="shared" si="4131"/>
        <v>1200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0</v>
      </c>
      <c r="DH997" s="1036">
        <f t="shared" si="4133"/>
        <v>0</v>
      </c>
      <c r="DI997" s="1036">
        <f t="shared" si="4133"/>
        <v>0</v>
      </c>
      <c r="DJ997" s="1035">
        <f t="shared" si="4133"/>
        <v>1440</v>
      </c>
      <c r="DK997" s="1210">
        <f t="shared" si="4133"/>
        <v>25000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785</v>
      </c>
      <c r="B998" s="1183">
        <f>SUM(B802,B803)</f>
        <v>75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800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0</v>
      </c>
      <c r="AB998" s="1183">
        <f t="shared" si="4187"/>
        <v>600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78</v>
      </c>
      <c r="BW998" s="1183">
        <f t="shared" ref="BW998:BY998" si="4190">SUM(BW802,BW803)</f>
        <v>1260</v>
      </c>
      <c r="BX998" s="1183">
        <f t="shared" si="4190"/>
        <v>9600</v>
      </c>
      <c r="BY998" s="1183">
        <f t="shared" si="4190"/>
        <v>27612</v>
      </c>
      <c r="BZ998" s="950">
        <f t="shared" si="4126"/>
        <v>22.866666666666667</v>
      </c>
      <c r="CA998" s="950">
        <f t="shared" si="4127"/>
        <v>49.6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0</v>
      </c>
      <c r="CR998" s="1486">
        <f t="shared" si="4131"/>
        <v>0</v>
      </c>
      <c r="CS998" s="1486">
        <f t="shared" si="4131"/>
        <v>120</v>
      </c>
      <c r="CT998" s="851">
        <f t="shared" si="4131"/>
        <v>20400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0</v>
      </c>
      <c r="DI998" s="1036">
        <f t="shared" si="4133"/>
        <v>24012</v>
      </c>
      <c r="DJ998" s="1035">
        <f t="shared" si="4133"/>
        <v>24012</v>
      </c>
      <c r="DK998" s="1210">
        <f t="shared" si="4133"/>
        <v>87600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660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720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444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4144</v>
      </c>
      <c r="AB999" s="1183">
        <f t="shared" si="4193"/>
        <v>1548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85600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5348</v>
      </c>
      <c r="BX999" s="1183">
        <f t="shared" si="4196"/>
        <v>0</v>
      </c>
      <c r="BY999" s="1183">
        <f t="shared" si="4196"/>
        <v>52800</v>
      </c>
      <c r="BZ999" s="950">
        <f t="shared" si="4126"/>
        <v>44</v>
      </c>
      <c r="CA999" s="950">
        <f t="shared" si="4127"/>
        <v>519.4666666666667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1800</v>
      </c>
      <c r="CS999" s="1486">
        <f t="shared" si="4131"/>
        <v>2400</v>
      </c>
      <c r="CT999" s="851">
        <f t="shared" si="4131"/>
        <v>22000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0</v>
      </c>
      <c r="DF999" s="1036">
        <f t="shared" si="4133"/>
        <v>0</v>
      </c>
      <c r="DG999" s="1036">
        <f t="shared" si="4133"/>
        <v>0</v>
      </c>
      <c r="DH999" s="1036">
        <f t="shared" si="4133"/>
        <v>0</v>
      </c>
      <c r="DI999" s="1036">
        <f t="shared" si="4133"/>
        <v>2304</v>
      </c>
      <c r="DJ999" s="1035">
        <f t="shared" si="4133"/>
        <v>16400</v>
      </c>
      <c r="DK999" s="1210">
        <f t="shared" si="4133"/>
        <v>85600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695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696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11344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165931.20000000001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11340</v>
      </c>
      <c r="BW1002" s="1183">
        <f t="shared" si="4211"/>
        <v>4016</v>
      </c>
      <c r="BX1002" s="1183">
        <f t="shared" si="4211"/>
        <v>62084</v>
      </c>
      <c r="BY1002" s="1183">
        <f t="shared" si="4211"/>
        <v>28031.200000000012</v>
      </c>
      <c r="BZ1002" s="950">
        <f t="shared" si="4126"/>
        <v>5944.1973333333326</v>
      </c>
      <c r="CA1002" s="950">
        <f t="shared" si="4127"/>
        <v>6022.0666666666666</v>
      </c>
      <c r="CB1002" s="950">
        <f t="shared" si="4128"/>
        <v>5547.9840000000004</v>
      </c>
      <c r="CC1002" s="950">
        <f t="shared" si="4129"/>
        <v>41297.840000000004</v>
      </c>
      <c r="CD1002" s="847">
        <f t="shared" si="4130"/>
        <v>-12480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7439.7600000000093</v>
      </c>
      <c r="CP1002" s="849">
        <f t="shared" si="4131"/>
        <v>11376</v>
      </c>
      <c r="CQ1002" s="848">
        <f t="shared" si="4131"/>
        <v>16804</v>
      </c>
      <c r="CR1002" s="1486">
        <f t="shared" si="4131"/>
        <v>17768</v>
      </c>
      <c r="CS1002" s="1486">
        <f t="shared" si="4131"/>
        <v>29832</v>
      </c>
      <c r="CT1002" s="851">
        <f t="shared" si="4131"/>
        <v>31467.800000000003</v>
      </c>
      <c r="CU1002" s="1210">
        <f t="shared" si="4132"/>
        <v>-58056.800000000003</v>
      </c>
      <c r="CV1002" s="1035">
        <f t="shared" si="4132"/>
        <v>0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0</v>
      </c>
      <c r="DF1002" s="1036">
        <f t="shared" si="4133"/>
        <v>0</v>
      </c>
      <c r="DG1002" s="1036">
        <f t="shared" si="4133"/>
        <v>0</v>
      </c>
      <c r="DH1002" s="1036">
        <f t="shared" si="4133"/>
        <v>91500</v>
      </c>
      <c r="DI1002" s="1036">
        <f t="shared" si="4133"/>
        <v>165931.20000000001</v>
      </c>
      <c r="DJ1002" s="1035">
        <f t="shared" si="4133"/>
        <v>362036.4</v>
      </c>
      <c r="DK1002" s="1210">
        <f t="shared" si="4133"/>
        <v>952212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25140</v>
      </c>
      <c r="BW1004" s="1183">
        <f>SUM(BW988:BW1003)</f>
        <v>32760</v>
      </c>
      <c r="BX1004" s="1183">
        <f>SUM(BX988:BX1003)</f>
        <v>98820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0</v>
      </c>
      <c r="BW1012" s="1220">
        <f>SUM(BW965:BW967)</f>
        <v>3600</v>
      </c>
      <c r="BX1012" s="1220">
        <f>SUM(BX965:BX967)</f>
        <v>6000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0</v>
      </c>
      <c r="BW1013" s="1220">
        <f>BW1011*BW1012*100</f>
        <v>93600</v>
      </c>
      <c r="BX1013" s="1220">
        <f>BX1011*BX1012*100</f>
        <v>120000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213600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0</v>
      </c>
      <c r="BY1015" s="1220">
        <f>BY795</f>
        <v>1000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0</v>
      </c>
      <c r="BY1016" s="1220">
        <f>BY1011*BY1015*100</f>
        <v>9000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9000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P58" activePane="bottomRight" state="frozen"/>
      <selection pane="topRight" activeCell="AK1" sqref="AK1"/>
      <selection pane="bottomLeft" activeCell="A82" sqref="A82"/>
      <selection pane="bottomRight" activeCell="BD249" sqref="BD249:BO2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821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'Middle'</v>
      </c>
      <c r="CE4" s="464"/>
      <c r="CF4" s="470" t="str">
        <f>IF(UPPER($CF$3)=UPPER($BZ$4),$BV$4,IF(UPPER($CF$3)=UPPER($CA$4),$BW$4,IF(UPPER($CF$3)=UPPER($CB$4),$BX$4,$BY$4)))</f>
        <v>'Middle'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'Better-Off'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664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>
        <f t="shared" si="8"/>
        <v>1</v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>
        <f t="shared" si="8"/>
        <v>20</v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>
        <f t="shared" si="8"/>
        <v>12</v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>
        <f t="shared" si="8"/>
        <v>30</v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>
        <f t="shared" si="8"/>
        <v>7200</v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/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 t="str">
        <f t="shared" si="18"/>
        <v/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/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 t="str">
        <f t="shared" si="18"/>
        <v/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/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 t="str">
        <f t="shared" si="18"/>
        <v/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/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 t="str">
        <f t="shared" si="18"/>
        <v/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 t="str">
        <f>IF(BV23="","",BV22*BV23*BV24*BV25)</f>
        <v/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 t="str">
        <f t="shared" si="18"/>
        <v/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>
        <f t="shared" si="68"/>
        <v>1</v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>
        <f t="shared" si="68"/>
        <v>1</v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>
        <f t="shared" si="68"/>
        <v>1</v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>
        <f t="shared" si="68"/>
        <v>18000</v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>
        <f t="shared" si="68"/>
        <v>18000</v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7200</v>
      </c>
      <c r="CT63" s="474">
        <f t="shared" si="69"/>
        <v>18000</v>
      </c>
      <c r="CU63" s="484" t="str">
        <f t="shared" si="70"/>
        <v/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 t="str">
        <f t="shared" si="71"/>
        <v/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813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>
        <f t="shared" si="152"/>
        <v>1</v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 t="str">
        <f t="shared" si="154"/>
        <v/>
      </c>
      <c r="DD115" s="487" t="str">
        <f t="shared" si="154"/>
        <v/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>
        <f t="shared" si="152"/>
        <v>1</v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 t="str">
        <f t="shared" si="154"/>
        <v/>
      </c>
      <c r="DD116" s="487" t="str">
        <f t="shared" si="154"/>
        <v/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>
        <f t="shared" si="152"/>
        <v>12</v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 t="str">
        <f t="shared" si="154"/>
        <v/>
      </c>
      <c r="DD117" s="487" t="str">
        <f t="shared" si="154"/>
        <v/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>
        <f t="shared" si="152"/>
        <v>700</v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 t="str">
        <f t="shared" si="154"/>
        <v/>
      </c>
      <c r="DD118" s="487" t="str">
        <f t="shared" si="154"/>
        <v/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>
        <f t="shared" si="152"/>
        <v>8400</v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 t="str">
        <f t="shared" si="154"/>
        <v/>
      </c>
      <c r="DD119" s="487" t="str">
        <f t="shared" si="154"/>
        <v/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74">
        <f t="shared" si="153"/>
        <v>8400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0</v>
      </c>
      <c r="DK120" s="484">
        <f t="shared" si="155"/>
        <v>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>
        <v>1</v>
      </c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 t="str">
        <f t="shared" si="170"/>
        <v/>
      </c>
      <c r="DC124" s="487" t="str">
        <f t="shared" si="170"/>
        <v/>
      </c>
      <c r="DD124" s="487" t="str">
        <f t="shared" si="170"/>
        <v/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>
        <v>1</v>
      </c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 t="str">
        <f t="shared" si="170"/>
        <v/>
      </c>
      <c r="DC125" s="487" t="str">
        <f t="shared" si="170"/>
        <v/>
      </c>
      <c r="DD125" s="487" t="str">
        <f t="shared" si="170"/>
        <v/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>
        <v>12</v>
      </c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 t="str">
        <f t="shared" si="170"/>
        <v/>
      </c>
      <c r="DC126" s="487" t="str">
        <f t="shared" si="170"/>
        <v/>
      </c>
      <c r="DD126" s="487" t="str">
        <f t="shared" si="170"/>
        <v/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>
        <v>500</v>
      </c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500</v>
      </c>
      <c r="CM127" s="163">
        <f t="shared" si="168"/>
        <v>1000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 t="str">
        <f t="shared" si="170"/>
        <v/>
      </c>
      <c r="DC127" s="487" t="str">
        <f t="shared" si="170"/>
        <v/>
      </c>
      <c r="DD127" s="487" t="str">
        <f t="shared" si="170"/>
        <v/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>
        <f>IF(BX125="","",BX124*BX125*BX126*BX127)</f>
        <v>6000</v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6000</v>
      </c>
      <c r="CM128" s="163">
        <f t="shared" si="168"/>
        <v>12000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 t="str">
        <f t="shared" si="170"/>
        <v/>
      </c>
      <c r="DC128" s="487" t="str">
        <f t="shared" si="170"/>
        <v/>
      </c>
      <c r="DD128" s="487" t="str">
        <f t="shared" si="170"/>
        <v/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6000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6000</v>
      </c>
      <c r="CT153" s="474">
        <f t="shared" si="205"/>
        <v>12000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0</v>
      </c>
      <c r="DJ153" s="485">
        <f t="shared" si="207"/>
        <v>0</v>
      </c>
      <c r="DK153" s="484">
        <f t="shared" si="207"/>
        <v>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>
        <f t="shared" si="222"/>
        <v>4</v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>
        <f t="shared" si="222"/>
        <v>1</v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>
        <f t="shared" si="222"/>
        <v>3</v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>
        <f t="shared" si="222"/>
        <v>100</v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>
        <f t="shared" si="222"/>
        <v>1200</v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812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>
        <f t="shared" si="245"/>
        <v>1</v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>
        <f t="shared" si="245"/>
        <v>1</v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>
        <f t="shared" si="245"/>
        <v>12</v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>
        <f t="shared" si="245"/>
        <v>350</v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>
        <f t="shared" si="245"/>
        <v>4200</v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4200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1200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 t="str">
        <f t="shared" si="315"/>
        <v/>
      </c>
      <c r="DC220" s="487" t="str">
        <f t="shared" si="315"/>
        <v/>
      </c>
      <c r="DD220" s="487" t="str">
        <f t="shared" si="315"/>
        <v/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 t="str">
        <f t="shared" si="315"/>
        <v/>
      </c>
      <c r="DC221" s="487" t="str">
        <f t="shared" si="315"/>
        <v/>
      </c>
      <c r="DD221" s="487" t="str">
        <f t="shared" si="315"/>
        <v/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 t="str">
        <f t="shared" si="315"/>
        <v/>
      </c>
      <c r="DC222" s="487" t="str">
        <f t="shared" si="315"/>
        <v/>
      </c>
      <c r="DD222" s="487" t="str">
        <f t="shared" si="315"/>
        <v/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 t="str">
        <f t="shared" si="315"/>
        <v/>
      </c>
      <c r="DC223" s="487" t="str">
        <f t="shared" si="315"/>
        <v/>
      </c>
      <c r="DD223" s="487" t="str">
        <f t="shared" si="315"/>
        <v/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 t="str">
        <f t="shared" si="315"/>
        <v/>
      </c>
      <c r="DC224" s="487" t="str">
        <f t="shared" si="315"/>
        <v/>
      </c>
      <c r="DD224" s="487" t="str">
        <f t="shared" si="315"/>
        <v/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>
        <f t="shared" si="329"/>
        <v>4</v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>
        <f t="shared" si="329"/>
        <v>1</v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>
        <f t="shared" si="329"/>
        <v>12</v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>
        <f t="shared" si="329"/>
        <v>400</v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>
        <f t="shared" si="329"/>
        <v>19200</v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74">
        <f t="shared" si="350"/>
        <v>19200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0</v>
      </c>
      <c r="DJ249" s="485">
        <f t="shared" si="352"/>
        <v>0</v>
      </c>
      <c r="DK249" s="484">
        <f t="shared" si="352"/>
        <v>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676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 t="str">
        <f t="shared" si="401"/>
        <v/>
      </c>
      <c r="DC253" s="1632">
        <f t="shared" si="401"/>
        <v>1</v>
      </c>
      <c r="DD253" s="1632">
        <f t="shared" si="401"/>
        <v>1</v>
      </c>
      <c r="DE253" s="1631" t="str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 t="str">
        <f t="shared" si="401"/>
        <v/>
      </c>
      <c r="DC254" s="487">
        <f t="shared" si="401"/>
        <v>1</v>
      </c>
      <c r="DD254" s="487">
        <f t="shared" si="401"/>
        <v>1</v>
      </c>
      <c r="DE254" s="486" t="str">
        <f t="shared" si="402"/>
        <v/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 t="str">
        <f t="shared" si="401"/>
        <v/>
      </c>
      <c r="DC255" s="487">
        <f t="shared" si="401"/>
        <v>12</v>
      </c>
      <c r="DD255" s="487">
        <f t="shared" si="401"/>
        <v>12</v>
      </c>
      <c r="DE255" s="486" t="str">
        <f t="shared" si="402"/>
        <v/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1450</v>
      </c>
      <c r="CM256" s="163">
        <f t="shared" si="399"/>
        <v>1500</v>
      </c>
      <c r="CN256" s="94">
        <f t="shared" si="400"/>
        <v>1500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 t="str">
        <f t="shared" si="401"/>
        <v/>
      </c>
      <c r="DC256" s="487">
        <f t="shared" si="401"/>
        <v>1500</v>
      </c>
      <c r="DD256" s="487">
        <f t="shared" si="401"/>
        <v>1520</v>
      </c>
      <c r="DE256" s="486" t="str">
        <f t="shared" si="402"/>
        <v/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17400</v>
      </c>
      <c r="CM257" s="163">
        <f t="shared" si="399"/>
        <v>18000</v>
      </c>
      <c r="CN257" s="94">
        <f t="shared" si="400"/>
        <v>18000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 t="str">
        <f t="shared" si="401"/>
        <v/>
      </c>
      <c r="DC257" s="487">
        <f t="shared" si="401"/>
        <v>18000</v>
      </c>
      <c r="DD257" s="487">
        <f t="shared" si="401"/>
        <v>18240</v>
      </c>
      <c r="DE257" s="486" t="str">
        <f t="shared" si="402"/>
        <v/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677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 t="str">
        <f t="shared" si="407"/>
        <v/>
      </c>
      <c r="CK259" s="1542">
        <f t="shared" si="407"/>
        <v>2</v>
      </c>
      <c r="CL259" s="1542">
        <f t="shared" si="407"/>
        <v>2</v>
      </c>
      <c r="CM259" s="1542">
        <f t="shared" si="407"/>
        <v>2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 t="str">
        <f t="shared" si="409"/>
        <v/>
      </c>
      <c r="DB259" s="1632" t="str">
        <f t="shared" si="409"/>
        <v/>
      </c>
      <c r="DC259" s="1632" t="str">
        <f t="shared" si="409"/>
        <v/>
      </c>
      <c r="DD259" s="1632" t="str">
        <f t="shared" si="409"/>
        <v/>
      </c>
      <c r="DE259" s="1631" t="str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31" t="str">
        <f t="shared" si="410"/>
        <v/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 t="str">
        <f t="shared" si="407"/>
        <v/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 t="str">
        <f t="shared" si="409"/>
        <v/>
      </c>
      <c r="DB260" s="487" t="str">
        <f t="shared" si="409"/>
        <v/>
      </c>
      <c r="DC260" s="487" t="str">
        <f t="shared" si="409"/>
        <v/>
      </c>
      <c r="DD260" s="487" t="str">
        <f t="shared" si="409"/>
        <v/>
      </c>
      <c r="DE260" s="486" t="str">
        <f t="shared" si="410"/>
        <v/>
      </c>
      <c r="DF260" s="486" t="str">
        <f t="shared" si="410"/>
        <v/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 t="str">
        <f t="shared" si="407"/>
        <v/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 t="str">
        <f t="shared" si="409"/>
        <v/>
      </c>
      <c r="DB261" s="487" t="str">
        <f t="shared" si="409"/>
        <v/>
      </c>
      <c r="DC261" s="487" t="str">
        <f t="shared" si="409"/>
        <v/>
      </c>
      <c r="DD261" s="487" t="str">
        <f t="shared" si="409"/>
        <v/>
      </c>
      <c r="DE261" s="486" t="str">
        <f t="shared" si="410"/>
        <v/>
      </c>
      <c r="DF261" s="486" t="str">
        <f t="shared" si="410"/>
        <v/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 t="str">
        <f t="shared" si="407"/>
        <v/>
      </c>
      <c r="CK262" s="163">
        <f t="shared" si="407"/>
        <v>300</v>
      </c>
      <c r="CL262" s="163">
        <f t="shared" si="407"/>
        <v>310</v>
      </c>
      <c r="CM262" s="163">
        <f t="shared" si="407"/>
        <v>350</v>
      </c>
      <c r="CN262" s="94">
        <f t="shared" si="408"/>
        <v>350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 t="str">
        <f t="shared" si="409"/>
        <v/>
      </c>
      <c r="DB262" s="487" t="str">
        <f t="shared" si="409"/>
        <v/>
      </c>
      <c r="DC262" s="487" t="str">
        <f t="shared" si="409"/>
        <v/>
      </c>
      <c r="DD262" s="487" t="str">
        <f t="shared" si="409"/>
        <v/>
      </c>
      <c r="DE262" s="486" t="str">
        <f t="shared" si="410"/>
        <v/>
      </c>
      <c r="DF262" s="486" t="str">
        <f t="shared" si="410"/>
        <v/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 t="str">
        <f t="shared" si="407"/>
        <v/>
      </c>
      <c r="CK263" s="163">
        <f t="shared" si="407"/>
        <v>7200</v>
      </c>
      <c r="CL263" s="163">
        <f t="shared" si="407"/>
        <v>7440</v>
      </c>
      <c r="CM263" s="163">
        <f t="shared" si="407"/>
        <v>8400</v>
      </c>
      <c r="CN263" s="94">
        <f t="shared" si="408"/>
        <v>12600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 t="str">
        <f t="shared" si="409"/>
        <v/>
      </c>
      <c r="DB263" s="487" t="str">
        <f t="shared" si="409"/>
        <v/>
      </c>
      <c r="DC263" s="487" t="str">
        <f t="shared" si="409"/>
        <v/>
      </c>
      <c r="DD263" s="487" t="str">
        <f t="shared" si="409"/>
        <v/>
      </c>
      <c r="DE263" s="486" t="str">
        <f t="shared" si="410"/>
        <v/>
      </c>
      <c r="DF263" s="486" t="str">
        <f t="shared" si="410"/>
        <v/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>
        <f t="shared" si="415"/>
        <v>1</v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>
        <f t="shared" si="417"/>
        <v>2</v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>
        <f t="shared" si="415"/>
        <v>1</v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>
        <f t="shared" si="417"/>
        <v>1</v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>
        <f t="shared" si="415"/>
        <v>12</v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>
        <f t="shared" si="417"/>
        <v>12</v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>
        <f t="shared" si="415"/>
        <v>580</v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>
        <f t="shared" si="417"/>
        <v>300</v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>
        <f t="shared" si="415"/>
        <v>6960</v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>
        <f t="shared" si="417"/>
        <v>7200</v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678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679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680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681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 t="str">
        <f t="shared" si="461"/>
        <v/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 t="str">
        <f t="shared" si="461"/>
        <v/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 t="str">
        <f t="shared" si="461"/>
        <v/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 t="str">
        <f t="shared" si="461"/>
        <v/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 t="str">
        <f t="shared" si="461"/>
        <v/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8400</v>
      </c>
      <c r="CQ300" s="93">
        <f t="shared" si="460"/>
        <v>18000</v>
      </c>
      <c r="CR300" s="162">
        <f t="shared" si="460"/>
        <v>23400</v>
      </c>
      <c r="CS300" s="162">
        <f t="shared" si="460"/>
        <v>30600</v>
      </c>
      <c r="CT300" s="474">
        <f t="shared" si="460"/>
        <v>31800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0</v>
      </c>
      <c r="DG300" s="486">
        <f t="shared" si="462"/>
        <v>0</v>
      </c>
      <c r="DH300" s="486">
        <f t="shared" si="462"/>
        <v>0</v>
      </c>
      <c r="DI300" s="486">
        <f t="shared" si="462"/>
        <v>7200</v>
      </c>
      <c r="DJ300" s="485">
        <f t="shared" si="462"/>
        <v>18000</v>
      </c>
      <c r="DK300" s="484">
        <f t="shared" si="462"/>
        <v>18240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705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706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707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808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792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793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6" activePane="bottomRight" state="frozen"/>
      <selection pane="topRight" activeCell="B1" sqref="B1"/>
      <selection pane="bottomLeft" activeCell="A8" sqref="A8"/>
      <selection pane="bottomRight" activeCell="F43" sqref="F43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786</v>
      </c>
      <c r="K1" s="1457">
        <f>Data!$K$1</f>
        <v>4.1867999999999999</v>
      </c>
      <c r="L1" s="1262"/>
      <c r="M1" s="1263" t="s">
        <v>704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682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683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684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685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25140</v>
      </c>
      <c r="D20" s="1302">
        <f>SUM(D21:D30)</f>
        <v>32760</v>
      </c>
      <c r="E20" s="1302">
        <f>SUM(E21:E30)</f>
        <v>98820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0</v>
      </c>
      <c r="D24" s="1304">
        <f>SUM(D965:D968)</f>
        <v>3600</v>
      </c>
      <c r="E24" s="1304">
        <f>SUM(E965:E968)</f>
        <v>6000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13800</v>
      </c>
      <c r="D31" s="1302">
        <f>SUM(D32:D41)</f>
        <v>28744</v>
      </c>
      <c r="E31" s="1302">
        <f>SUM(E32:E41)</f>
        <v>36736</v>
      </c>
      <c r="F31" s="1302">
        <f>SUM(F32:F41)</f>
        <v>193218.8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6840</v>
      </c>
      <c r="D32" s="1448">
        <f t="shared" si="4"/>
        <v>9612</v>
      </c>
      <c r="E32" s="1448">
        <f t="shared" si="4"/>
        <v>7920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3244.4690897044202</v>
      </c>
      <c r="N32" s="1448">
        <f t="shared" si="5"/>
        <v>0</v>
      </c>
      <c r="O32" s="1448">
        <f t="shared" si="5"/>
        <v>-1129.2876917758549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0</v>
      </c>
      <c r="D36" s="1448">
        <f t="shared" si="8"/>
        <v>20</v>
      </c>
      <c r="E36" s="1448">
        <f t="shared" si="8"/>
        <v>300</v>
      </c>
      <c r="F36" s="1448">
        <f t="shared" si="8"/>
        <v>9900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0</v>
      </c>
      <c r="D37" s="1448">
        <f t="shared" si="8"/>
        <v>800</v>
      </c>
      <c r="E37" s="1448">
        <f t="shared" si="8"/>
        <v>480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1980</v>
      </c>
      <c r="N37" s="1448">
        <f t="shared" si="12"/>
        <v>960</v>
      </c>
      <c r="O37" s="1448">
        <f t="shared" si="12"/>
        <v>840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2700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0</v>
      </c>
      <c r="D39" s="1448">
        <f t="shared" si="8"/>
        <v>1440</v>
      </c>
      <c r="E39" s="1448">
        <f t="shared" si="8"/>
        <v>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540</v>
      </c>
      <c r="N39" s="1448">
        <f t="shared" si="14"/>
        <v>-180</v>
      </c>
      <c r="O39" s="1448">
        <f t="shared" si="14"/>
        <v>360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785</v>
      </c>
      <c r="B40" s="978"/>
      <c r="C40" s="1448">
        <f t="shared" si="8"/>
        <v>78</v>
      </c>
      <c r="D40" s="1448">
        <f t="shared" si="8"/>
        <v>1260</v>
      </c>
      <c r="E40" s="1448">
        <f t="shared" si="8"/>
        <v>9600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714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5348</v>
      </c>
      <c r="E41" s="1448">
        <f t="shared" si="8"/>
        <v>0</v>
      </c>
      <c r="F41" s="1448">
        <f t="shared" si="8"/>
        <v>52800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27678.666666666668</v>
      </c>
      <c r="O41" s="1448">
        <f t="shared" si="16"/>
        <v>24509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0.27207637231503579</v>
      </c>
      <c r="D42" s="1313">
        <f t="shared" ref="D42:F42" si="17">IF(D20=0,"",D32/D20)</f>
        <v>0.29340659340659342</v>
      </c>
      <c r="E42" s="1313">
        <f t="shared" si="17"/>
        <v>8.0145719489981782E-2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11340</v>
      </c>
      <c r="D43" s="1316">
        <f>D20-D31</f>
        <v>4016</v>
      </c>
      <c r="E43" s="1316">
        <f>E20-E31</f>
        <v>62084</v>
      </c>
      <c r="F43" s="1316">
        <f>F20-F31</f>
        <v>27131.200000000012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733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734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733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734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735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736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735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736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737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738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739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740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741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742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743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745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480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5760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30</v>
      </c>
      <c r="D483" s="1057">
        <f>IF(Data!BW483="","",Data!BW483)</f>
        <v>45</v>
      </c>
      <c r="E483" s="1057">
        <f>IF(Data!BX483="","",Data!BX483)</f>
        <v>60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360</v>
      </c>
      <c r="D484" s="1373">
        <f>IF(D483="","",D478*D479*D483)</f>
        <v>540</v>
      </c>
      <c r="E484" s="1373">
        <f>IF(E483="","",E478*E479*E483)</f>
        <v>720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-76.223736720740874</v>
      </c>
      <c r="N484" s="948">
        <f>IF(SUM(I484)=SUM(D484),"",SUM(I484)-SUM(D484))</f>
        <v>-287.75443264065859</v>
      </c>
      <c r="O484" s="948">
        <f>IF(SUM(J484)=SUM(E484),"",SUM(J484)-SUM(E484))</f>
        <v>-530.81582448049392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6000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6000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 t="str">
        <f>IF(Data!BV792="","",Data!BV792)</f>
        <v/>
      </c>
      <c r="D792" s="1057">
        <f>IF(Data!BW792="","",Data!BW792)</f>
        <v>20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0</v>
      </c>
      <c r="I792" s="1375">
        <f>IF(I$46="","",IF('Exp factors'!$B99="poor",'Exp factors'!$G$99*I$46,SUM(D792)*'Exp factors'!D$99))</f>
        <v>20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 t="str">
        <f>IF(Data!BX795="","",Data!BX795)</f>
        <v/>
      </c>
      <c r="F795" s="1057">
        <f>IF(Data!BY795="","",Data!BY795)</f>
        <v>1000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0</v>
      </c>
      <c r="K795" s="1375">
        <f>IF(K$46="","",IF('Exp factors'!$B102="poor",'Exp factors'!$G$102*K$46,SUM(F795)*'Exp factors'!F$102))</f>
        <v>1000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 t="str">
        <f>IF(Data!BV799="","",Data!BV799)</f>
        <v/>
      </c>
      <c r="D799" s="1220">
        <f>IF(Data!BW799="","",Data!BW799)</f>
        <v>800</v>
      </c>
      <c r="E799" s="1220">
        <f>IF(Data!BX799="","",Data!BX799)</f>
        <v>480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1350</v>
      </c>
      <c r="N799" s="1395">
        <f t="shared" si="85"/>
        <v>400</v>
      </c>
      <c r="O799" s="1395">
        <f t="shared" si="85"/>
        <v>420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 t="str">
        <f>IF(Data!BX800="","",Data!BX800)</f>
        <v/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420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 t="str">
        <f>IF(Data!BV801="","",Data!BV801)</f>
        <v/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2700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 t="str">
        <f>IF(Data!BV802="","",Data!BV802)</f>
        <v/>
      </c>
      <c r="D802" s="1057">
        <f>IF(Data!BW802="","",Data!BW802)</f>
        <v>660</v>
      </c>
      <c r="E802" s="1057" t="str">
        <f>IF(Data!BX802="","",Data!BX802)</f>
        <v/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540</v>
      </c>
      <c r="N802" s="1395">
        <f t="shared" si="85"/>
        <v>-180</v>
      </c>
      <c r="O802" s="1395">
        <f t="shared" si="85"/>
        <v>360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78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714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 t="str">
        <f>IF(Data!BV804="","",Data!BV804)</f>
        <v/>
      </c>
      <c r="D804" s="1057">
        <f>IF(Data!BW804="","",Data!BW804)</f>
        <v>1440</v>
      </c>
      <c r="E804" s="1057" t="str">
        <f>IF(Data!BX804="","",Data!BX804)</f>
        <v/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0</v>
      </c>
      <c r="I804" s="1375">
        <f>IF(I$46="","",IF('Exp factors'!$B81="poor",'Exp factors'!$G$81*I$46,SUM(D804)*'Exp factors'!D$81))</f>
        <v>1440</v>
      </c>
      <c r="J804" s="1375">
        <f>IF(J$46="","",IF('Exp factors'!$B81="poor",'Exp factors'!$G$81*J$46,SUM(E804)*'Exp factors'!E$81))</f>
        <v>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 t="str">
        <f>IF(Data!BX805="","",Data!BX805)</f>
        <v/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airtime</v>
      </c>
      <c r="B809" s="1165"/>
      <c r="C809" s="1057" t="str">
        <f>IF(Data!BV809="","",Data!BV809)</f>
        <v/>
      </c>
      <c r="D809" s="1057">
        <f>IF(Data!BW809="","",Data!BW809)</f>
        <v>348</v>
      </c>
      <c r="E809" s="1057" t="str">
        <f>IF(Data!BX809="","",Data!BX809)</f>
        <v/>
      </c>
      <c r="F809" s="1057">
        <f>IF(Data!BY809="","",Data!BY809)</f>
        <v>3600</v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348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3600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4000</v>
      </c>
      <c r="E810" s="1057" t="str">
        <f>IF(Data!BX810="","",Data!BX810)</f>
        <v/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-4000</v>
      </c>
      <c r="O810" s="1395">
        <f t="shared" si="85"/>
        <v>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11340</v>
      </c>
      <c r="D811" s="1179">
        <f>D20-D31</f>
        <v>4016</v>
      </c>
      <c r="E811" s="1179">
        <f>E20-E31</f>
        <v>62084</v>
      </c>
      <c r="F811" s="1179">
        <f>F20-F31</f>
        <v>27131.200000000012</v>
      </c>
      <c r="G811" s="1388"/>
      <c r="H811" s="1401">
        <f>C811*'Exp factors'!$D$71</f>
        <v>11340</v>
      </c>
      <c r="I811" s="1401">
        <f>D811*'Exp factors'!$D$71</f>
        <v>4016</v>
      </c>
      <c r="J811" s="1401">
        <f>E811*'Exp factors'!$D$71</f>
        <v>62084</v>
      </c>
      <c r="K811" s="1401">
        <f>F811*'Exp factors'!$D$71</f>
        <v>27131.200000000012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1128</v>
      </c>
      <c r="D812" s="1181">
        <f>SUM(D772:D776,D781:D785,D790:D810)</f>
        <v>12088</v>
      </c>
      <c r="E812" s="1181">
        <f>SUM(E772:E776,E781:E785,E790:E810)</f>
        <v>16600</v>
      </c>
      <c r="F812" s="1181">
        <f>SUM(F772:F776,F781:F785,F790:F810)</f>
        <v>175908</v>
      </c>
      <c r="G812" s="1155"/>
      <c r="H812" s="1183">
        <f>SUM(H772:H776,H781:H785,H790:H810)</f>
        <v>46938</v>
      </c>
      <c r="I812" s="1183">
        <f>SUM(I772:I776,I781:I785,I790:I810)</f>
        <v>43530.666666666672</v>
      </c>
      <c r="J812" s="1183">
        <f>SUM(J772:J776,J781:J785,J790:J810)</f>
        <v>32792</v>
      </c>
      <c r="K812" s="1183">
        <f>SUM(K772:K776,K781:K785,K790:K810)</f>
        <v>53516.666666666672</v>
      </c>
      <c r="L812" s="1155"/>
      <c r="M812" s="1183">
        <f>SUM(M772:M776,M781:M785,M790:M810)</f>
        <v>45810</v>
      </c>
      <c r="N812" s="1183">
        <f>SUM(N772:N776,N781:N785,N790:N810)</f>
        <v>31442.666666666672</v>
      </c>
      <c r="O812" s="1183">
        <f>SUM(O772:O776,O781:O785,O790:O810)</f>
        <v>16192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4</v>
      </c>
      <c r="T965" s="807" t="str">
        <f t="shared" si="180"/>
        <v/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4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6000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6000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5</v>
      </c>
      <c r="T967" s="807">
        <f t="shared" si="180"/>
        <v>5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5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5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6</v>
      </c>
      <c r="T970" s="807">
        <f t="shared" si="182"/>
        <v>6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6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6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6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6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7</v>
      </c>
      <c r="T975" s="807">
        <f t="shared" si="182"/>
        <v>7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7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8</v>
      </c>
      <c r="T977" s="807">
        <f t="shared" si="182"/>
        <v>8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8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8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8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8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8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8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25140</v>
      </c>
      <c r="D985" s="1181">
        <f>SUM($D$904:$D$984)</f>
        <v>32760</v>
      </c>
      <c r="E985" s="1181">
        <f>SUM($E$904:$E$984)</f>
        <v>98820</v>
      </c>
      <c r="F985" s="1181">
        <f>SUM($F$904:$F$984)</f>
        <v>220350</v>
      </c>
      <c r="G985" s="1165"/>
      <c r="H985" s="1181">
        <f>SUM($H$904:$H$984)</f>
        <v>0</v>
      </c>
      <c r="I985" s="1181">
        <f>SUM($I$904:$I$984)</f>
        <v>3600</v>
      </c>
      <c r="J985" s="1181">
        <f>SUM($J$904:$J$984)</f>
        <v>54800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6840</v>
      </c>
      <c r="D988" s="1183">
        <f t="shared" ref="D988:F988" si="184">SUM(D457,D466,D475,D484,D493,D502)</f>
        <v>9612</v>
      </c>
      <c r="E988" s="1183">
        <f t="shared" si="184"/>
        <v>7920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3244.4690897044202</v>
      </c>
      <c r="N988" s="1183">
        <f>I988-D988</f>
        <v>0</v>
      </c>
      <c r="O988" s="1183">
        <f>J988-E988</f>
        <v>-1129.2876917758549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692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693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694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0</v>
      </c>
      <c r="D994" s="1183">
        <f t="shared" si="194"/>
        <v>20</v>
      </c>
      <c r="E994" s="1183">
        <f t="shared" si="194"/>
        <v>300</v>
      </c>
      <c r="F994" s="1183">
        <f t="shared" si="194"/>
        <v>9900</v>
      </c>
      <c r="G994" s="1155"/>
      <c r="H994" s="1183">
        <f>SUM(H784:H785,H791:H798)</f>
        <v>0</v>
      </c>
      <c r="I994" s="1183">
        <f>SUM(I784:I785,I791:I798)</f>
        <v>20</v>
      </c>
      <c r="J994" s="1183">
        <f>SUM(J784:J785,J791:J798)</f>
        <v>300</v>
      </c>
      <c r="K994" s="1183">
        <f>SUM(K784:K785,K791:K798)</f>
        <v>9900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0</v>
      </c>
      <c r="D995" s="1183">
        <f t="shared" si="195"/>
        <v>800</v>
      </c>
      <c r="E995" s="1183">
        <f t="shared" si="195"/>
        <v>480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1980</v>
      </c>
      <c r="N995" s="1183">
        <f>SUM(N799,N800)</f>
        <v>960</v>
      </c>
      <c r="O995" s="1183">
        <f>SUM(O799,O800)</f>
        <v>840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2700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0</v>
      </c>
      <c r="D997" s="1183">
        <f t="shared" ref="D997:F997" si="197">SUM(D804)</f>
        <v>1440</v>
      </c>
      <c r="E997" s="1183">
        <f t="shared" si="197"/>
        <v>0</v>
      </c>
      <c r="F997" s="1183">
        <f t="shared" si="197"/>
        <v>13220</v>
      </c>
      <c r="G997" s="1165"/>
      <c r="H997" s="1183">
        <f>SUM(H802,H804)</f>
        <v>540</v>
      </c>
      <c r="I997" s="1183">
        <f>SUM(I802,I804)</f>
        <v>1920</v>
      </c>
      <c r="J997" s="1183">
        <f>SUM(J802,J804)</f>
        <v>360</v>
      </c>
      <c r="K997" s="1183">
        <f>SUM(K802,K804)</f>
        <v>13520</v>
      </c>
      <c r="L997" s="1165"/>
      <c r="M997" s="1183">
        <f>SUM(M802,M804)</f>
        <v>540</v>
      </c>
      <c r="N997" s="1183">
        <f>SUM(N802,N804)</f>
        <v>-180</v>
      </c>
      <c r="O997" s="1183">
        <f>SUM(O802,O804)</f>
        <v>360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78</v>
      </c>
      <c r="D998" s="1183">
        <f t="shared" ref="D998:F998" si="198">SUM(D802,D803)</f>
        <v>1260</v>
      </c>
      <c r="E998" s="1183">
        <f t="shared" si="198"/>
        <v>9600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714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5348</v>
      </c>
      <c r="E999" s="1183">
        <f t="shared" si="199"/>
        <v>0</v>
      </c>
      <c r="F999" s="1183">
        <f t="shared" si="199"/>
        <v>52800</v>
      </c>
      <c r="G999" s="1165"/>
      <c r="H999" s="1183">
        <f>SUM(H805,H807:H810)</f>
        <v>36763.5</v>
      </c>
      <c r="I999" s="1183">
        <f>SUM(I805,I807:I810)</f>
        <v>33026.666666666672</v>
      </c>
      <c r="J999" s="1183">
        <f>SUM(J805,J807:J810)</f>
        <v>24509</v>
      </c>
      <c r="K999" s="1183">
        <f>SUM(K805,K807:K810)</f>
        <v>24024.166666666668</v>
      </c>
      <c r="L999" s="1165"/>
      <c r="M999" s="1183">
        <f>SUM(M805,M807:M810)</f>
        <v>36763.5</v>
      </c>
      <c r="N999" s="1183">
        <f>SUM(N805,N807:N810)</f>
        <v>27678.666666666668</v>
      </c>
      <c r="O999" s="1183">
        <f>SUM(O805,O807:O810)</f>
        <v>24509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695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696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11340</v>
      </c>
      <c r="D1002" s="1183">
        <f t="shared" si="203"/>
        <v>4016</v>
      </c>
      <c r="E1002" s="1183">
        <f t="shared" si="203"/>
        <v>62084</v>
      </c>
      <c r="F1002" s="1183">
        <f t="shared" si="203"/>
        <v>27131.200000000012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25140</v>
      </c>
      <c r="D1004" s="1181">
        <f>SUM(D988:D1002)</f>
        <v>32760</v>
      </c>
      <c r="E1004" s="1181">
        <f>SUM(E988:E1003)</f>
        <v>98820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0</v>
      </c>
      <c r="D1012" s="1220">
        <f>SUM(D965:D967)</f>
        <v>3600</v>
      </c>
      <c r="E1012" s="1220">
        <f>SUM(E965:E967)</f>
        <v>6000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0</v>
      </c>
      <c r="D1013" s="1220">
        <f>D1011*D1012*100</f>
        <v>93600</v>
      </c>
      <c r="E1013" s="1220">
        <f>E1011*E1012*100</f>
        <v>120000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213600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0</v>
      </c>
      <c r="F1015" s="1220">
        <f>SUM(F795)</f>
        <v>1000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0</v>
      </c>
      <c r="F1016" s="1220">
        <f>F1011*F1015*100</f>
        <v>9000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9000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688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689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690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691</v>
      </c>
      <c r="B1034" s="1217"/>
      <c r="C1034" s="1220">
        <f>SUMIF($Q$772:$Q$776,"des",H$772:H$776)+SUMIF($Q$781:$Q$785,"des",H$781:H$785)+SUMIF($Q$790:$Q$810,"des",H$790:H$810)</f>
        <v>0</v>
      </c>
      <c r="D1034" s="1217"/>
      <c r="E1034" s="1220">
        <f>SUMIF($Q$772:$Q$776,"des",I$772:I$776)+SUMIF($Q$781:$Q$785,"des",I$781:I$785)+SUMIF($Q$790:$Q$810,"des",I$790:I$810)</f>
        <v>1808</v>
      </c>
      <c r="F1034" s="1217"/>
      <c r="G1034" s="1217"/>
      <c r="H1034" s="1220">
        <f>SUMIF($Q$772:$Q$776,"des",J$772:J$776)+SUMIF($Q$781:$Q$785,"des",J$781:J$785)+SUMIF($Q$790:$Q$810,"des",J$790:J$810)</f>
        <v>1500</v>
      </c>
      <c r="I1034" s="1417"/>
      <c r="J1034" s="1220">
        <f>SUMIF($Q$772:$Q$776,"des",K$772:K$776)+SUMIF($Q$781:$Q$785,"des",K$781:K$785)+SUMIF($Q$790:$Q$810,"des",K$790:K$810)</f>
        <v>27440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787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699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700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701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Domestic work cash income -- see Data2</v>
      </c>
      <c r="B1076" s="1217">
        <v>5</v>
      </c>
      <c r="C1076" s="1220">
        <f t="shared" si="225"/>
        <v>0</v>
      </c>
      <c r="D1076" s="1220">
        <f t="shared" si="226"/>
        <v>0</v>
      </c>
      <c r="E1076" s="1220">
        <f t="shared" si="227"/>
        <v>3600</v>
      </c>
      <c r="F1076" s="1220">
        <f t="shared" si="228"/>
        <v>0</v>
      </c>
      <c r="G1076" s="1215"/>
      <c r="H1076" s="1432">
        <f t="shared" si="229"/>
        <v>6000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Formal Employment (conservancies, etc.)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0</v>
      </c>
      <c r="F1077" s="1220">
        <f t="shared" si="228"/>
        <v>0</v>
      </c>
      <c r="G1077" s="1215"/>
      <c r="H1077" s="1432">
        <f t="shared" si="229"/>
        <v>48000</v>
      </c>
      <c r="I1077" s="1432">
        <f t="shared" si="230"/>
        <v>0</v>
      </c>
      <c r="J1077" s="1432">
        <f t="shared" si="231"/>
        <v>199200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Small business -- see Data2</v>
      </c>
      <c r="B1078" s="1217">
        <v>7</v>
      </c>
      <c r="C1078" s="1220">
        <f t="shared" si="225"/>
        <v>1200</v>
      </c>
      <c r="D1078" s="1220">
        <f t="shared" si="226"/>
        <v>0</v>
      </c>
      <c r="E1078" s="1220">
        <f t="shared" si="227"/>
        <v>7200</v>
      </c>
      <c r="F1078" s="1220">
        <f t="shared" si="228"/>
        <v>0</v>
      </c>
      <c r="G1078" s="1215"/>
      <c r="H1078" s="1432">
        <f t="shared" si="229"/>
        <v>19200</v>
      </c>
      <c r="I1078" s="1432">
        <f t="shared" si="230"/>
        <v>0</v>
      </c>
      <c r="J1078" s="1432">
        <f t="shared" si="231"/>
        <v>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Social development -- see Data2</v>
      </c>
      <c r="B1079" s="1217">
        <v>8</v>
      </c>
      <c r="C1079" s="1220">
        <f t="shared" si="225"/>
        <v>23940</v>
      </c>
      <c r="D1079" s="1220">
        <f t="shared" si="226"/>
        <v>0</v>
      </c>
      <c r="E1079" s="1220">
        <f t="shared" si="227"/>
        <v>21960</v>
      </c>
      <c r="F1079" s="1220">
        <f t="shared" si="228"/>
        <v>0</v>
      </c>
      <c r="G1079" s="1215"/>
      <c r="H1079" s="1432">
        <f t="shared" si="229"/>
        <v>19980</v>
      </c>
      <c r="I1079" s="1432">
        <f t="shared" si="230"/>
        <v>0</v>
      </c>
      <c r="J1079" s="1432">
        <f t="shared" si="231"/>
        <v>8100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/>
      </c>
      <c r="B1080" s="1217">
        <v>9</v>
      </c>
      <c r="C1080" s="1220" t="str">
        <f t="shared" si="225"/>
        <v/>
      </c>
      <c r="D1080" s="1220" t="str">
        <f t="shared" si="226"/>
        <v/>
      </c>
      <c r="E1080" s="1220" t="str">
        <f t="shared" si="227"/>
        <v/>
      </c>
      <c r="F1080" s="1220" t="str">
        <f t="shared" si="228"/>
        <v/>
      </c>
      <c r="G1080" s="1215"/>
      <c r="H1080" s="1432" t="str">
        <f t="shared" si="229"/>
        <v/>
      </c>
      <c r="I1080" s="1432" t="str">
        <f t="shared" si="230"/>
        <v/>
      </c>
      <c r="J1080" s="1432" t="str">
        <f t="shared" si="231"/>
        <v/>
      </c>
      <c r="K1080" s="1432" t="str">
        <f t="shared" si="232"/>
        <v/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25140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98820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25140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98820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0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0.51573454632518789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697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698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2016-11-25T10:10:00Z</dcterms:modified>
</cp:coreProperties>
</file>