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400" yWindow="4400" windowWidth="21200" windowHeight="12340" tabRatio="500" activeTab="1"/>
  </bookViews>
  <sheets>
    <sheet name="shoats" sheetId="1" r:id="rId1"/>
    <sheet name="cattl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D7" i="2"/>
  <c r="D4" i="2"/>
  <c r="D3" i="2"/>
  <c r="D11" i="2"/>
  <c r="D12" i="2"/>
  <c r="D13" i="2"/>
  <c r="D10" i="2"/>
  <c r="C10" i="1"/>
  <c r="C3" i="1"/>
  <c r="Q14" i="2"/>
  <c r="Q13" i="2"/>
  <c r="Q12" i="2"/>
  <c r="Q11" i="2"/>
  <c r="Q10" i="2"/>
  <c r="J10" i="2"/>
  <c r="I10" i="2"/>
  <c r="H10" i="2"/>
  <c r="X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S10" i="2"/>
  <c r="T10" i="2"/>
  <c r="U10" i="2"/>
  <c r="V10" i="2"/>
  <c r="R10" i="2"/>
  <c r="W11" i="2"/>
  <c r="M11" i="2"/>
  <c r="N11" i="2"/>
  <c r="O11" i="2"/>
  <c r="P11" i="2"/>
  <c r="W12" i="2"/>
  <c r="M12" i="2"/>
  <c r="N12" i="2"/>
  <c r="O12" i="2"/>
  <c r="P12" i="2"/>
  <c r="W13" i="2"/>
  <c r="M13" i="2"/>
  <c r="N13" i="2"/>
  <c r="O13" i="2"/>
  <c r="P13" i="2"/>
  <c r="W10" i="2"/>
  <c r="N10" i="2"/>
  <c r="O10" i="2"/>
  <c r="P10" i="2"/>
  <c r="M10" i="2"/>
  <c r="E12" i="2"/>
  <c r="E11" i="2"/>
  <c r="F12" i="2"/>
  <c r="AB11" i="2"/>
  <c r="AB12" i="2"/>
  <c r="AB13" i="2"/>
  <c r="AB8" i="2"/>
  <c r="AB14" i="2"/>
  <c r="AA11" i="2"/>
  <c r="AA4" i="2"/>
  <c r="AA12" i="2"/>
  <c r="AA5" i="2"/>
  <c r="AA13" i="2"/>
  <c r="AA7" i="2"/>
  <c r="AA8" i="2"/>
  <c r="AA14" i="2"/>
  <c r="Z11" i="2"/>
  <c r="Z4" i="2"/>
  <c r="Z12" i="2"/>
  <c r="Z5" i="2"/>
  <c r="Z13" i="2"/>
  <c r="Z7" i="2"/>
  <c r="Z8" i="2"/>
  <c r="Z14" i="2"/>
  <c r="Y11" i="2"/>
  <c r="Y4" i="2"/>
  <c r="Y12" i="2"/>
  <c r="Y5" i="2"/>
  <c r="Y13" i="2"/>
  <c r="Y7" i="2"/>
  <c r="Y8" i="2"/>
  <c r="Y14" i="2"/>
  <c r="X11" i="2"/>
  <c r="X4" i="2"/>
  <c r="X12" i="2"/>
  <c r="X5" i="2"/>
  <c r="X13" i="2"/>
  <c r="X7" i="2"/>
  <c r="X8" i="2"/>
  <c r="X14" i="2"/>
  <c r="W8" i="2"/>
  <c r="W14" i="2"/>
  <c r="L11" i="2"/>
  <c r="V4" i="2"/>
  <c r="L12" i="2"/>
  <c r="V5" i="2"/>
  <c r="L13" i="2"/>
  <c r="V7" i="2"/>
  <c r="V8" i="2"/>
  <c r="V14" i="2"/>
  <c r="U4" i="2"/>
  <c r="U5" i="2"/>
  <c r="U7" i="2"/>
  <c r="U8" i="2"/>
  <c r="U14" i="2"/>
  <c r="T4" i="2"/>
  <c r="T5" i="2"/>
  <c r="T7" i="2"/>
  <c r="T8" i="2"/>
  <c r="T14" i="2"/>
  <c r="S4" i="2"/>
  <c r="S5" i="2"/>
  <c r="S7" i="2"/>
  <c r="S8" i="2"/>
  <c r="S14" i="2"/>
  <c r="R4" i="2"/>
  <c r="R5" i="2"/>
  <c r="R7" i="2"/>
  <c r="R8" i="2"/>
  <c r="R14" i="2"/>
  <c r="Q8" i="2"/>
  <c r="P4" i="2"/>
  <c r="P5" i="2"/>
  <c r="P7" i="2"/>
  <c r="P8" i="2"/>
  <c r="P14" i="2"/>
  <c r="O4" i="2"/>
  <c r="O5" i="2"/>
  <c r="O7" i="2"/>
  <c r="O8" i="2"/>
  <c r="O14" i="2"/>
  <c r="N4" i="2"/>
  <c r="N5" i="2"/>
  <c r="N7" i="2"/>
  <c r="N8" i="2"/>
  <c r="N14" i="2"/>
  <c r="M4" i="2"/>
  <c r="M5" i="2"/>
  <c r="M7" i="2"/>
  <c r="M8" i="2"/>
  <c r="M14" i="2"/>
  <c r="L8" i="2"/>
  <c r="L14" i="2"/>
  <c r="G11" i="2"/>
  <c r="K11" i="2"/>
  <c r="K4" i="2"/>
  <c r="G12" i="2"/>
  <c r="K12" i="2"/>
  <c r="K5" i="2"/>
  <c r="G13" i="2"/>
  <c r="K13" i="2"/>
  <c r="K7" i="2"/>
  <c r="K8" i="2"/>
  <c r="K14" i="2"/>
  <c r="J11" i="2"/>
  <c r="J4" i="2"/>
  <c r="J12" i="2"/>
  <c r="J5" i="2"/>
  <c r="J13" i="2"/>
  <c r="J7" i="2"/>
  <c r="J8" i="2"/>
  <c r="J14" i="2"/>
  <c r="I11" i="2"/>
  <c r="I4" i="2"/>
  <c r="I12" i="2"/>
  <c r="I5" i="2"/>
  <c r="I13" i="2"/>
  <c r="I7" i="2"/>
  <c r="I8" i="2"/>
  <c r="I14" i="2"/>
  <c r="H11" i="2"/>
  <c r="H4" i="2"/>
  <c r="H12" i="2"/>
  <c r="H5" i="2"/>
  <c r="H13" i="2"/>
  <c r="H7" i="2"/>
  <c r="H8" i="2"/>
  <c r="H14" i="2"/>
  <c r="G8" i="2"/>
  <c r="G14" i="2"/>
  <c r="C13" i="2"/>
  <c r="C12" i="2"/>
  <c r="C11" i="2"/>
  <c r="AB10" i="2"/>
  <c r="AA10" i="2"/>
  <c r="Z10" i="2"/>
  <c r="Y10" i="2"/>
  <c r="L10" i="2"/>
  <c r="G10" i="2"/>
  <c r="K10" i="2"/>
  <c r="C10" i="2"/>
  <c r="C4" i="2"/>
  <c r="C7" i="2"/>
  <c r="C8" i="2"/>
  <c r="B8" i="2"/>
  <c r="AA3" i="2"/>
  <c r="Z3" i="2"/>
  <c r="Y3" i="2"/>
  <c r="X3" i="2"/>
  <c r="V3" i="2"/>
  <c r="U3" i="2"/>
  <c r="T3" i="2"/>
  <c r="S3" i="2"/>
  <c r="R3" i="2"/>
  <c r="P3" i="2"/>
  <c r="O3" i="2"/>
  <c r="N3" i="2"/>
  <c r="M3" i="2"/>
  <c r="K3" i="2"/>
  <c r="J3" i="2"/>
  <c r="I3" i="2"/>
  <c r="H3" i="2"/>
  <c r="C3" i="2"/>
  <c r="AC11" i="1"/>
  <c r="AC4" i="1"/>
  <c r="AC12" i="1"/>
  <c r="AC5" i="1"/>
  <c r="AC13" i="1"/>
  <c r="AC7" i="1"/>
  <c r="AC8" i="1"/>
  <c r="AC14" i="1"/>
  <c r="AD11" i="1"/>
  <c r="AD4" i="1"/>
  <c r="AD12" i="1"/>
  <c r="AD5" i="1"/>
  <c r="AD13" i="1"/>
  <c r="AD7" i="1"/>
  <c r="AD8" i="1"/>
  <c r="AD14" i="1"/>
  <c r="AE11" i="1"/>
  <c r="AE4" i="1"/>
  <c r="AE12" i="1"/>
  <c r="AE5" i="1"/>
  <c r="AE13" i="1"/>
  <c r="AE7" i="1"/>
  <c r="AE8" i="1"/>
  <c r="AE14" i="1"/>
  <c r="AF11" i="1"/>
  <c r="AF4" i="1"/>
  <c r="AF12" i="1"/>
  <c r="AF5" i="1"/>
  <c r="AF13" i="1"/>
  <c r="AF7" i="1"/>
  <c r="AF8" i="1"/>
  <c r="AF14" i="1"/>
  <c r="X11" i="1"/>
  <c r="X4" i="1"/>
  <c r="X12" i="1"/>
  <c r="X5" i="1"/>
  <c r="X13" i="1"/>
  <c r="X7" i="1"/>
  <c r="X8" i="1"/>
  <c r="X14" i="1"/>
  <c r="Y14" i="1"/>
  <c r="Z14" i="1"/>
  <c r="AA11" i="1"/>
  <c r="AA4" i="1"/>
  <c r="AA12" i="1"/>
  <c r="AA5" i="1"/>
  <c r="AA13" i="1"/>
  <c r="AA7" i="1"/>
  <c r="AA8" i="1"/>
  <c r="AA14" i="1"/>
  <c r="M14" i="1"/>
  <c r="N14" i="1"/>
  <c r="O14" i="1"/>
  <c r="P14" i="1"/>
  <c r="Q14" i="1"/>
  <c r="R14" i="1"/>
  <c r="S14" i="1"/>
  <c r="T14" i="1"/>
  <c r="U14" i="1"/>
  <c r="V14" i="1"/>
  <c r="H14" i="1"/>
  <c r="I14" i="1"/>
  <c r="J14" i="1"/>
  <c r="K14" i="1"/>
  <c r="E14" i="1"/>
  <c r="F14" i="1"/>
  <c r="AD10" i="1"/>
  <c r="AD3" i="1"/>
  <c r="AE10" i="1"/>
  <c r="AE3" i="1"/>
  <c r="AF10" i="1"/>
  <c r="AF3" i="1"/>
  <c r="AC3" i="1"/>
  <c r="AC10" i="1"/>
  <c r="AA10" i="1"/>
  <c r="AA3" i="1"/>
  <c r="Z11" i="1"/>
  <c r="Z4" i="1"/>
  <c r="Z12" i="1"/>
  <c r="Z5" i="1"/>
  <c r="Z13" i="1"/>
  <c r="Z7" i="1"/>
  <c r="Z8" i="1"/>
  <c r="Y11" i="1"/>
  <c r="Y4" i="1"/>
  <c r="Y12" i="1"/>
  <c r="Y5" i="1"/>
  <c r="Y13" i="1"/>
  <c r="Y7" i="1"/>
  <c r="Y8" i="1"/>
  <c r="Z10" i="1"/>
  <c r="Z3" i="1"/>
  <c r="Y10" i="1"/>
  <c r="Y3" i="1"/>
  <c r="X3" i="1"/>
  <c r="X10" i="1"/>
  <c r="AG14" i="1"/>
  <c r="AG13" i="1"/>
  <c r="AG12" i="1"/>
  <c r="AG11" i="1"/>
  <c r="AG10" i="1"/>
  <c r="AG8" i="1"/>
  <c r="AB14" i="1"/>
  <c r="AB13" i="1"/>
  <c r="AB12" i="1"/>
  <c r="AB11" i="1"/>
  <c r="AB10" i="1"/>
  <c r="AB8" i="1"/>
  <c r="D12" i="1"/>
  <c r="C12" i="1"/>
  <c r="C5" i="1"/>
  <c r="C11" i="1"/>
  <c r="C4" i="1"/>
  <c r="C13" i="1"/>
  <c r="C7" i="1"/>
  <c r="C8" i="1"/>
  <c r="B8" i="1"/>
  <c r="G11" i="1"/>
  <c r="L11" i="1"/>
  <c r="H11" i="1"/>
  <c r="H4" i="1"/>
  <c r="G12" i="1"/>
  <c r="L12" i="1"/>
  <c r="H12" i="1"/>
  <c r="H5" i="1"/>
  <c r="G13" i="1"/>
  <c r="L13" i="1"/>
  <c r="H13" i="1"/>
  <c r="H7" i="1"/>
  <c r="H8" i="1"/>
  <c r="I11" i="1"/>
  <c r="I4" i="1"/>
  <c r="I12" i="1"/>
  <c r="I5" i="1"/>
  <c r="I13" i="1"/>
  <c r="I7" i="1"/>
  <c r="I8" i="1"/>
  <c r="J11" i="1"/>
  <c r="J4" i="1"/>
  <c r="J12" i="1"/>
  <c r="J5" i="1"/>
  <c r="J13" i="1"/>
  <c r="J7" i="1"/>
  <c r="J8" i="1"/>
  <c r="K11" i="1"/>
  <c r="K4" i="1"/>
  <c r="K12" i="1"/>
  <c r="K5" i="1"/>
  <c r="K13" i="1"/>
  <c r="K7" i="1"/>
  <c r="K8" i="1"/>
  <c r="L8" i="1"/>
  <c r="W11" i="1"/>
  <c r="M11" i="1"/>
  <c r="M4" i="1"/>
  <c r="W12" i="1"/>
  <c r="M12" i="1"/>
  <c r="M5" i="1"/>
  <c r="W13" i="1"/>
  <c r="M13" i="1"/>
  <c r="M7" i="1"/>
  <c r="M8" i="1"/>
  <c r="N11" i="1"/>
  <c r="N4" i="1"/>
  <c r="N12" i="1"/>
  <c r="N5" i="1"/>
  <c r="N13" i="1"/>
  <c r="N7" i="1"/>
  <c r="N8" i="1"/>
  <c r="O11" i="1"/>
  <c r="O4" i="1"/>
  <c r="O12" i="1"/>
  <c r="O5" i="1"/>
  <c r="O13" i="1"/>
  <c r="O7" i="1"/>
  <c r="O8" i="1"/>
  <c r="P11" i="1"/>
  <c r="P4" i="1"/>
  <c r="P12" i="1"/>
  <c r="P5" i="1"/>
  <c r="P13" i="1"/>
  <c r="P7" i="1"/>
  <c r="P8" i="1"/>
  <c r="Q11" i="1"/>
  <c r="Q4" i="1"/>
  <c r="Q12" i="1"/>
  <c r="Q5" i="1"/>
  <c r="Q13" i="1"/>
  <c r="Q7" i="1"/>
  <c r="Q8" i="1"/>
  <c r="R11" i="1"/>
  <c r="R4" i="1"/>
  <c r="R12" i="1"/>
  <c r="R5" i="1"/>
  <c r="R13" i="1"/>
  <c r="R7" i="1"/>
  <c r="R8" i="1"/>
  <c r="S11" i="1"/>
  <c r="S4" i="1"/>
  <c r="S12" i="1"/>
  <c r="S5" i="1"/>
  <c r="S13" i="1"/>
  <c r="S7" i="1"/>
  <c r="S8" i="1"/>
  <c r="T11" i="1"/>
  <c r="T4" i="1"/>
  <c r="T12" i="1"/>
  <c r="T5" i="1"/>
  <c r="T13" i="1"/>
  <c r="T7" i="1"/>
  <c r="T8" i="1"/>
  <c r="U11" i="1"/>
  <c r="U4" i="1"/>
  <c r="U12" i="1"/>
  <c r="U5" i="1"/>
  <c r="U13" i="1"/>
  <c r="U7" i="1"/>
  <c r="U8" i="1"/>
  <c r="V11" i="1"/>
  <c r="V4" i="1"/>
  <c r="V12" i="1"/>
  <c r="V5" i="1"/>
  <c r="V13" i="1"/>
  <c r="V7" i="1"/>
  <c r="V8" i="1"/>
  <c r="L10" i="1"/>
  <c r="W10" i="1"/>
  <c r="N10" i="1"/>
  <c r="N3" i="1"/>
  <c r="O10" i="1"/>
  <c r="O3" i="1"/>
  <c r="P10" i="1"/>
  <c r="P3" i="1"/>
  <c r="Q10" i="1"/>
  <c r="Q3" i="1"/>
  <c r="R10" i="1"/>
  <c r="R3" i="1"/>
  <c r="S10" i="1"/>
  <c r="S3" i="1"/>
  <c r="T10" i="1"/>
  <c r="T3" i="1"/>
  <c r="U10" i="1"/>
  <c r="U3" i="1"/>
  <c r="V10" i="1"/>
  <c r="V3" i="1"/>
  <c r="M10" i="1"/>
  <c r="M3" i="1"/>
  <c r="L14" i="1"/>
  <c r="W8" i="1"/>
  <c r="W14" i="1"/>
  <c r="G10" i="1"/>
  <c r="I10" i="1"/>
  <c r="I3" i="1"/>
  <c r="J10" i="1"/>
  <c r="J3" i="1"/>
  <c r="K10" i="1"/>
  <c r="K3" i="1"/>
  <c r="H10" i="1"/>
  <c r="H3" i="1"/>
  <c r="D11" i="1"/>
  <c r="E11" i="1"/>
  <c r="E4" i="1"/>
  <c r="F11" i="1"/>
  <c r="F4" i="1"/>
  <c r="E12" i="1"/>
  <c r="E5" i="1"/>
  <c r="F12" i="1"/>
  <c r="F5" i="1"/>
  <c r="D13" i="1"/>
  <c r="E13" i="1"/>
  <c r="E7" i="1"/>
  <c r="F13" i="1"/>
  <c r="F7" i="1"/>
  <c r="D10" i="1"/>
  <c r="F10" i="1"/>
  <c r="F3" i="1"/>
  <c r="E10" i="1"/>
  <c r="E3" i="1"/>
  <c r="G8" i="1"/>
  <c r="G14" i="1"/>
  <c r="E8" i="1"/>
  <c r="F8" i="1"/>
  <c r="D8" i="1"/>
  <c r="D14" i="1"/>
  <c r="F11" i="2"/>
  <c r="F4" i="2"/>
  <c r="E10" i="2"/>
  <c r="F10" i="2"/>
  <c r="F3" i="2"/>
  <c r="E13" i="2"/>
  <c r="F13" i="2"/>
  <c r="F7" i="2"/>
  <c r="F8" i="2"/>
  <c r="F14" i="2"/>
  <c r="E8" i="2"/>
  <c r="E14" i="2"/>
  <c r="D8" i="2"/>
  <c r="D14" i="2"/>
</calcChain>
</file>

<file path=xl/sharedStrings.xml><?xml version="1.0" encoding="utf-8"?>
<sst xmlns="http://schemas.openxmlformats.org/spreadsheetml/2006/main" count="26" uniqueCount="13">
  <si>
    <t>Start of Year</t>
  </si>
  <si>
    <t>Adult females</t>
  </si>
  <si>
    <t>Number born</t>
  </si>
  <si>
    <t>Number sold or slaughtered</t>
  </si>
  <si>
    <t>Number died</t>
  </si>
  <si>
    <t>End of Year</t>
  </si>
  <si>
    <t>% adult females</t>
  </si>
  <si>
    <t>% born</t>
  </si>
  <si>
    <t>% sold or slaughtered</t>
  </si>
  <si>
    <t>% died</t>
  </si>
  <si>
    <t>% change</t>
  </si>
  <si>
    <t>Shoats</t>
  </si>
  <si>
    <t>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</si>
</sst>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5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0" fillId="0" borderId="0" xfId="1" applyNumberFormat="1" applyFont="1"/>
    <xf numFmtId="9" fontId="2" fillId="0" borderId="0" xfId="1" applyNumberFormat="1" applyFont="1"/>
    <xf numFmtId="0" fontId="0" fillId="0" borderId="0" xfId="0" applyFont="1"/>
    <xf numFmtId="9" fontId="1" fillId="0" borderId="0" xfId="1" applyNumberFormat="1" applyFont="1"/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shoats!$A$3</c:f>
              <c:strCache>
                <c:ptCount val="1"/>
                <c:pt idx="0">
                  <c:v>Adult females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shoats!$B$3:$W$3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 formatCode="0.0">
                  <c:v>1.0</c:v>
                </c:pt>
                <c:pt idx="3">
                  <c:v>1.5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8.5</c:v>
                </c:pt>
                <c:pt idx="16">
                  <c:v>9.0</c:v>
                </c:pt>
                <c:pt idx="17">
                  <c:v>9.5</c:v>
                </c:pt>
                <c:pt idx="18">
                  <c:v>10.0</c:v>
                </c:pt>
                <c:pt idx="19">
                  <c:v>10.5</c:v>
                </c:pt>
                <c:pt idx="20">
                  <c:v>11.0</c:v>
                </c:pt>
                <c:pt idx="21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shoats!$A$4</c:f>
              <c:strCache>
                <c:ptCount val="1"/>
                <c:pt idx="0">
                  <c:v>Number born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shoats!$B$4:$W$4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4.5</c:v>
                </c:pt>
                <c:pt idx="8">
                  <c:v>5.0</c:v>
                </c:pt>
                <c:pt idx="9">
                  <c:v>6.0</c:v>
                </c:pt>
                <c:pt idx="10">
                  <c:v>6.5</c:v>
                </c:pt>
                <c:pt idx="11">
                  <c:v>7.0</c:v>
                </c:pt>
                <c:pt idx="12">
                  <c:v>8.0</c:v>
                </c:pt>
                <c:pt idx="13">
                  <c:v>8.5</c:v>
                </c:pt>
                <c:pt idx="14">
                  <c:v>9.0</c:v>
                </c:pt>
                <c:pt idx="15">
                  <c:v>10.0</c:v>
                </c:pt>
                <c:pt idx="16">
                  <c:v>10.5</c:v>
                </c:pt>
                <c:pt idx="17">
                  <c:v>11.0</c:v>
                </c:pt>
                <c:pt idx="18">
                  <c:v>12.0</c:v>
                </c:pt>
                <c:pt idx="19">
                  <c:v>12.5</c:v>
                </c:pt>
                <c:pt idx="20">
                  <c:v>13.0</c:v>
                </c:pt>
                <c:pt idx="21">
                  <c:v>16.5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shoats!$A$5</c:f>
              <c:strCache>
                <c:ptCount val="1"/>
                <c:pt idx="0">
                  <c:v>Number sold or slaughtered</c:v>
                </c:pt>
              </c:strCache>
            </c:strRef>
          </c:tx>
          <c:spPr>
            <a:ln w="3175" cmpd="sng"/>
          </c:spPr>
          <c:marker>
            <c:spPr>
              <a:ln w="317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shoats!$B$5:$W$5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2.0</c:v>
                </c:pt>
                <c:pt idx="7">
                  <c:v>2.0</c:v>
                </c:pt>
                <c:pt idx="8">
                  <c:v>2.5</c:v>
                </c:pt>
                <c:pt idx="9">
                  <c:v>2.5</c:v>
                </c:pt>
                <c:pt idx="10">
                  <c:v>3.0</c:v>
                </c:pt>
                <c:pt idx="11">
                  <c:v>3.5</c:v>
                </c:pt>
                <c:pt idx="12">
                  <c:v>3.5</c:v>
                </c:pt>
                <c:pt idx="13">
                  <c:v>4.0</c:v>
                </c:pt>
                <c:pt idx="14">
                  <c:v>4.5</c:v>
                </c:pt>
                <c:pt idx="15">
                  <c:v>4.5</c:v>
                </c:pt>
                <c:pt idx="16">
                  <c:v>5.0</c:v>
                </c:pt>
                <c:pt idx="17">
                  <c:v>5.5</c:v>
                </c:pt>
                <c:pt idx="18">
                  <c:v>5.5</c:v>
                </c:pt>
                <c:pt idx="19">
                  <c:v>6.0</c:v>
                </c:pt>
                <c:pt idx="20">
                  <c:v>6.5</c:v>
                </c:pt>
                <c:pt idx="21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shoats!$A$7</c:f>
              <c:strCache>
                <c:ptCount val="1"/>
                <c:pt idx="0">
                  <c:v>Number died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shoats!$B$7:$W$7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1.5</c:v>
                </c:pt>
                <c:pt idx="7">
                  <c:v>1.5</c:v>
                </c:pt>
                <c:pt idx="8">
                  <c:v>2.0</c:v>
                </c:pt>
                <c:pt idx="9">
                  <c:v>2.0</c:v>
                </c:pt>
                <c:pt idx="10">
                  <c:v>2.5</c:v>
                </c:pt>
                <c:pt idx="11">
                  <c:v>2.5</c:v>
                </c:pt>
                <c:pt idx="12">
                  <c:v>3.0</c:v>
                </c:pt>
                <c:pt idx="13">
                  <c:v>3.0</c:v>
                </c:pt>
                <c:pt idx="14">
                  <c:v>3.5</c:v>
                </c:pt>
                <c:pt idx="15">
                  <c:v>3.5</c:v>
                </c:pt>
                <c:pt idx="16">
                  <c:v>4.0</c:v>
                </c:pt>
                <c:pt idx="17">
                  <c:v>4.0</c:v>
                </c:pt>
                <c:pt idx="18">
                  <c:v>4.5</c:v>
                </c:pt>
                <c:pt idx="19">
                  <c:v>4.5</c:v>
                </c:pt>
                <c:pt idx="20">
                  <c:v>5.0</c:v>
                </c:pt>
                <c:pt idx="21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617320"/>
        <c:axId val="1964608472"/>
      </c:scatterChart>
      <c:valAx>
        <c:axId val="1964617320"/>
        <c:scaling>
          <c:orientation val="minMax"/>
        </c:scaling>
        <c:delete val="0"/>
        <c:axPos val="b"/>
        <c:majorGridlines>
          <c:spPr>
            <a:ln w="3175" cmpd="sng"/>
          </c:spPr>
        </c:majorGridlines>
        <c:title>
          <c:tx>
            <c:rich>
              <a:bodyPr/>
              <a:lstStyle/>
              <a:p>
                <a:pPr>
                  <a:defRPr b="0" i="1">
                    <a:latin typeface="Helvetica Neue Light"/>
                    <a:cs typeface="Helvetica Neue Light"/>
                  </a:defRPr>
                </a:pPr>
                <a:r>
                  <a:rPr lang="en-US" b="0" i="1">
                    <a:latin typeface="Helvetica Neue Light"/>
                    <a:cs typeface="Helvetica Neue Light"/>
                  </a:rPr>
                  <a:t>Herd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608472"/>
        <c:crosses val="autoZero"/>
        <c:crossBetween val="midCat"/>
        <c:majorUnit val="1.0"/>
      </c:valAx>
      <c:valAx>
        <c:axId val="1964608472"/>
        <c:scaling>
          <c:orientation val="minMax"/>
        </c:scaling>
        <c:delete val="0"/>
        <c:axPos val="l"/>
        <c:majorGridlines>
          <c:spPr>
            <a:ln w="3175" cmpd="sng"/>
          </c:spPr>
        </c:majorGridlines>
        <c:numFmt formatCode="General" sourceLinked="1"/>
        <c:majorTickMark val="out"/>
        <c:minorTickMark val="none"/>
        <c:tickLblPos val="nextTo"/>
        <c:crossAx val="1964617320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cattle!$A$3</c:f>
              <c:strCache>
                <c:ptCount val="1"/>
                <c:pt idx="0">
                  <c:v>Adult females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cattle!$B$3:$W$3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3.0</c:v>
                </c:pt>
                <c:pt idx="9">
                  <c:v>3.5</c:v>
                </c:pt>
                <c:pt idx="10">
                  <c:v>4.0</c:v>
                </c:pt>
                <c:pt idx="11">
                  <c:v>4.5</c:v>
                </c:pt>
                <c:pt idx="12">
                  <c:v>5.0</c:v>
                </c:pt>
                <c:pt idx="13">
                  <c:v>5.0</c:v>
                </c:pt>
                <c:pt idx="14">
                  <c:v>5.5</c:v>
                </c:pt>
                <c:pt idx="15">
                  <c:v>6.0</c:v>
                </c:pt>
                <c:pt idx="16">
                  <c:v>6.5</c:v>
                </c:pt>
                <c:pt idx="17">
                  <c:v>7.0</c:v>
                </c:pt>
                <c:pt idx="18">
                  <c:v>7.5</c:v>
                </c:pt>
                <c:pt idx="19">
                  <c:v>8.0</c:v>
                </c:pt>
                <c:pt idx="20">
                  <c:v>8.0</c:v>
                </c:pt>
                <c:pt idx="21">
                  <c:v>10.5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cattle!$A$4</c:f>
              <c:strCache>
                <c:ptCount val="1"/>
                <c:pt idx="0">
                  <c:v>Number born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cattle!$B$2:$AB$2</c:f>
              <c:numCache>
                <c:formatCode>General</c:formatCode>
                <c:ptCount val="2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  <c:pt idx="22">
                  <c:v>30.0</c:v>
                </c:pt>
                <c:pt idx="23">
                  <c:v>35.0</c:v>
                </c:pt>
                <c:pt idx="24">
                  <c:v>40.0</c:v>
                </c:pt>
                <c:pt idx="25">
                  <c:v>45.0</c:v>
                </c:pt>
                <c:pt idx="26">
                  <c:v>50.0</c:v>
                </c:pt>
              </c:numCache>
            </c:numRef>
          </c:xVal>
          <c:yVal>
            <c:numRef>
              <c:f>cattle!$B$4:$W$4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  <c:pt idx="5">
                  <c:v>1.5</c:v>
                </c:pt>
                <c:pt idx="6">
                  <c:v>2.0</c:v>
                </c:pt>
                <c:pt idx="7">
                  <c:v>2.0</c:v>
                </c:pt>
                <c:pt idx="8">
                  <c:v>2.5</c:v>
                </c:pt>
                <c:pt idx="9">
                  <c:v>2.5</c:v>
                </c:pt>
                <c:pt idx="10">
                  <c:v>3.0</c:v>
                </c:pt>
                <c:pt idx="11">
                  <c:v>3.5</c:v>
                </c:pt>
                <c:pt idx="12">
                  <c:v>3.5</c:v>
                </c:pt>
                <c:pt idx="13">
                  <c:v>4.0</c:v>
                </c:pt>
                <c:pt idx="14">
                  <c:v>4.0</c:v>
                </c:pt>
                <c:pt idx="15">
                  <c:v>4.5</c:v>
                </c:pt>
                <c:pt idx="16">
                  <c:v>5.0</c:v>
                </c:pt>
                <c:pt idx="17">
                  <c:v>5.0</c:v>
                </c:pt>
                <c:pt idx="18">
                  <c:v>5.5</c:v>
                </c:pt>
                <c:pt idx="19">
                  <c:v>5.5</c:v>
                </c:pt>
                <c:pt idx="20">
                  <c:v>6.0</c:v>
                </c:pt>
                <c:pt idx="21">
                  <c:v>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shoats!$A$5</c:f>
              <c:strCache>
                <c:ptCount val="1"/>
                <c:pt idx="0">
                  <c:v>Number sold or slaughtered</c:v>
                </c:pt>
              </c:strCache>
            </c:strRef>
          </c:tx>
          <c:spPr>
            <a:ln w="3175" cmpd="sng"/>
          </c:spPr>
          <c:marker>
            <c:spPr>
              <a:ln w="317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cattle!$B$5:$W$5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2.0</c:v>
                </c:pt>
                <c:pt idx="13">
                  <c:v>2.0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3.5</c:v>
                </c:pt>
                <c:pt idx="21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cattle!$A$7</c:f>
              <c:strCache>
                <c:ptCount val="1"/>
                <c:pt idx="0">
                  <c:v>Number died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cattle!$B$7:$W$7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57640"/>
        <c:axId val="1973761432"/>
      </c:scatterChart>
      <c:valAx>
        <c:axId val="1973757640"/>
        <c:scaling>
          <c:orientation val="minMax"/>
        </c:scaling>
        <c:delete val="0"/>
        <c:axPos val="b"/>
        <c:majorGridlines>
          <c:spPr>
            <a:ln w="3175" cmpd="sng"/>
          </c:spPr>
        </c:majorGridlines>
        <c:title>
          <c:tx>
            <c:rich>
              <a:bodyPr/>
              <a:lstStyle/>
              <a:p>
                <a:pPr>
                  <a:defRPr b="0" i="1">
                    <a:latin typeface="Helvetica Neue Light"/>
                    <a:cs typeface="Helvetica Neue Light"/>
                  </a:defRPr>
                </a:pPr>
                <a:r>
                  <a:rPr lang="en-US" b="0" i="1">
                    <a:latin typeface="Helvetica Neue Light"/>
                    <a:cs typeface="Helvetica Neue Light"/>
                  </a:rPr>
                  <a:t>Herd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761432"/>
        <c:crosses val="autoZero"/>
        <c:crossBetween val="midCat"/>
        <c:majorUnit val="1.0"/>
      </c:valAx>
      <c:valAx>
        <c:axId val="1973761432"/>
        <c:scaling>
          <c:orientation val="minMax"/>
        </c:scaling>
        <c:delete val="0"/>
        <c:axPos val="l"/>
        <c:majorGridlines>
          <c:spPr>
            <a:ln w="3175" cmpd="sng"/>
          </c:spPr>
        </c:majorGridlines>
        <c:numFmt formatCode="General" sourceLinked="1"/>
        <c:majorTickMark val="out"/>
        <c:minorTickMark val="none"/>
        <c:tickLblPos val="nextTo"/>
        <c:crossAx val="1973757640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16</xdr:row>
      <xdr:rowOff>0</xdr:rowOff>
    </xdr:from>
    <xdr:to>
      <xdr:col>25</xdr:col>
      <xdr:colOff>393700</xdr:colOff>
      <xdr:row>43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16</xdr:row>
      <xdr:rowOff>0</xdr:rowOff>
    </xdr:from>
    <xdr:to>
      <xdr:col>25</xdr:col>
      <xdr:colOff>393700</xdr:colOff>
      <xdr:row>43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RowHeight="15" x14ac:dyDescent="0"/>
  <cols>
    <col min="1" max="1" width="24" bestFit="1" customWidth="1"/>
    <col min="2" max="2" width="2.1640625" bestFit="1" customWidth="1"/>
    <col min="3" max="3" width="6.1640625" style="3" bestFit="1" customWidth="1"/>
    <col min="4" max="4" width="6.1640625" bestFit="1" customWidth="1"/>
    <col min="5" max="5" width="6.33203125" bestFit="1" customWidth="1"/>
    <col min="6" max="6" width="6.33203125" style="3" bestFit="1" customWidth="1"/>
    <col min="7" max="7" width="6.1640625" bestFit="1" customWidth="1"/>
    <col min="8" max="10" width="6.33203125" bestFit="1" customWidth="1"/>
    <col min="11" max="11" width="6.33203125" style="3" bestFit="1" customWidth="1"/>
    <col min="12" max="12" width="6.1640625" bestFit="1" customWidth="1"/>
    <col min="13" max="21" width="6.33203125" bestFit="1" customWidth="1"/>
    <col min="22" max="22" width="6.33203125" style="3" bestFit="1" customWidth="1"/>
    <col min="23" max="23" width="6.1640625" bestFit="1" customWidth="1"/>
    <col min="24" max="26" width="6.33203125" bestFit="1" customWidth="1"/>
    <col min="27" max="27" width="6.1640625" customWidth="1"/>
    <col min="28" max="28" width="6.1640625" style="3" bestFit="1" customWidth="1"/>
    <col min="29" max="32" width="6.33203125" bestFit="1" customWidth="1"/>
    <col min="33" max="33" width="6.1640625" style="3" bestFit="1" customWidth="1"/>
  </cols>
  <sheetData>
    <row r="1" spans="1:37">
      <c r="A1" t="s">
        <v>11</v>
      </c>
    </row>
    <row r="2" spans="1:37">
      <c r="A2" t="s">
        <v>0</v>
      </c>
      <c r="B2">
        <v>0</v>
      </c>
      <c r="C2">
        <v>1</v>
      </c>
      <c r="D2" s="3">
        <v>2</v>
      </c>
      <c r="E2">
        <v>3</v>
      </c>
      <c r="F2">
        <v>4</v>
      </c>
      <c r="G2" s="3">
        <v>5</v>
      </c>
      <c r="H2">
        <v>6</v>
      </c>
      <c r="I2">
        <v>7</v>
      </c>
      <c r="J2">
        <v>8</v>
      </c>
      <c r="K2">
        <v>9</v>
      </c>
      <c r="L2" s="3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 s="3">
        <v>25</v>
      </c>
      <c r="X2">
        <v>30</v>
      </c>
      <c r="Y2">
        <v>35</v>
      </c>
      <c r="Z2">
        <v>40</v>
      </c>
      <c r="AA2">
        <v>45</v>
      </c>
      <c r="AB2" s="3">
        <v>50</v>
      </c>
      <c r="AC2">
        <v>60</v>
      </c>
      <c r="AD2">
        <v>70</v>
      </c>
      <c r="AE2">
        <v>80</v>
      </c>
      <c r="AF2">
        <v>90</v>
      </c>
      <c r="AG2" s="3">
        <v>100</v>
      </c>
    </row>
    <row r="3" spans="1:37">
      <c r="A3" t="s">
        <v>1</v>
      </c>
      <c r="B3">
        <v>0</v>
      </c>
      <c r="C3">
        <f>IF(ROUND(C$2*C10*2,0)/2=0,0.5,ROUND(C$2*C10*2,0)/2)</f>
        <v>0.5</v>
      </c>
      <c r="D3" s="4">
        <v>1</v>
      </c>
      <c r="E3">
        <f>IF(ROUND(E$2*E10*2,0)/2=0,0.5,ROUND(E$2*E10*2,0)/2)</f>
        <v>1.5</v>
      </c>
      <c r="F3">
        <f>IF(ROUND(F$2*F10*2,0)/2=0,0.5,ROUND(F$2*F10*2,0)/2)</f>
        <v>2.5</v>
      </c>
      <c r="G3" s="3">
        <v>3</v>
      </c>
      <c r="H3">
        <f>IF(ROUND(H$2*H10*2,0)/2=0,0.5,ROUND(H$2*H10*2,0)/2)</f>
        <v>3.5</v>
      </c>
      <c r="I3">
        <f>IF(ROUND(I$2*I10*2,0)/2=0,0.5,ROUND(I$2*I10*2,0)/2)</f>
        <v>4</v>
      </c>
      <c r="J3">
        <f>IF(ROUND(J$2*J10*2,0)/2=0,0.5,ROUND(J$2*J10*2,0)/2)</f>
        <v>4.5</v>
      </c>
      <c r="K3">
        <f>IF(ROUND(K$2*K10*2,0)/2=0,0.5,ROUND(K$2*K10*2,0)/2)</f>
        <v>5</v>
      </c>
      <c r="L3" s="3">
        <v>5.5</v>
      </c>
      <c r="M3">
        <f>IF(ROUND(M$2*M10*2,0)/2=0,0.5,ROUND(M$2*M10*2,0)/2)</f>
        <v>6</v>
      </c>
      <c r="N3">
        <f>IF(ROUND(N$2*N10*2,0)/2=0,0.5,ROUND(N$2*N10*2,0)/2)</f>
        <v>6.5</v>
      </c>
      <c r="O3">
        <f>IF(ROUND(O$2*O10*2,0)/2=0,0.5,ROUND(O$2*O10*2,0)/2)</f>
        <v>7</v>
      </c>
      <c r="P3">
        <f>IF(ROUND(P$2*P10*2,0)/2=0,0.5,ROUND(P$2*P10*2,0)/2)</f>
        <v>7.5</v>
      </c>
      <c r="Q3">
        <f>IF(ROUND(Q$2*Q10*2,0)/2=0,0.5,ROUND(Q$2*Q10*2,0)/2)</f>
        <v>8.5</v>
      </c>
      <c r="R3">
        <f>IF(ROUND(R$2*R10*2,0)/2=0,0.5,ROUND(R$2*R10*2,0)/2)</f>
        <v>9</v>
      </c>
      <c r="S3">
        <f>IF(ROUND(S$2*S10*2,0)/2=0,0.5,ROUND(S$2*S10*2,0)/2)</f>
        <v>9.5</v>
      </c>
      <c r="T3">
        <f>IF(ROUND(T$2*T10*2,0)/2=0,0.5,ROUND(T$2*T10*2,0)/2)</f>
        <v>10</v>
      </c>
      <c r="U3">
        <f>IF(ROUND(U$2*U10*2,0)/2=0,0.5,ROUND(U$2*U10*2,0)/2)</f>
        <v>10.5</v>
      </c>
      <c r="V3">
        <f>IF(ROUND(V$2*V10*2,0)/2=0,0.5,ROUND(V$2*V10*2,0)/2)</f>
        <v>11</v>
      </c>
      <c r="W3" s="3">
        <v>14</v>
      </c>
      <c r="X3">
        <f>IF(ROUND(X$2*X10*2,0)/2=0,0.5,ROUND(X$2*X10*2,0)/2)</f>
        <v>16.5</v>
      </c>
      <c r="Y3">
        <f>IF(ROUND(Y$2*Y10*2,0)/2=0,0.5,ROUND(Y$2*Y10*2,0)/2)</f>
        <v>19.5</v>
      </c>
      <c r="Z3">
        <f>IF(ROUND(Z$2*Z10*2,0)/2=0,0.5,ROUND(Z$2*Z10*2,0)/2)</f>
        <v>22</v>
      </c>
      <c r="AA3">
        <f>IF(ROUND(AA$2*AA10*2,0)/2=0,0.5,ROUND(AA$2*AA10*2,0)/2)</f>
        <v>25</v>
      </c>
      <c r="AB3" s="3">
        <v>27.5</v>
      </c>
      <c r="AC3">
        <f>IF(ROUND(AC$2*AC10*2,0)/2=0,0.5,ROUND(AC$2*AC10*2,0)/2)</f>
        <v>33</v>
      </c>
      <c r="AD3">
        <f t="shared" ref="AD3:AF3" si="0">IF(ROUND(AD$2*AD10*2,0)/2=0,0.5,ROUND(AD$2*AD10*2,0)/2)</f>
        <v>38.5</v>
      </c>
      <c r="AE3">
        <f t="shared" si="0"/>
        <v>44</v>
      </c>
      <c r="AF3">
        <f t="shared" si="0"/>
        <v>49.5</v>
      </c>
      <c r="AG3" s="3">
        <v>55</v>
      </c>
    </row>
    <row r="4" spans="1:37">
      <c r="A4" t="s">
        <v>2</v>
      </c>
      <c r="B4">
        <v>0</v>
      </c>
      <c r="C4">
        <f>IF(ROUND(C$2*C11*2,0)/2=0,0.5,ROUND(C$2*C11*2,0)/2)</f>
        <v>1</v>
      </c>
      <c r="D4" s="3">
        <v>1.5</v>
      </c>
      <c r="E4">
        <f>IF(ROUND(E$2*E11*2,0)/2=0,0.5,ROUND(E$2*E11*2,0)/2)</f>
        <v>2</v>
      </c>
      <c r="F4">
        <f>IF(ROUND(F$2*F11*2,0)/2=0,0.5,ROUND(F$2*F11*2,0)/2)</f>
        <v>2.5</v>
      </c>
      <c r="G4" s="3">
        <v>3</v>
      </c>
      <c r="H4">
        <f>IF(ROUND(H$2*H11*2,0)/2=0,0.5,ROUND(H$2*H11*2,0)/2)</f>
        <v>3.5</v>
      </c>
      <c r="I4">
        <f>IF(ROUND(I$2*I11*2,0)/2=0,0.5,ROUND(I$2*I11*2,0)/2)</f>
        <v>4.5</v>
      </c>
      <c r="J4">
        <f>IF(ROUND(J$2*J11*2,0)/2=0,0.5,ROUND(J$2*J11*2,0)/2)</f>
        <v>5</v>
      </c>
      <c r="K4">
        <f>IF(ROUND(K$2*K11*2,0)/2=0,0.5,ROUND(K$2*K11*2,0)/2)</f>
        <v>6</v>
      </c>
      <c r="L4" s="3">
        <v>6.5</v>
      </c>
      <c r="M4">
        <f>IF(ROUND(M$2*M11*2,0)/2=0,0.5,ROUND(M$2*M11*2,0)/2)</f>
        <v>7</v>
      </c>
      <c r="N4">
        <f>IF(ROUND(N$2*N11*2,0)/2=0,0.5,ROUND(N$2*N11*2,0)/2)</f>
        <v>8</v>
      </c>
      <c r="O4">
        <f>IF(ROUND(O$2*O11*2,0)/2=0,0.5,ROUND(O$2*O11*2,0)/2)</f>
        <v>8.5</v>
      </c>
      <c r="P4">
        <f>IF(ROUND(P$2*P11*2,0)/2=0,0.5,ROUND(P$2*P11*2,0)/2)</f>
        <v>9</v>
      </c>
      <c r="Q4">
        <f>IF(ROUND(Q$2*Q11*2,0)/2=0,0.5,ROUND(Q$2*Q11*2,0)/2)</f>
        <v>10</v>
      </c>
      <c r="R4">
        <f>IF(ROUND(R$2*R11*2,0)/2=0,0.5,ROUND(R$2*R11*2,0)/2)</f>
        <v>10.5</v>
      </c>
      <c r="S4">
        <f>IF(ROUND(S$2*S11*2,0)/2=0,0.5,ROUND(S$2*S11*2,0)/2)</f>
        <v>11</v>
      </c>
      <c r="T4">
        <f>IF(ROUND(T$2*T11*2,0)/2=0,0.5,ROUND(T$2*T11*2,0)/2)</f>
        <v>12</v>
      </c>
      <c r="U4">
        <f>IF(ROUND(U$2*U11*2,0)/2=0,0.5,ROUND(U$2*U11*2,0)/2)</f>
        <v>12.5</v>
      </c>
      <c r="V4">
        <f>IF(ROUND(V$2*V11*2,0)/2=0,0.5,ROUND(V$2*V11*2,0)/2)</f>
        <v>13</v>
      </c>
      <c r="W4" s="3">
        <v>16.5</v>
      </c>
      <c r="X4">
        <f t="shared" ref="X4:AA4" si="1">IF(ROUND(X$2*X11*2,0)/2=0,0.5,ROUND(X$2*X11*2,0)/2)</f>
        <v>19.5</v>
      </c>
      <c r="Y4">
        <f t="shared" si="1"/>
        <v>23</v>
      </c>
      <c r="Z4">
        <f t="shared" si="1"/>
        <v>26</v>
      </c>
      <c r="AA4">
        <f t="shared" si="1"/>
        <v>29.5</v>
      </c>
      <c r="AB4" s="3">
        <v>32.5</v>
      </c>
      <c r="AC4">
        <f t="shared" ref="AC4:AF4" si="2">IF(ROUND(AC$2*AC11*2,0)/2=0,0.5,ROUND(AC$2*AC11*2,0)/2)</f>
        <v>39</v>
      </c>
      <c r="AD4">
        <f t="shared" si="2"/>
        <v>46</v>
      </c>
      <c r="AE4">
        <f t="shared" si="2"/>
        <v>52.5</v>
      </c>
      <c r="AF4">
        <f t="shared" si="2"/>
        <v>59</v>
      </c>
      <c r="AG4" s="3">
        <v>66</v>
      </c>
    </row>
    <row r="5" spans="1:37">
      <c r="A5" t="s">
        <v>3</v>
      </c>
      <c r="B5">
        <v>0</v>
      </c>
      <c r="C5">
        <f>IF(ROUND(C$2*C12*2,0)/2=0,0.5,ROUND(C$2*C12*2,0)/2)</f>
        <v>0.5</v>
      </c>
      <c r="D5" s="3">
        <v>1</v>
      </c>
      <c r="E5">
        <f>IF(ROUND(E$2*E12*2,0)/2=0,0.5,ROUND(E$2*E12*2,0)/2)</f>
        <v>1.5</v>
      </c>
      <c r="F5">
        <f>IF(ROUND(F$2*F12*2,0)/2=0,0.5,ROUND(F$2*F12*2,0)/2)</f>
        <v>1.5</v>
      </c>
      <c r="G5" s="3">
        <v>1.5</v>
      </c>
      <c r="H5">
        <f>IF(ROUND(H$2*H12*2,0)/2=0,0.5,ROUND(H$2*H12*2,0)/2)</f>
        <v>2</v>
      </c>
      <c r="I5">
        <f>IF(ROUND(I$2*I12*2,0)/2=0,0.5,ROUND(I$2*I12*2,0)/2)</f>
        <v>2</v>
      </c>
      <c r="J5">
        <f>IF(ROUND(J$2*J12*2,0)/2=0,0.5,ROUND(J$2*J12*2,0)/2)</f>
        <v>2.5</v>
      </c>
      <c r="K5">
        <f>IF(ROUND(K$2*K12*2,0)/2=0,0.5,ROUND(K$2*K12*2,0)/2)</f>
        <v>2.5</v>
      </c>
      <c r="L5" s="3">
        <v>3</v>
      </c>
      <c r="M5">
        <f>IF(ROUND(M$2*M12*2,0)/2=0,0.5,ROUND(M$2*M12*2,0)/2)</f>
        <v>3.5</v>
      </c>
      <c r="N5">
        <f>IF(ROUND(N$2*N12*2,0)/2=0,0.5,ROUND(N$2*N12*2,0)/2)</f>
        <v>3.5</v>
      </c>
      <c r="O5">
        <f>IF(ROUND(O$2*O12*2,0)/2=0,0.5,ROUND(O$2*O12*2,0)/2)</f>
        <v>4</v>
      </c>
      <c r="P5">
        <f>IF(ROUND(P$2*P12*2,0)/2=0,0.5,ROUND(P$2*P12*2,0)/2)</f>
        <v>4.5</v>
      </c>
      <c r="Q5">
        <f>IF(ROUND(Q$2*Q12*2,0)/2=0,0.5,ROUND(Q$2*Q12*2,0)/2)</f>
        <v>4.5</v>
      </c>
      <c r="R5">
        <f>IF(ROUND(R$2*R12*2,0)/2=0,0.5,ROUND(R$2*R12*2,0)/2)</f>
        <v>5</v>
      </c>
      <c r="S5">
        <f>IF(ROUND(S$2*S12*2,0)/2=0,0.5,ROUND(S$2*S12*2,0)/2)</f>
        <v>5.5</v>
      </c>
      <c r="T5">
        <f>IF(ROUND(T$2*T12*2,0)/2=0,0.5,ROUND(T$2*T12*2,0)/2)</f>
        <v>5.5</v>
      </c>
      <c r="U5">
        <f>IF(ROUND(U$2*U12*2,0)/2=0,0.5,ROUND(U$2*U12*2,0)/2)</f>
        <v>6</v>
      </c>
      <c r="V5">
        <f>IF(ROUND(V$2*V12*2,0)/2=0,0.5,ROUND(V$2*V12*2,0)/2)</f>
        <v>6.5</v>
      </c>
      <c r="W5" s="3">
        <v>8</v>
      </c>
      <c r="X5">
        <f t="shared" ref="X5:AA5" si="3">IF(ROUND(X$2*X12*2,0)/2=0,0.5,ROUND(X$2*X12*2,0)/2)</f>
        <v>9.5</v>
      </c>
      <c r="Y5">
        <f t="shared" si="3"/>
        <v>11</v>
      </c>
      <c r="Z5">
        <f t="shared" si="3"/>
        <v>12.5</v>
      </c>
      <c r="AA5">
        <f t="shared" si="3"/>
        <v>14</v>
      </c>
      <c r="AB5" s="3">
        <v>15.5</v>
      </c>
      <c r="AC5">
        <f t="shared" ref="AC5:AF5" si="4">IF(ROUND(AC$2*AC12*2,0)/2=0,0.5,ROUND(AC$2*AC12*2,0)/2)</f>
        <v>18.5</v>
      </c>
      <c r="AD5">
        <f t="shared" si="4"/>
        <v>21.5</v>
      </c>
      <c r="AE5">
        <f t="shared" si="4"/>
        <v>25</v>
      </c>
      <c r="AF5">
        <f t="shared" si="4"/>
        <v>28</v>
      </c>
      <c r="AG5" s="3">
        <v>31</v>
      </c>
    </row>
    <row r="6" spans="1:37">
      <c r="A6" t="s">
        <v>3</v>
      </c>
      <c r="C6"/>
      <c r="D6" s="3"/>
      <c r="F6"/>
      <c r="G6" s="3"/>
      <c r="K6"/>
      <c r="L6" s="3"/>
      <c r="V6"/>
      <c r="W6" s="3"/>
    </row>
    <row r="7" spans="1:37">
      <c r="A7" t="s">
        <v>4</v>
      </c>
      <c r="B7">
        <v>0</v>
      </c>
      <c r="C7">
        <f t="shared" ref="C7" si="5">IF(ROUND(C$2*C13*2,0)/2=0,0.5,ROUND(C$2*C13*2,0)/2)</f>
        <v>0.5</v>
      </c>
      <c r="D7" s="3">
        <v>0.5</v>
      </c>
      <c r="E7">
        <f>IF(ROUND(E$2*E13*2,0)/2=0,0.5,ROUND(E$2*E13*2,0)/2)</f>
        <v>0.5</v>
      </c>
      <c r="F7">
        <f>IF(ROUND(F$2*F13*2,0)/2=0,0.5,ROUND(F$2*F13*2,0)/2)</f>
        <v>1</v>
      </c>
      <c r="G7" s="3">
        <v>1</v>
      </c>
      <c r="H7">
        <f>IF(ROUND(H$2*H13*2,0)/2=0,0.5,ROUND(H$2*H13*2,0)/2)</f>
        <v>1.5</v>
      </c>
      <c r="I7">
        <f>IF(ROUND(I$2*I13*2,0)/2=0,0.5,ROUND(I$2*I13*2,0)/2)</f>
        <v>1.5</v>
      </c>
      <c r="J7">
        <f>IF(ROUND(J$2*J13*2,0)/2=0,0.5,ROUND(J$2*J13*2,0)/2)</f>
        <v>2</v>
      </c>
      <c r="K7">
        <f>IF(ROUND(K$2*K13*2,0)/2=0,0.5,ROUND(K$2*K13*2,0)/2)</f>
        <v>2</v>
      </c>
      <c r="L7" s="3">
        <v>2.5</v>
      </c>
      <c r="M7">
        <f>IF(ROUND(M$2*M13*2,0)/2=0,0.5,ROUND(M$2*M13*2,0)/2)</f>
        <v>2.5</v>
      </c>
      <c r="N7">
        <f>IF(ROUND(N$2*N13*2,0)/2=0,0.5,ROUND(N$2*N13*2,0)/2)</f>
        <v>3</v>
      </c>
      <c r="O7">
        <f>IF(ROUND(O$2*O13*2,0)/2=0,0.5,ROUND(O$2*O13*2,0)/2)</f>
        <v>3</v>
      </c>
      <c r="P7">
        <f>IF(ROUND(P$2*P13*2,0)/2=0,0.5,ROUND(P$2*P13*2,0)/2)</f>
        <v>3.5</v>
      </c>
      <c r="Q7">
        <f>IF(ROUND(Q$2*Q13*2,0)/2=0,0.5,ROUND(Q$2*Q13*2,0)/2)</f>
        <v>3.5</v>
      </c>
      <c r="R7">
        <f>IF(ROUND(R$2*R13*2,0)/2=0,0.5,ROUND(R$2*R13*2,0)/2)</f>
        <v>4</v>
      </c>
      <c r="S7">
        <f>IF(ROUND(S$2*S13*2,0)/2=0,0.5,ROUND(S$2*S13*2,0)/2)</f>
        <v>4</v>
      </c>
      <c r="T7">
        <f>IF(ROUND(T$2*T13*2,0)/2=0,0.5,ROUND(T$2*T13*2,0)/2)</f>
        <v>4.5</v>
      </c>
      <c r="U7">
        <f>IF(ROUND(U$2*U13*2,0)/2=0,0.5,ROUND(U$2*U13*2,0)/2)</f>
        <v>4.5</v>
      </c>
      <c r="V7">
        <f>IF(ROUND(V$2*V13*2,0)/2=0,0.5,ROUND(V$2*V13*2,0)/2)</f>
        <v>5</v>
      </c>
      <c r="W7" s="3">
        <v>6</v>
      </c>
      <c r="X7">
        <f t="shared" ref="X7:AA7" si="6">IF(ROUND(X$2*X13*2,0)/2=0,0.5,ROUND(X$2*X13*2,0)/2)</f>
        <v>7</v>
      </c>
      <c r="Y7">
        <f t="shared" si="6"/>
        <v>8.5</v>
      </c>
      <c r="Z7">
        <f t="shared" si="6"/>
        <v>9.5</v>
      </c>
      <c r="AA7">
        <f t="shared" si="6"/>
        <v>11</v>
      </c>
      <c r="AB7" s="3">
        <v>12</v>
      </c>
      <c r="AC7">
        <f t="shared" ref="AC7:AF7" si="7">IF(ROUND(AC$2*AC13*2,0)/2=0,0.5,ROUND(AC$2*AC13*2,0)/2)</f>
        <v>14.5</v>
      </c>
      <c r="AD7">
        <f t="shared" si="7"/>
        <v>17</v>
      </c>
      <c r="AE7">
        <f t="shared" si="7"/>
        <v>19</v>
      </c>
      <c r="AF7">
        <f t="shared" si="7"/>
        <v>21.5</v>
      </c>
      <c r="AG7" s="3">
        <v>24</v>
      </c>
    </row>
    <row r="8" spans="1:37">
      <c r="A8" t="s">
        <v>5</v>
      </c>
      <c r="B8">
        <f t="shared" ref="B8" si="8">B2+B4-B5-B7</f>
        <v>0</v>
      </c>
      <c r="C8">
        <f t="shared" ref="C8:F8" si="9">C2+C4-C5-C7</f>
        <v>1</v>
      </c>
      <c r="D8" s="3">
        <f>D2+D4-D5-D7</f>
        <v>2</v>
      </c>
      <c r="E8">
        <f t="shared" si="9"/>
        <v>3</v>
      </c>
      <c r="F8">
        <f t="shared" si="9"/>
        <v>4</v>
      </c>
      <c r="G8" s="3">
        <f>G2+G4-G5-G7</f>
        <v>5.5</v>
      </c>
      <c r="H8">
        <f t="shared" ref="H8:V8" si="10">H2+H4-H5-H7</f>
        <v>6</v>
      </c>
      <c r="I8">
        <f t="shared" si="10"/>
        <v>8</v>
      </c>
      <c r="J8">
        <f t="shared" si="10"/>
        <v>8.5</v>
      </c>
      <c r="K8">
        <f t="shared" si="10"/>
        <v>10.5</v>
      </c>
      <c r="L8" s="3">
        <f t="shared" si="10"/>
        <v>11</v>
      </c>
      <c r="M8">
        <f t="shared" si="10"/>
        <v>12</v>
      </c>
      <c r="N8">
        <f t="shared" si="10"/>
        <v>13.5</v>
      </c>
      <c r="O8">
        <f t="shared" si="10"/>
        <v>14.5</v>
      </c>
      <c r="P8">
        <f t="shared" si="10"/>
        <v>15</v>
      </c>
      <c r="Q8">
        <f t="shared" si="10"/>
        <v>17</v>
      </c>
      <c r="R8">
        <f t="shared" si="10"/>
        <v>17.5</v>
      </c>
      <c r="S8">
        <f t="shared" si="10"/>
        <v>18.5</v>
      </c>
      <c r="T8">
        <f t="shared" si="10"/>
        <v>20</v>
      </c>
      <c r="U8">
        <f t="shared" si="10"/>
        <v>21</v>
      </c>
      <c r="V8">
        <f t="shared" si="10"/>
        <v>21.5</v>
      </c>
      <c r="W8" s="3">
        <f>W2+W4-W5-W7</f>
        <v>27.5</v>
      </c>
      <c r="X8">
        <f t="shared" ref="X8" si="11">X2+X4-X5-X7</f>
        <v>33</v>
      </c>
      <c r="Y8">
        <f t="shared" ref="Y8" si="12">Y2+Y4-Y5-Y7</f>
        <v>38.5</v>
      </c>
      <c r="Z8">
        <f t="shared" ref="Z8:AA8" si="13">Z2+Z4-Z5-Z7</f>
        <v>44</v>
      </c>
      <c r="AA8">
        <f t="shared" si="13"/>
        <v>49.5</v>
      </c>
      <c r="AB8" s="3">
        <f>AB2+AB4-AB5-AB7</f>
        <v>55</v>
      </c>
      <c r="AC8">
        <f t="shared" ref="AC8" si="14">AC2+AC4-AC5-AC7</f>
        <v>66</v>
      </c>
      <c r="AD8">
        <f t="shared" ref="AD8" si="15">AD2+AD4-AD5-AD7</f>
        <v>77.5</v>
      </c>
      <c r="AE8">
        <f t="shared" ref="AE8" si="16">AE2+AE4-AE5-AE7</f>
        <v>88.5</v>
      </c>
      <c r="AF8">
        <f t="shared" ref="AF8" si="17">AF2+AF4-AF5-AF7</f>
        <v>99.5</v>
      </c>
      <c r="AG8" s="3">
        <f>AG2+AG4-AG5-AG7</f>
        <v>111</v>
      </c>
    </row>
    <row r="9" spans="1:37">
      <c r="C9"/>
      <c r="D9" s="3"/>
      <c r="F9"/>
      <c r="G9" s="3"/>
      <c r="K9"/>
      <c r="L9" s="3"/>
      <c r="V9"/>
      <c r="W9" s="3"/>
    </row>
    <row r="10" spans="1:37" s="1" customFormat="1">
      <c r="A10" s="1" t="s">
        <v>6</v>
      </c>
      <c r="C10" s="5">
        <f>D10</f>
        <v>0.5</v>
      </c>
      <c r="D10" s="6">
        <f>D3/D$2</f>
        <v>0.5</v>
      </c>
      <c r="E10" s="5">
        <f>$D10+(E$2-$D$2)*($G10-$D10)/($G$2-$D$2)</f>
        <v>0.53333333333333333</v>
      </c>
      <c r="F10" s="5">
        <f>$D10+(F$2-$D2)*($G10-$D10)/($G$2-$D$2)</f>
        <v>0.56666666666666665</v>
      </c>
      <c r="G10" s="6">
        <f>G3/G$2</f>
        <v>0.6</v>
      </c>
      <c r="H10" s="5">
        <f>$G10+(H$2-$G$2)*($L10-$G10)/($L$2-$G$2)</f>
        <v>0.59</v>
      </c>
      <c r="I10" s="5">
        <f>$G10+(I$2-$G$2)*($L10-$G10)/($L$2-$G$2)</f>
        <v>0.57999999999999996</v>
      </c>
      <c r="J10" s="5">
        <f>$G10+(J$2-$G$2)*($L10-$G10)/($L$2-$G$2)</f>
        <v>0.57000000000000006</v>
      </c>
      <c r="K10" s="5">
        <f>$G10+(K$2-$G$2)*($L10-$G10)/($L$2-$G$2)</f>
        <v>0.56000000000000005</v>
      </c>
      <c r="L10" s="6">
        <f>L3/L$2</f>
        <v>0.55000000000000004</v>
      </c>
      <c r="M10" s="5">
        <f>$L10+(M$2-$L$2)*($W10-$L10)/($W$2-$L$2)</f>
        <v>0.55066666666666675</v>
      </c>
      <c r="N10" s="5">
        <f>$L10+(N$2-$L$2)*($W10-$L10)/($W$2-$L$2)</f>
        <v>0.55133333333333334</v>
      </c>
      <c r="O10" s="5">
        <f>$L10+(O$2-$L$2)*($W10-$L10)/($W$2-$L$2)</f>
        <v>0.55200000000000005</v>
      </c>
      <c r="P10" s="5">
        <f>$L10+(P$2-$L$2)*($W10-$L10)/($W$2-$L$2)</f>
        <v>0.55266666666666675</v>
      </c>
      <c r="Q10" s="5">
        <f>$L10+(Q$2-$L$2)*($W10-$L10)/($W$2-$L$2)</f>
        <v>0.55333333333333334</v>
      </c>
      <c r="R10" s="5">
        <f>$L10+(R$2-$L$2)*($W10-$L10)/($W$2-$L$2)</f>
        <v>0.55400000000000005</v>
      </c>
      <c r="S10" s="5">
        <f>$L10+(S$2-$L$2)*($W10-$L10)/($W$2-$L$2)</f>
        <v>0.55466666666666675</v>
      </c>
      <c r="T10" s="5">
        <f>$L10+(T$2-$L$2)*($W10-$L10)/($W$2-$L$2)</f>
        <v>0.55533333333333335</v>
      </c>
      <c r="U10" s="5">
        <f>$L10+(U$2-$L$2)*($W10-$L10)/($W$2-$L$2)</f>
        <v>0.55600000000000005</v>
      </c>
      <c r="V10" s="5">
        <f>$L10+(V$2-$L$2)*($W10-$L10)/($W$2-$L$2)</f>
        <v>0.55666666666666675</v>
      </c>
      <c r="W10" s="6">
        <f>W3/W$2</f>
        <v>0.56000000000000005</v>
      </c>
      <c r="X10" s="5">
        <f>$W10+(X$2-$W$2)*($AB10-$W10)/($AB$2-$W$2)</f>
        <v>0.55800000000000005</v>
      </c>
      <c r="Y10" s="5">
        <f>$W10+(Y$2-$W$2)*($AB10-$W10)/($AB$2-$W$2)</f>
        <v>0.55600000000000005</v>
      </c>
      <c r="Z10" s="5">
        <f>$W10+(Z$2-$W$2)*($AB10-$W10)/($AB$2-$W$2)</f>
        <v>0.55400000000000005</v>
      </c>
      <c r="AA10" s="5">
        <f>$W10+(AA$2-$W$2)*($AB10-$W10)/($AB$2-$W$2)</f>
        <v>0.55200000000000005</v>
      </c>
      <c r="AB10" s="6">
        <f>AB3/AB$2</f>
        <v>0.55000000000000004</v>
      </c>
      <c r="AC10" s="5">
        <f>$AB10+(AC$2-$AB$2)*($AG10-$AB10)/($AG$2-$AB$2)</f>
        <v>0.55000000000000004</v>
      </c>
      <c r="AD10" s="5">
        <f t="shared" ref="AD10:AF13" si="18">$AB10+(AD$2-$AB$2)*($AG10-$AB10)/($AG$2-$AB$2)</f>
        <v>0.55000000000000004</v>
      </c>
      <c r="AE10" s="5">
        <f t="shared" si="18"/>
        <v>0.55000000000000004</v>
      </c>
      <c r="AF10" s="5">
        <f t="shared" si="18"/>
        <v>0.55000000000000004</v>
      </c>
      <c r="AG10" s="6">
        <f>AG3/AG$2</f>
        <v>0.55000000000000004</v>
      </c>
      <c r="AH10" s="2"/>
      <c r="AI10" s="2"/>
      <c r="AJ10" s="2"/>
      <c r="AK10" s="2"/>
    </row>
    <row r="11" spans="1:37" s="1" customFormat="1">
      <c r="A11" s="1" t="s">
        <v>7</v>
      </c>
      <c r="C11" s="5">
        <f t="shared" ref="C11:C13" si="19">D11</f>
        <v>0.75</v>
      </c>
      <c r="D11" s="6">
        <f>D4/D$2</f>
        <v>0.75</v>
      </c>
      <c r="E11" s="5">
        <f>$D11+(E$2-$D$2)*($G11-$D11)/($G$2-$D$2)</f>
        <v>0.7</v>
      </c>
      <c r="F11" s="5">
        <f>$D11+(F$2-$D3)*($G11-$D11)/($G$2-$D$2)</f>
        <v>0.6</v>
      </c>
      <c r="G11" s="6">
        <f>G4/G$2</f>
        <v>0.6</v>
      </c>
      <c r="H11" s="5">
        <f>$G11+(H$2-$G$2)*($L11-$G11)/($L$2-$G$2)</f>
        <v>0.61</v>
      </c>
      <c r="I11" s="5">
        <f>$G11+(I$2-$G$2)*($L11-$G11)/($L$2-$G$2)</f>
        <v>0.62</v>
      </c>
      <c r="J11" s="5">
        <f>$G11+(J$2-$G$2)*($L11-$G11)/($L$2-$G$2)</f>
        <v>0.63</v>
      </c>
      <c r="K11" s="5">
        <f>$G11+(K$2-$G$2)*($L11-$G11)/($L$2-$G$2)</f>
        <v>0.64</v>
      </c>
      <c r="L11" s="6">
        <f>L4/L$2</f>
        <v>0.65</v>
      </c>
      <c r="M11" s="5">
        <f>$L11+(M$2-$L$2)*($W11-$L11)/($W$2-$L$2)</f>
        <v>0.65066666666666673</v>
      </c>
      <c r="N11" s="5">
        <f>$L11+(N$2-$L$2)*($W11-$L11)/($W$2-$L$2)</f>
        <v>0.65133333333333332</v>
      </c>
      <c r="O11" s="5">
        <f>$L11+(O$2-$L$2)*($W11-$L11)/($W$2-$L$2)</f>
        <v>0.65200000000000002</v>
      </c>
      <c r="P11" s="5">
        <f>$L11+(P$2-$L$2)*($W11-$L11)/($W$2-$L$2)</f>
        <v>0.65266666666666673</v>
      </c>
      <c r="Q11" s="5">
        <f>$L11+(Q$2-$L$2)*($W11-$L11)/($W$2-$L$2)</f>
        <v>0.65333333333333332</v>
      </c>
      <c r="R11" s="5">
        <f>$L11+(R$2-$L$2)*($W11-$L11)/($W$2-$L$2)</f>
        <v>0.65400000000000003</v>
      </c>
      <c r="S11" s="5">
        <f>$L11+(S$2-$L$2)*($W11-$L11)/($W$2-$L$2)</f>
        <v>0.65466666666666673</v>
      </c>
      <c r="T11" s="5">
        <f>$L11+(T$2-$L$2)*($W11-$L11)/($W$2-$L$2)</f>
        <v>0.65533333333333332</v>
      </c>
      <c r="U11" s="5">
        <f>$L11+(U$2-$L$2)*($W11-$L11)/($W$2-$L$2)</f>
        <v>0.65600000000000003</v>
      </c>
      <c r="V11" s="5">
        <f>$L11+(V$2-$L$2)*($W11-$L11)/($W$2-$L$2)</f>
        <v>0.65666666666666673</v>
      </c>
      <c r="W11" s="6">
        <f>W4/W$2</f>
        <v>0.66</v>
      </c>
      <c r="X11" s="5">
        <f t="shared" ref="X11:X13" si="20">$W11+(X$2-$W$2)*($AB11-$W11)/($AB$2-$W$2)</f>
        <v>0.65800000000000003</v>
      </c>
      <c r="Y11" s="5">
        <f>$W11+(Y$2-$W$2)*($AB11-$W11)/($AB$2-$W$2)</f>
        <v>0.65600000000000003</v>
      </c>
      <c r="Z11" s="5">
        <f>$W11+(Z$2-$W$2)*($AB11-$W11)/($AB$2-$W$2)</f>
        <v>0.65400000000000003</v>
      </c>
      <c r="AA11" s="5">
        <f t="shared" ref="AA11:AA13" si="21">$W11+(AA$2-$W$2)*($AB11-$W11)/($AB$2-$W$2)</f>
        <v>0.65200000000000002</v>
      </c>
      <c r="AB11" s="6">
        <f>AB4/AB$2</f>
        <v>0.65</v>
      </c>
      <c r="AC11" s="5">
        <f t="shared" ref="AC11:AC13" si="22">$AB11+(AC$2-$AB$2)*($AG11-$AB11)/($AG$2-$AB$2)</f>
        <v>0.65200000000000002</v>
      </c>
      <c r="AD11" s="5">
        <f t="shared" si="18"/>
        <v>0.65400000000000003</v>
      </c>
      <c r="AE11" s="5">
        <f t="shared" si="18"/>
        <v>0.65600000000000003</v>
      </c>
      <c r="AF11" s="5">
        <f t="shared" si="18"/>
        <v>0.65800000000000003</v>
      </c>
      <c r="AG11" s="6">
        <f>AG4/AG$2</f>
        <v>0.66</v>
      </c>
    </row>
    <row r="12" spans="1:37" s="1" customFormat="1">
      <c r="A12" s="1" t="s">
        <v>8</v>
      </c>
      <c r="C12" s="5">
        <f t="shared" si="19"/>
        <v>0.5</v>
      </c>
      <c r="D12" s="6">
        <f>D5/D$2</f>
        <v>0.5</v>
      </c>
      <c r="E12" s="5">
        <f>$D12+(E$2-$D$2)*($G12-$D12)/($G$2-$D$2)</f>
        <v>0.43333333333333335</v>
      </c>
      <c r="F12" s="5">
        <f>$D12+(F$2-$D4)*($G12-$D12)/($G$2-$D$2)</f>
        <v>0.33333333333333337</v>
      </c>
      <c r="G12" s="6">
        <f>G5/G$2</f>
        <v>0.3</v>
      </c>
      <c r="H12" s="5">
        <f>$G12+(H$2-$G$2)*($L12-$G12)/($L$2-$G$2)</f>
        <v>0.3</v>
      </c>
      <c r="I12" s="5">
        <f>$G12+(I$2-$G$2)*($L12-$G12)/($L$2-$G$2)</f>
        <v>0.3</v>
      </c>
      <c r="J12" s="5">
        <f>$G12+(J$2-$G$2)*($L12-$G12)/($L$2-$G$2)</f>
        <v>0.3</v>
      </c>
      <c r="K12" s="5">
        <f>$G12+(K$2-$G$2)*($L12-$G12)/($L$2-$G$2)</f>
        <v>0.3</v>
      </c>
      <c r="L12" s="6">
        <f>L5/L$2</f>
        <v>0.3</v>
      </c>
      <c r="M12" s="5">
        <f>$L12+(M$2-$L$2)*($W12-$L12)/($W$2-$L$2)</f>
        <v>0.30133333333333334</v>
      </c>
      <c r="N12" s="5">
        <f>$L12+(N$2-$L$2)*($W12-$L12)/($W$2-$L$2)</f>
        <v>0.30266666666666664</v>
      </c>
      <c r="O12" s="5">
        <f>$L12+(O$2-$L$2)*($W12-$L12)/($W$2-$L$2)</f>
        <v>0.30399999999999999</v>
      </c>
      <c r="P12" s="5">
        <f>$L12+(P$2-$L$2)*($W12-$L12)/($W$2-$L$2)</f>
        <v>0.30533333333333335</v>
      </c>
      <c r="Q12" s="5">
        <f>$L12+(Q$2-$L$2)*($W12-$L12)/($W$2-$L$2)</f>
        <v>0.30666666666666664</v>
      </c>
      <c r="R12" s="5">
        <f>$L12+(R$2-$L$2)*($W12-$L12)/($W$2-$L$2)</f>
        <v>0.308</v>
      </c>
      <c r="S12" s="5">
        <f>$L12+(S$2-$L$2)*($W12-$L12)/($W$2-$L$2)</f>
        <v>0.30933333333333335</v>
      </c>
      <c r="T12" s="5">
        <f>$L12+(T$2-$L$2)*($W12-$L12)/($W$2-$L$2)</f>
        <v>0.31066666666666665</v>
      </c>
      <c r="U12" s="5">
        <f>$L12+(U$2-$L$2)*($W12-$L12)/($W$2-$L$2)</f>
        <v>0.312</v>
      </c>
      <c r="V12" s="5">
        <f>$L12+(V$2-$L$2)*($W12-$L12)/($W$2-$L$2)</f>
        <v>0.31333333333333335</v>
      </c>
      <c r="W12" s="6">
        <f>W5/W$2</f>
        <v>0.32</v>
      </c>
      <c r="X12" s="5">
        <f t="shared" si="20"/>
        <v>0.318</v>
      </c>
      <c r="Y12" s="5">
        <f>$W12+(Y$2-$W$2)*($AB12-$W12)/($AB$2-$W$2)</f>
        <v>0.316</v>
      </c>
      <c r="Z12" s="5">
        <f>$W12+(Z$2-$W$2)*($AB12-$W12)/($AB$2-$W$2)</f>
        <v>0.314</v>
      </c>
      <c r="AA12" s="5">
        <f t="shared" si="21"/>
        <v>0.312</v>
      </c>
      <c r="AB12" s="6">
        <f>AB5/AB$2</f>
        <v>0.31</v>
      </c>
      <c r="AC12" s="5">
        <f t="shared" si="22"/>
        <v>0.31</v>
      </c>
      <c r="AD12" s="5">
        <f t="shared" si="18"/>
        <v>0.31</v>
      </c>
      <c r="AE12" s="5">
        <f t="shared" si="18"/>
        <v>0.31</v>
      </c>
      <c r="AF12" s="5">
        <f t="shared" si="18"/>
        <v>0.31</v>
      </c>
      <c r="AG12" s="6">
        <f>AG5/AG$2</f>
        <v>0.31</v>
      </c>
    </row>
    <row r="13" spans="1:37" s="1" customFormat="1">
      <c r="A13" s="1" t="s">
        <v>9</v>
      </c>
      <c r="C13" s="5">
        <f t="shared" si="19"/>
        <v>0.25</v>
      </c>
      <c r="D13" s="6">
        <f>D7/D$2</f>
        <v>0.25</v>
      </c>
      <c r="E13" s="5">
        <f>$D13+(E$2-$D$2)*($G13-$D13)/($G$2-$D$2)</f>
        <v>0.23333333333333334</v>
      </c>
      <c r="F13" s="5">
        <f>$D13+(F$2-$D5)*($G13-$D13)/($G$2-$D$2)</f>
        <v>0.2</v>
      </c>
      <c r="G13" s="6">
        <f>G7/G$2</f>
        <v>0.2</v>
      </c>
      <c r="H13" s="5">
        <f>$G13+(H$2-$G$2)*($L13-$G13)/($L$2-$G$2)</f>
        <v>0.21000000000000002</v>
      </c>
      <c r="I13" s="5">
        <f>$G13+(I$2-$G$2)*($L13-$G13)/($L$2-$G$2)</f>
        <v>0.22</v>
      </c>
      <c r="J13" s="5">
        <f>$G13+(J$2-$G$2)*($L13-$G13)/($L$2-$G$2)</f>
        <v>0.23</v>
      </c>
      <c r="K13" s="5">
        <f>$G13+(K$2-$G$2)*($L13-$G13)/($L$2-$G$2)</f>
        <v>0.24</v>
      </c>
      <c r="L13" s="6">
        <f>L7/L$2</f>
        <v>0.25</v>
      </c>
      <c r="M13" s="5">
        <f>$L13+(M$2-$L$2)*($W13-$L13)/($W$2-$L$2)</f>
        <v>0.24933333333333332</v>
      </c>
      <c r="N13" s="5">
        <f>$L13+(N$2-$L$2)*($W13-$L13)/($W$2-$L$2)</f>
        <v>0.24866666666666667</v>
      </c>
      <c r="O13" s="5">
        <f>$L13+(O$2-$L$2)*($W13-$L13)/($W$2-$L$2)</f>
        <v>0.248</v>
      </c>
      <c r="P13" s="5">
        <f>$L13+(P$2-$L$2)*($W13-$L13)/($W$2-$L$2)</f>
        <v>0.24733333333333332</v>
      </c>
      <c r="Q13" s="5">
        <f>$L13+(Q$2-$L$2)*($W13-$L13)/($W$2-$L$2)</f>
        <v>0.24666666666666667</v>
      </c>
      <c r="R13" s="5">
        <f>$L13+(R$2-$L$2)*($W13-$L13)/($W$2-$L$2)</f>
        <v>0.246</v>
      </c>
      <c r="S13" s="5">
        <f>$L13+(S$2-$L$2)*($W13-$L13)/($W$2-$L$2)</f>
        <v>0.24533333333333332</v>
      </c>
      <c r="T13" s="5">
        <f>$L13+(T$2-$L$2)*($W13-$L13)/($W$2-$L$2)</f>
        <v>0.24466666666666667</v>
      </c>
      <c r="U13" s="5">
        <f>$L13+(U$2-$L$2)*($W13-$L13)/($W$2-$L$2)</f>
        <v>0.24399999999999999</v>
      </c>
      <c r="V13" s="5">
        <f>$L13+(V$2-$L$2)*($W13-$L13)/($W$2-$L$2)</f>
        <v>0.24333333333333332</v>
      </c>
      <c r="W13" s="6">
        <f>W7/W$2</f>
        <v>0.24</v>
      </c>
      <c r="X13" s="5">
        <f t="shared" si="20"/>
        <v>0.24</v>
      </c>
      <c r="Y13" s="5">
        <f>$W13+(Y$2-$W$2)*($AB13-$W13)/($AB$2-$W$2)</f>
        <v>0.24</v>
      </c>
      <c r="Z13" s="5">
        <f>$W13+(Z$2-$W$2)*($AB13-$W13)/($AB$2-$W$2)</f>
        <v>0.24</v>
      </c>
      <c r="AA13" s="5">
        <f t="shared" si="21"/>
        <v>0.24</v>
      </c>
      <c r="AB13" s="6">
        <f>AB7/AB$2</f>
        <v>0.24</v>
      </c>
      <c r="AC13" s="5">
        <f t="shared" si="22"/>
        <v>0.24</v>
      </c>
      <c r="AD13" s="5">
        <f t="shared" si="18"/>
        <v>0.24</v>
      </c>
      <c r="AE13" s="5">
        <f t="shared" si="18"/>
        <v>0.24</v>
      </c>
      <c r="AF13" s="5">
        <f t="shared" si="18"/>
        <v>0.24</v>
      </c>
      <c r="AG13" s="6">
        <f>AG7/AG$2</f>
        <v>0.24</v>
      </c>
    </row>
    <row r="14" spans="1:37" s="1" customFormat="1">
      <c r="A14" s="1" t="s">
        <v>10</v>
      </c>
      <c r="C14" s="5"/>
      <c r="D14" s="6">
        <f>(D8-D$2)/D$2</f>
        <v>0</v>
      </c>
      <c r="E14" s="6">
        <f t="shared" ref="E14:F14" si="23">(E8-E$2)/E$2</f>
        <v>0</v>
      </c>
      <c r="F14" s="6">
        <f t="shared" si="23"/>
        <v>0</v>
      </c>
      <c r="G14" s="6">
        <f>(G8-G$2)/G$2</f>
        <v>0.1</v>
      </c>
      <c r="H14" s="6">
        <f t="shared" ref="H14:K14" si="24">(H8-H$2)/H$2</f>
        <v>0</v>
      </c>
      <c r="I14" s="6">
        <f t="shared" si="24"/>
        <v>0.14285714285714285</v>
      </c>
      <c r="J14" s="6">
        <f t="shared" si="24"/>
        <v>6.25E-2</v>
      </c>
      <c r="K14" s="6">
        <f t="shared" si="24"/>
        <v>0.16666666666666666</v>
      </c>
      <c r="L14" s="6">
        <f>(L8-L$2)/L$2</f>
        <v>0.1</v>
      </c>
      <c r="M14" s="6">
        <f t="shared" ref="M14:V14" si="25">(M8-M$2)/M$2</f>
        <v>9.0909090909090912E-2</v>
      </c>
      <c r="N14" s="6">
        <f t="shared" si="25"/>
        <v>0.125</v>
      </c>
      <c r="O14" s="6">
        <f t="shared" si="25"/>
        <v>0.11538461538461539</v>
      </c>
      <c r="P14" s="6">
        <f t="shared" si="25"/>
        <v>7.1428571428571425E-2</v>
      </c>
      <c r="Q14" s="6">
        <f t="shared" si="25"/>
        <v>0.13333333333333333</v>
      </c>
      <c r="R14" s="6">
        <f t="shared" si="25"/>
        <v>9.375E-2</v>
      </c>
      <c r="S14" s="6">
        <f t="shared" si="25"/>
        <v>8.8235294117647065E-2</v>
      </c>
      <c r="T14" s="6">
        <f t="shared" si="25"/>
        <v>0.1111111111111111</v>
      </c>
      <c r="U14" s="6">
        <f t="shared" si="25"/>
        <v>0.10526315789473684</v>
      </c>
      <c r="V14" s="6">
        <f t="shared" si="25"/>
        <v>7.4999999999999997E-2</v>
      </c>
      <c r="W14" s="6">
        <f>(W8-W$2)/W$2</f>
        <v>0.1</v>
      </c>
      <c r="X14" s="6">
        <f t="shared" ref="X14:AA14" si="26">(X8-X$2)/X$2</f>
        <v>0.1</v>
      </c>
      <c r="Y14" s="6">
        <f t="shared" si="26"/>
        <v>0.1</v>
      </c>
      <c r="Z14" s="6">
        <f t="shared" si="26"/>
        <v>0.1</v>
      </c>
      <c r="AA14" s="6">
        <f t="shared" si="26"/>
        <v>0.1</v>
      </c>
      <c r="AB14" s="6">
        <f>(AB8-AB$2)/AB$2</f>
        <v>0.1</v>
      </c>
      <c r="AC14" s="6">
        <f t="shared" ref="AC14:AF14" si="27">(AC8-AC$2)/AC$2</f>
        <v>0.1</v>
      </c>
      <c r="AD14" s="6">
        <f t="shared" si="27"/>
        <v>0.10714285714285714</v>
      </c>
      <c r="AE14" s="6">
        <f t="shared" si="27"/>
        <v>0.10625</v>
      </c>
      <c r="AF14" s="6">
        <f t="shared" si="27"/>
        <v>0.10555555555555556</v>
      </c>
      <c r="AG14" s="6">
        <f>(AG8-AG$2)/AG$2</f>
        <v>0.11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workbookViewId="0">
      <selection activeCell="F5" sqref="F5"/>
    </sheetView>
  </sheetViews>
  <sheetFormatPr baseColWidth="10" defaultRowHeight="15" x14ac:dyDescent="0"/>
  <cols>
    <col min="1" max="1" width="24" bestFit="1" customWidth="1"/>
    <col min="2" max="2" width="2.1640625" bestFit="1" customWidth="1"/>
    <col min="3" max="3" width="4.6640625" bestFit="1" customWidth="1"/>
    <col min="4" max="4" width="5.33203125" style="7" bestFit="1" customWidth="1"/>
    <col min="5" max="5" width="4.6640625" style="3" bestFit="1" customWidth="1"/>
    <col min="6" max="6" width="5.33203125" bestFit="1" customWidth="1"/>
    <col min="7" max="10" width="4.6640625" bestFit="1" customWidth="1"/>
    <col min="11" max="11" width="5.1640625" bestFit="1" customWidth="1"/>
    <col min="12" max="13" width="4.6640625" bestFit="1" customWidth="1"/>
    <col min="14" max="15" width="5.1640625" bestFit="1" customWidth="1"/>
    <col min="16" max="16" width="4.6640625" bestFit="1" customWidth="1"/>
    <col min="17" max="17" width="4.6640625" style="3" bestFit="1" customWidth="1"/>
    <col min="18" max="19" width="5.1640625" bestFit="1" customWidth="1"/>
    <col min="20" max="20" width="4.6640625" bestFit="1" customWidth="1"/>
    <col min="21" max="32" width="5.1640625" bestFit="1" customWidth="1"/>
    <col min="33" max="33" width="4.6640625" bestFit="1" customWidth="1"/>
  </cols>
  <sheetData>
    <row r="1" spans="1:34">
      <c r="A1" t="s">
        <v>12</v>
      </c>
      <c r="C1" s="3"/>
      <c r="F1" s="3"/>
      <c r="K1" s="3"/>
      <c r="V1" s="3"/>
      <c r="AB1" s="3"/>
      <c r="AG1" s="3"/>
    </row>
    <row r="2" spans="1:34">
      <c r="A2" t="s">
        <v>0</v>
      </c>
      <c r="B2">
        <v>0</v>
      </c>
      <c r="C2">
        <v>1</v>
      </c>
      <c r="D2" s="7">
        <v>2</v>
      </c>
      <c r="E2" s="3">
        <v>3</v>
      </c>
      <c r="F2">
        <v>4</v>
      </c>
      <c r="G2" s="3">
        <v>5</v>
      </c>
      <c r="H2">
        <v>6</v>
      </c>
      <c r="I2">
        <v>7</v>
      </c>
      <c r="J2">
        <v>8</v>
      </c>
      <c r="K2">
        <v>9</v>
      </c>
      <c r="L2" s="3">
        <v>10</v>
      </c>
      <c r="M2">
        <v>11</v>
      </c>
      <c r="N2">
        <v>12</v>
      </c>
      <c r="O2">
        <v>13</v>
      </c>
      <c r="P2">
        <v>14</v>
      </c>
      <c r="Q2" s="3">
        <v>15</v>
      </c>
      <c r="R2">
        <v>16</v>
      </c>
      <c r="S2">
        <v>17</v>
      </c>
      <c r="T2">
        <v>18</v>
      </c>
      <c r="U2">
        <v>19</v>
      </c>
      <c r="V2">
        <v>20</v>
      </c>
      <c r="W2" s="3">
        <v>25</v>
      </c>
      <c r="X2">
        <v>30</v>
      </c>
      <c r="Y2">
        <v>35</v>
      </c>
      <c r="Z2">
        <v>40</v>
      </c>
      <c r="AA2">
        <v>45</v>
      </c>
      <c r="AB2" s="3">
        <v>50</v>
      </c>
      <c r="AG2" s="3"/>
    </row>
    <row r="3" spans="1:34">
      <c r="A3" t="s">
        <v>1</v>
      </c>
      <c r="B3">
        <v>0</v>
      </c>
      <c r="C3">
        <f>IF(ROUND(C$2*C10*2,0)/2=0,0.5,ROUND(C$2*C10*2,0)/2)</f>
        <v>0.5</v>
      </c>
      <c r="D3">
        <f>IF(ROUND(D$2*D10*2,0)/2=0,0.5,ROUND(D$2*D10*2,0)/2)</f>
        <v>1</v>
      </c>
      <c r="E3" s="3">
        <v>1.5</v>
      </c>
      <c r="F3">
        <f>IF(ROUND(F$2*F10*2,0)/2=0,0.5,ROUND(F$2*F10*2,0)/2)</f>
        <v>2</v>
      </c>
      <c r="G3" s="3">
        <v>2</v>
      </c>
      <c r="H3">
        <f>IF(ROUND(H$2*H10*2,0)/2=0,0.5,ROUND(H$2*H10*2,0)/2)</f>
        <v>2.5</v>
      </c>
      <c r="I3">
        <f>IF(ROUND(I$2*I10*2,0)/2=0,0.5,ROUND(I$2*I10*2,0)/2)</f>
        <v>3</v>
      </c>
      <c r="J3">
        <f>IF(ROUND(J$2*J10*2,0)/2=0,0.5,ROUND(J$2*J10*2,0)/2)</f>
        <v>3</v>
      </c>
      <c r="K3">
        <f>IF(ROUND(K$2*K10*2,0)/2=0,0.5,ROUND(K$2*K10*2,0)/2)</f>
        <v>3.5</v>
      </c>
      <c r="L3" s="3">
        <v>4</v>
      </c>
      <c r="M3">
        <f>IF(ROUND(M$2*M10*2,0)/2=0,0.5,ROUND(M$2*M10*2,0)/2)</f>
        <v>4.5</v>
      </c>
      <c r="N3">
        <f>IF(ROUND(N$2*N10*2,0)/2=0,0.5,ROUND(N$2*N10*2,0)/2)</f>
        <v>5</v>
      </c>
      <c r="O3">
        <f>IF(ROUND(O$2*O10*2,0)/2=0,0.5,ROUND(O$2*O10*2,0)/2)</f>
        <v>5</v>
      </c>
      <c r="P3">
        <f>IF(ROUND(P$2*P10*2,0)/2=0,0.5,ROUND(P$2*P10*2,0)/2)</f>
        <v>5.5</v>
      </c>
      <c r="Q3" s="3">
        <v>6</v>
      </c>
      <c r="R3">
        <f>IF(ROUND(R$2*R10*2,0)/2=0,0.5,ROUND(R$2*R10*2,0)/2)</f>
        <v>6.5</v>
      </c>
      <c r="S3">
        <f>IF(ROUND(S$2*S10*2,0)/2=0,0.5,ROUND(S$2*S10*2,0)/2)</f>
        <v>7</v>
      </c>
      <c r="T3">
        <f>IF(ROUND(T$2*T10*2,0)/2=0,0.5,ROUND(T$2*T10*2,0)/2)</f>
        <v>7.5</v>
      </c>
      <c r="U3">
        <f>IF(ROUND(U$2*U10*2,0)/2=0,0.5,ROUND(U$2*U10*2,0)/2)</f>
        <v>8</v>
      </c>
      <c r="V3">
        <f>IF(ROUND(V$2*V10*2,0)/2=0,0.5,ROUND(V$2*V10*2,0)/2)</f>
        <v>8</v>
      </c>
      <c r="W3" s="3">
        <v>10.5</v>
      </c>
      <c r="X3">
        <f>IF(ROUND(X$2*X10*2,0)/2=0,0.5,ROUND(X$2*X10*2,0)/2)</f>
        <v>12.5</v>
      </c>
      <c r="Y3">
        <f>IF(ROUND(Y$2*Y10*2,0)/2=0,0.5,ROUND(Y$2*Y10*2,0)/2)</f>
        <v>14.5</v>
      </c>
      <c r="Z3">
        <f>IF(ROUND(Z$2*Z10*2,0)/2=0,0.5,ROUND(Z$2*Z10*2,0)/2)</f>
        <v>16.5</v>
      </c>
      <c r="AA3">
        <f>IF(ROUND(AA$2*AA10*2,0)/2=0,0.5,ROUND(AA$2*AA10*2,0)/2)</f>
        <v>18.5</v>
      </c>
      <c r="AB3" s="3">
        <v>20.5</v>
      </c>
      <c r="AG3" s="3"/>
    </row>
    <row r="4" spans="1:34">
      <c r="A4" t="s">
        <v>2</v>
      </c>
      <c r="B4">
        <v>0</v>
      </c>
      <c r="C4">
        <f>IF(ROUND(C$2*C11*2,0)/2=0,0.5,ROUND(C$2*C11*2,0)/2)</f>
        <v>0.5</v>
      </c>
      <c r="D4">
        <f t="shared" ref="D4:D7" si="0">IF(ROUND(D$2*D11*2,0)/2=0,0.5,ROUND(D$2*D11*2,0)/2)</f>
        <v>0.5</v>
      </c>
      <c r="E4" s="3">
        <v>1</v>
      </c>
      <c r="F4">
        <f>IF(ROUND(F$2*F11*2,0)/2=0,0.5,ROUND(F$2*F11*2,0)/2)</f>
        <v>1</v>
      </c>
      <c r="G4" s="3">
        <v>1.5</v>
      </c>
      <c r="H4">
        <f>IF(ROUND(H$2*H11*2,0)/2=0,0.5,ROUND(H$2*H11*2,0)/2)</f>
        <v>2</v>
      </c>
      <c r="I4">
        <f>IF(ROUND(I$2*I11*2,0)/2=0,0.5,ROUND(I$2*I11*2,0)/2)</f>
        <v>2</v>
      </c>
      <c r="J4">
        <f>IF(ROUND(J$2*J11*2,0)/2=0,0.5,ROUND(J$2*J11*2,0)/2)</f>
        <v>2.5</v>
      </c>
      <c r="K4">
        <f>IF(ROUND(K$2*K11*2,0)/2=0,0.5,ROUND(K$2*K11*2,0)/2)</f>
        <v>2.5</v>
      </c>
      <c r="L4" s="3">
        <v>3</v>
      </c>
      <c r="M4">
        <f>IF(ROUND(M$2*M11*2,0)/2=0,0.5,ROUND(M$2*M11*2,0)/2)</f>
        <v>3.5</v>
      </c>
      <c r="N4">
        <f>IF(ROUND(N$2*N11*2,0)/2=0,0.5,ROUND(N$2*N11*2,0)/2)</f>
        <v>3.5</v>
      </c>
      <c r="O4">
        <f>IF(ROUND(O$2*O11*2,0)/2=0,0.5,ROUND(O$2*O11*2,0)/2)</f>
        <v>4</v>
      </c>
      <c r="P4">
        <f>IF(ROUND(P$2*P11*2,0)/2=0,0.5,ROUND(P$2*P11*2,0)/2)</f>
        <v>4</v>
      </c>
      <c r="Q4" s="3">
        <v>4.5</v>
      </c>
      <c r="R4">
        <f>IF(ROUND(R$2*R11*2,0)/2=0,0.5,ROUND(R$2*R11*2,0)/2)</f>
        <v>5</v>
      </c>
      <c r="S4">
        <f>IF(ROUND(S$2*S11*2,0)/2=0,0.5,ROUND(S$2*S11*2,0)/2)</f>
        <v>5</v>
      </c>
      <c r="T4">
        <f>IF(ROUND(T$2*T11*2,0)/2=0,0.5,ROUND(T$2*T11*2,0)/2)</f>
        <v>5.5</v>
      </c>
      <c r="U4">
        <f>IF(ROUND(U$2*U11*2,0)/2=0,0.5,ROUND(U$2*U11*2,0)/2)</f>
        <v>5.5</v>
      </c>
      <c r="V4">
        <f>IF(ROUND(V$2*V11*2,0)/2=0,0.5,ROUND(V$2*V11*2,0)/2)</f>
        <v>6</v>
      </c>
      <c r="W4" s="3">
        <v>7.5</v>
      </c>
      <c r="X4">
        <f t="shared" ref="X4:AA5" si="1">IF(ROUND(X$2*X11*2,0)/2=0,0.5,ROUND(X$2*X11*2,0)/2)</f>
        <v>9</v>
      </c>
      <c r="Y4">
        <f t="shared" si="1"/>
        <v>10.5</v>
      </c>
      <c r="Z4">
        <f t="shared" si="1"/>
        <v>12</v>
      </c>
      <c r="AA4">
        <f t="shared" si="1"/>
        <v>13</v>
      </c>
      <c r="AB4" s="3">
        <v>14.5</v>
      </c>
      <c r="AG4" s="3"/>
    </row>
    <row r="5" spans="1:34">
      <c r="A5" t="s">
        <v>3</v>
      </c>
      <c r="B5">
        <v>0</v>
      </c>
      <c r="C5">
        <v>0</v>
      </c>
      <c r="D5">
        <v>0</v>
      </c>
      <c r="E5" s="3">
        <v>0.5</v>
      </c>
      <c r="F5">
        <v>0.5</v>
      </c>
      <c r="G5" s="3">
        <v>1</v>
      </c>
      <c r="H5">
        <f>IF(ROUND(H$2*H12*2,0)/2=0,0.5,ROUND(H$2*H12*2,0)/2)</f>
        <v>1</v>
      </c>
      <c r="I5">
        <f>IF(ROUND(I$2*I12*2,0)/2=0,0.5,ROUND(I$2*I12*2,0)/2)</f>
        <v>1.5</v>
      </c>
      <c r="J5">
        <f>IF(ROUND(J$2*J12*2,0)/2=0,0.5,ROUND(J$2*J12*2,0)/2)</f>
        <v>1.5</v>
      </c>
      <c r="K5">
        <f>IF(ROUND(K$2*K12*2,0)/2=0,0.5,ROUND(K$2*K12*2,0)/2)</f>
        <v>1.5</v>
      </c>
      <c r="L5" s="3">
        <v>1.5</v>
      </c>
      <c r="M5">
        <f>IF(ROUND(M$2*M12*2,0)/2=0,0.5,ROUND(M$2*M12*2,0)/2)</f>
        <v>1.5</v>
      </c>
      <c r="N5">
        <f>IF(ROUND(N$2*N12*2,0)/2=0,0.5,ROUND(N$2*N12*2,0)/2)</f>
        <v>2</v>
      </c>
      <c r="O5">
        <f>IF(ROUND(O$2*O12*2,0)/2=0,0.5,ROUND(O$2*O12*2,0)/2)</f>
        <v>2</v>
      </c>
      <c r="P5">
        <f>IF(ROUND(P$2*P12*2,0)/2=0,0.5,ROUND(P$2*P12*2,0)/2)</f>
        <v>2.5</v>
      </c>
      <c r="Q5" s="3">
        <v>2.5</v>
      </c>
      <c r="R5">
        <f>IF(ROUND(R$2*R12*2,0)/2=0,0.5,ROUND(R$2*R12*2,0)/2)</f>
        <v>2.5</v>
      </c>
      <c r="S5">
        <f>IF(ROUND(S$2*S12*2,0)/2=0,0.5,ROUND(S$2*S12*2,0)/2)</f>
        <v>3</v>
      </c>
      <c r="T5">
        <f>IF(ROUND(T$2*T12*2,0)/2=0,0.5,ROUND(T$2*T12*2,0)/2)</f>
        <v>3</v>
      </c>
      <c r="U5">
        <f>IF(ROUND(U$2*U12*2,0)/2=0,0.5,ROUND(U$2*U12*2,0)/2)</f>
        <v>3</v>
      </c>
      <c r="V5">
        <f>IF(ROUND(V$2*V12*2,0)/2=0,0.5,ROUND(V$2*V12*2,0)/2)</f>
        <v>3.5</v>
      </c>
      <c r="W5" s="3">
        <v>4</v>
      </c>
      <c r="X5">
        <f t="shared" si="1"/>
        <v>5</v>
      </c>
      <c r="Y5">
        <f t="shared" si="1"/>
        <v>5.5</v>
      </c>
      <c r="Z5">
        <f t="shared" si="1"/>
        <v>6.5</v>
      </c>
      <c r="AA5">
        <f t="shared" si="1"/>
        <v>7</v>
      </c>
      <c r="AB5" s="3">
        <v>8</v>
      </c>
      <c r="AG5" s="3"/>
    </row>
    <row r="6" spans="1:34">
      <c r="A6" t="s">
        <v>3</v>
      </c>
      <c r="G6" s="3"/>
      <c r="L6" s="3"/>
      <c r="W6" s="3"/>
      <c r="AB6" s="3"/>
      <c r="AG6" s="3"/>
    </row>
    <row r="7" spans="1:34">
      <c r="A7" t="s">
        <v>4</v>
      </c>
      <c r="B7">
        <v>0</v>
      </c>
      <c r="C7">
        <f t="shared" ref="C7:D7" si="2">IF(ROUND(C$2*C13*2,0)/2=0,0.5,ROUND(C$2*C13*2,0)/2)</f>
        <v>0.5</v>
      </c>
      <c r="D7">
        <f t="shared" si="2"/>
        <v>0.5</v>
      </c>
      <c r="E7" s="3">
        <v>0.5</v>
      </c>
      <c r="F7">
        <f>IF(ROUND(F$2*F13*2,0)/2=0,0.5,ROUND(F$2*F13*2,0)/2)</f>
        <v>0.5</v>
      </c>
      <c r="G7" s="3">
        <v>0.5</v>
      </c>
      <c r="H7">
        <f>IF(ROUND(H$2*H13*2,0)/2=0,0.5,ROUND(H$2*H13*2,0)/2)</f>
        <v>0.5</v>
      </c>
      <c r="I7">
        <f>IF(ROUND(I$2*I13*2,0)/2=0,0.5,ROUND(I$2*I13*2,0)/2)</f>
        <v>0.5</v>
      </c>
      <c r="J7">
        <f>IF(ROUND(J$2*J13*2,0)/2=0,0.5,ROUND(J$2*J13*2,0)/2)</f>
        <v>1</v>
      </c>
      <c r="K7">
        <f>IF(ROUND(K$2*K13*2,0)/2=0,0.5,ROUND(K$2*K13*2,0)/2)</f>
        <v>1</v>
      </c>
      <c r="L7" s="3">
        <v>1</v>
      </c>
      <c r="M7">
        <f>IF(ROUND(M$2*M13*2,0)/2=0,0.5,ROUND(M$2*M13*2,0)/2)</f>
        <v>1</v>
      </c>
      <c r="N7">
        <f>IF(ROUND(N$2*N13*2,0)/2=0,0.5,ROUND(N$2*N13*2,0)/2)</f>
        <v>1</v>
      </c>
      <c r="O7">
        <f>IF(ROUND(O$2*O13*2,0)/2=0,0.5,ROUND(O$2*O13*2,0)/2)</f>
        <v>1</v>
      </c>
      <c r="P7">
        <f>IF(ROUND(P$2*P13*2,0)/2=0,0.5,ROUND(P$2*P13*2,0)/2)</f>
        <v>1</v>
      </c>
      <c r="Q7" s="3">
        <v>1</v>
      </c>
      <c r="R7">
        <f>IF(ROUND(R$2*R13*2,0)/2=0,0.5,ROUND(R$2*R13*2,0)/2)</f>
        <v>1</v>
      </c>
      <c r="S7">
        <f>IF(ROUND(S$2*S13*2,0)/2=0,0.5,ROUND(S$2*S13*2,0)/2)</f>
        <v>1</v>
      </c>
      <c r="T7">
        <f>IF(ROUND(T$2*T13*2,0)/2=0,0.5,ROUND(T$2*T13*2,0)/2)</f>
        <v>1.5</v>
      </c>
      <c r="U7">
        <f>IF(ROUND(U$2*U13*2,0)/2=0,0.5,ROUND(U$2*U13*2,0)/2)</f>
        <v>1.5</v>
      </c>
      <c r="V7">
        <f>IF(ROUND(V$2*V13*2,0)/2=0,0.5,ROUND(V$2*V13*2,0)/2)</f>
        <v>1.5</v>
      </c>
      <c r="W7" s="3">
        <v>2</v>
      </c>
      <c r="X7">
        <f t="shared" ref="X7:AA7" si="3">IF(ROUND(X$2*X13*2,0)/2=0,0.5,ROUND(X$2*X13*2,0)/2)</f>
        <v>2.5</v>
      </c>
      <c r="Y7">
        <f t="shared" si="3"/>
        <v>3</v>
      </c>
      <c r="Z7">
        <f t="shared" si="3"/>
        <v>3</v>
      </c>
      <c r="AA7">
        <f t="shared" si="3"/>
        <v>3.5</v>
      </c>
      <c r="AB7" s="3">
        <v>4</v>
      </c>
      <c r="AG7" s="3"/>
    </row>
    <row r="8" spans="1:34">
      <c r="A8" t="s">
        <v>5</v>
      </c>
      <c r="B8">
        <f t="shared" ref="B8:F8" si="4">B2+B4-B5-B7</f>
        <v>0</v>
      </c>
      <c r="C8">
        <f t="shared" si="4"/>
        <v>1</v>
      </c>
      <c r="D8" s="7">
        <f>D2+D4-D5-D7</f>
        <v>2</v>
      </c>
      <c r="E8" s="3">
        <f t="shared" si="4"/>
        <v>3</v>
      </c>
      <c r="F8">
        <f t="shared" si="4"/>
        <v>4</v>
      </c>
      <c r="G8" s="3">
        <f>G2+G4-G5-G7</f>
        <v>5</v>
      </c>
      <c r="H8">
        <f t="shared" ref="H8:V8" si="5">H2+H4-H5-H7</f>
        <v>6.5</v>
      </c>
      <c r="I8">
        <f t="shared" si="5"/>
        <v>7</v>
      </c>
      <c r="J8">
        <f t="shared" si="5"/>
        <v>8</v>
      </c>
      <c r="K8">
        <f t="shared" si="5"/>
        <v>9</v>
      </c>
      <c r="L8" s="3">
        <f t="shared" si="5"/>
        <v>10.5</v>
      </c>
      <c r="M8">
        <f t="shared" si="5"/>
        <v>12</v>
      </c>
      <c r="N8">
        <f t="shared" si="5"/>
        <v>12.5</v>
      </c>
      <c r="O8">
        <f t="shared" si="5"/>
        <v>14</v>
      </c>
      <c r="P8">
        <f t="shared" si="5"/>
        <v>14.5</v>
      </c>
      <c r="Q8" s="3">
        <f t="shared" si="5"/>
        <v>16</v>
      </c>
      <c r="R8">
        <f t="shared" si="5"/>
        <v>17.5</v>
      </c>
      <c r="S8">
        <f t="shared" si="5"/>
        <v>18</v>
      </c>
      <c r="T8">
        <f t="shared" si="5"/>
        <v>19</v>
      </c>
      <c r="U8">
        <f t="shared" si="5"/>
        <v>20</v>
      </c>
      <c r="V8">
        <f t="shared" si="5"/>
        <v>21</v>
      </c>
      <c r="W8" s="3">
        <f>W2+W4-W5-W7</f>
        <v>26.5</v>
      </c>
      <c r="X8">
        <f t="shared" ref="X8:AA8" si="6">X2+X4-X5-X7</f>
        <v>31.5</v>
      </c>
      <c r="Y8">
        <f t="shared" si="6"/>
        <v>37</v>
      </c>
      <c r="Z8">
        <f t="shared" si="6"/>
        <v>42.5</v>
      </c>
      <c r="AA8">
        <f t="shared" si="6"/>
        <v>47.5</v>
      </c>
      <c r="AB8" s="3">
        <f>AB2+AB4-AB5-AB7</f>
        <v>52.5</v>
      </c>
      <c r="AG8" s="3"/>
    </row>
    <row r="9" spans="1:34">
      <c r="G9" s="3"/>
      <c r="L9" s="3"/>
      <c r="W9" s="3"/>
      <c r="AB9" s="3"/>
      <c r="AG9" s="3"/>
    </row>
    <row r="10" spans="1:34">
      <c r="A10" s="1" t="s">
        <v>6</v>
      </c>
      <c r="B10" s="1"/>
      <c r="C10" s="5">
        <f>D10</f>
        <v>0.5</v>
      </c>
      <c r="D10" s="8">
        <f>E10</f>
        <v>0.5</v>
      </c>
      <c r="E10" s="6">
        <f>E3/E$2</f>
        <v>0.5</v>
      </c>
      <c r="F10" s="5">
        <f>$E10+(F$2-$E2)*($G10-$E10)/($G$2-$E$2)</f>
        <v>0.45</v>
      </c>
      <c r="G10" s="6">
        <f>G3/G$2</f>
        <v>0.4</v>
      </c>
      <c r="H10" s="5">
        <f>$G10+(H$2-$G$2)*($L10-$G10)/($L$2-$G$2)</f>
        <v>0.4</v>
      </c>
      <c r="I10" s="5">
        <f>$G10+(I$2-$G$2)*($L10-$G10)/($L$2-$G$2)</f>
        <v>0.4</v>
      </c>
      <c r="J10" s="5">
        <f>$G10+(J$2-$G$2)*($L10-$G10)/($L$2-$G$2)</f>
        <v>0.4</v>
      </c>
      <c r="K10" s="5">
        <f>$G10+(K$2-$G$2)*($L10-$G10)/($L$2-$G$2)</f>
        <v>0.4</v>
      </c>
      <c r="L10" s="6">
        <f>L3/L$2</f>
        <v>0.4</v>
      </c>
      <c r="M10" s="5">
        <f>$L10+(M$2-$L$2)*($Q10-$L10)/($Q$2-$L$2)</f>
        <v>0.4</v>
      </c>
      <c r="N10" s="5">
        <f t="shared" ref="N10:P13" si="7">$L10+(N$2-$L$2)*($Q10-$L10)/($Q$2-$L$2)</f>
        <v>0.4</v>
      </c>
      <c r="O10" s="5">
        <f t="shared" si="7"/>
        <v>0.4</v>
      </c>
      <c r="P10" s="5">
        <f t="shared" si="7"/>
        <v>0.4</v>
      </c>
      <c r="Q10" s="6">
        <f>Q3/Q$2</f>
        <v>0.4</v>
      </c>
      <c r="R10" s="5">
        <f>$Q10+(R$2-$Q$2)*($W10-$Q10)/($W$2-$Q$2)</f>
        <v>0.40200000000000002</v>
      </c>
      <c r="S10" s="5">
        <f t="shared" ref="S10:V13" si="8">$Q10+(S$2-$Q$2)*($W10-$Q10)/($W$2-$Q$2)</f>
        <v>0.40400000000000003</v>
      </c>
      <c r="T10" s="5">
        <f t="shared" si="8"/>
        <v>0.40600000000000003</v>
      </c>
      <c r="U10" s="5">
        <f t="shared" si="8"/>
        <v>0.40800000000000003</v>
      </c>
      <c r="V10" s="5">
        <f t="shared" si="8"/>
        <v>0.41000000000000003</v>
      </c>
      <c r="W10" s="6">
        <f>W3/W$2</f>
        <v>0.42</v>
      </c>
      <c r="X10" s="5">
        <f>$W10+(X$2-$W$2)*($AB10-$W10)/($AB$2-$W$2)</f>
        <v>0.41799999999999998</v>
      </c>
      <c r="Y10" s="5">
        <f>$W10+(Y$2-$W$2)*($AB10-$W10)/($AB$2-$W$2)</f>
        <v>0.41599999999999998</v>
      </c>
      <c r="Z10" s="5">
        <f>$W10+(Z$2-$W$2)*($AB10-$W10)/($AB$2-$W$2)</f>
        <v>0.41399999999999998</v>
      </c>
      <c r="AA10" s="5">
        <f>$W10+(AA$2-$W$2)*($AB10-$W10)/($AB$2-$W$2)</f>
        <v>0.41199999999999998</v>
      </c>
      <c r="AB10" s="6">
        <f>AB3/AB$2</f>
        <v>0.41</v>
      </c>
      <c r="AC10" s="5"/>
      <c r="AD10" s="5"/>
      <c r="AE10" s="5"/>
      <c r="AF10" s="5"/>
      <c r="AG10" s="6"/>
      <c r="AH10" s="2"/>
    </row>
    <row r="11" spans="1:34">
      <c r="A11" s="1" t="s">
        <v>7</v>
      </c>
      <c r="B11" s="1"/>
      <c r="C11" s="5">
        <f t="shared" ref="C11:D13" si="9">D11</f>
        <v>0.33333333333333331</v>
      </c>
      <c r="D11" s="8">
        <f t="shared" si="9"/>
        <v>0.33333333333333331</v>
      </c>
      <c r="E11" s="6">
        <f>E4/E$2</f>
        <v>0.33333333333333331</v>
      </c>
      <c r="F11" s="5">
        <f t="shared" ref="F11:F13" si="10">$E11+(F$2-$E3)*($G11-$E11)/($G$2-$E$2)</f>
        <v>0.29166666666666663</v>
      </c>
      <c r="G11" s="6">
        <f>G4/G$2</f>
        <v>0.3</v>
      </c>
      <c r="H11" s="5">
        <f>$G11+(H$2-$G$2)*($L11-$G11)/($L$2-$G$2)</f>
        <v>0.3</v>
      </c>
      <c r="I11" s="5">
        <f>$G11+(I$2-$G$2)*($L11-$G11)/($L$2-$G$2)</f>
        <v>0.3</v>
      </c>
      <c r="J11" s="5">
        <f>$G11+(J$2-$G$2)*($L11-$G11)/($L$2-$G$2)</f>
        <v>0.3</v>
      </c>
      <c r="K11" s="5">
        <f>$G11+(K$2-$G$2)*($L11-$G11)/($L$2-$G$2)</f>
        <v>0.3</v>
      </c>
      <c r="L11" s="6">
        <f>L4/L$2</f>
        <v>0.3</v>
      </c>
      <c r="M11" s="5">
        <f t="shared" ref="M11:M13" si="11">$L11+(M$2-$L$2)*($Q11-$L11)/($Q$2-$L$2)</f>
        <v>0.3</v>
      </c>
      <c r="N11" s="5">
        <f t="shared" si="7"/>
        <v>0.3</v>
      </c>
      <c r="O11" s="5">
        <f t="shared" si="7"/>
        <v>0.3</v>
      </c>
      <c r="P11" s="5">
        <f t="shared" si="7"/>
        <v>0.3</v>
      </c>
      <c r="Q11" s="6">
        <f>Q4/Q$2</f>
        <v>0.3</v>
      </c>
      <c r="R11" s="5">
        <f t="shared" ref="R11:R13" si="12">$Q11+(R$2-$Q$2)*($W11-$Q11)/($W$2-$Q$2)</f>
        <v>0.3</v>
      </c>
      <c r="S11" s="5">
        <f t="shared" si="8"/>
        <v>0.3</v>
      </c>
      <c r="T11" s="5">
        <f t="shared" si="8"/>
        <v>0.3</v>
      </c>
      <c r="U11" s="5">
        <f t="shared" si="8"/>
        <v>0.3</v>
      </c>
      <c r="V11" s="5">
        <f t="shared" si="8"/>
        <v>0.3</v>
      </c>
      <c r="W11" s="6">
        <f>W4/W$2</f>
        <v>0.3</v>
      </c>
      <c r="X11" s="5">
        <f t="shared" ref="X11:X13" si="13">$W11+(X$2-$W$2)*($AB11-$W11)/($AB$2-$W$2)</f>
        <v>0.29799999999999999</v>
      </c>
      <c r="Y11" s="5">
        <f>$W11+(Y$2-$W$2)*($AB11-$W11)/($AB$2-$W$2)</f>
        <v>0.29599999999999999</v>
      </c>
      <c r="Z11" s="5">
        <f>$W11+(Z$2-$W$2)*($AB11-$W11)/($AB$2-$W$2)</f>
        <v>0.29399999999999998</v>
      </c>
      <c r="AA11" s="5">
        <f t="shared" ref="AA11:AA13" si="14">$W11+(AA$2-$W$2)*($AB11-$W11)/($AB$2-$W$2)</f>
        <v>0.29199999999999998</v>
      </c>
      <c r="AB11" s="6">
        <f>AB4/AB$2</f>
        <v>0.28999999999999998</v>
      </c>
      <c r="AC11" s="5"/>
      <c r="AD11" s="5"/>
      <c r="AE11" s="5"/>
      <c r="AF11" s="5"/>
      <c r="AG11" s="6"/>
      <c r="AH11" s="1"/>
    </row>
    <row r="12" spans="1:34">
      <c r="A12" s="1" t="s">
        <v>8</v>
      </c>
      <c r="B12" s="1"/>
      <c r="C12" s="5">
        <f t="shared" si="9"/>
        <v>0.16666666666666666</v>
      </c>
      <c r="D12" s="8">
        <f t="shared" si="9"/>
        <v>0.16666666666666666</v>
      </c>
      <c r="E12" s="6">
        <f>E5/E$2</f>
        <v>0.16666666666666666</v>
      </c>
      <c r="F12" s="5">
        <f t="shared" si="10"/>
        <v>0.21666666666666667</v>
      </c>
      <c r="G12" s="6">
        <f>G5/G$2</f>
        <v>0.2</v>
      </c>
      <c r="H12" s="5">
        <f>$G12+(H$2-$G$2)*($L12-$G12)/($L$2-$G$2)</f>
        <v>0.19</v>
      </c>
      <c r="I12" s="5">
        <f>$G12+(I$2-$G$2)*($L12-$G12)/($L$2-$G$2)</f>
        <v>0.18</v>
      </c>
      <c r="J12" s="5">
        <f>$G12+(J$2-$G$2)*($L12-$G12)/($L$2-$G$2)</f>
        <v>0.17</v>
      </c>
      <c r="K12" s="5">
        <f>$G12+(K$2-$G$2)*($L12-$G12)/($L$2-$G$2)</f>
        <v>0.16</v>
      </c>
      <c r="L12" s="6">
        <f>L5/L$2</f>
        <v>0.15</v>
      </c>
      <c r="M12" s="5">
        <f t="shared" si="11"/>
        <v>0.15333333333333332</v>
      </c>
      <c r="N12" s="5">
        <f t="shared" si="7"/>
        <v>0.15666666666666665</v>
      </c>
      <c r="O12" s="5">
        <f t="shared" si="7"/>
        <v>0.16</v>
      </c>
      <c r="P12" s="5">
        <f t="shared" si="7"/>
        <v>0.16333333333333333</v>
      </c>
      <c r="Q12" s="6">
        <f>Q5/Q$2</f>
        <v>0.16666666666666666</v>
      </c>
      <c r="R12" s="5">
        <f t="shared" si="12"/>
        <v>0.16599999999999998</v>
      </c>
      <c r="S12" s="5">
        <f t="shared" si="8"/>
        <v>0.16533333333333333</v>
      </c>
      <c r="T12" s="5">
        <f t="shared" si="8"/>
        <v>0.16466666666666666</v>
      </c>
      <c r="U12" s="5">
        <f t="shared" si="8"/>
        <v>0.16400000000000001</v>
      </c>
      <c r="V12" s="5">
        <f t="shared" si="8"/>
        <v>0.16333333333333333</v>
      </c>
      <c r="W12" s="6">
        <f>W5/W$2</f>
        <v>0.16</v>
      </c>
      <c r="X12" s="5">
        <f t="shared" si="13"/>
        <v>0.16</v>
      </c>
      <c r="Y12" s="5">
        <f>$W12+(Y$2-$W$2)*($AB12-$W12)/($AB$2-$W$2)</f>
        <v>0.16</v>
      </c>
      <c r="Z12" s="5">
        <f>$W12+(Z$2-$W$2)*($AB12-$W12)/($AB$2-$W$2)</f>
        <v>0.16</v>
      </c>
      <c r="AA12" s="5">
        <f t="shared" si="14"/>
        <v>0.16</v>
      </c>
      <c r="AB12" s="6">
        <f>AB5/AB$2</f>
        <v>0.16</v>
      </c>
      <c r="AC12" s="5"/>
      <c r="AD12" s="5"/>
      <c r="AE12" s="5"/>
      <c r="AF12" s="5"/>
      <c r="AG12" s="6"/>
      <c r="AH12" s="1"/>
    </row>
    <row r="13" spans="1:34">
      <c r="A13" s="1" t="s">
        <v>9</v>
      </c>
      <c r="B13" s="1"/>
      <c r="C13" s="5">
        <f t="shared" si="9"/>
        <v>0.16666666666666666</v>
      </c>
      <c r="D13" s="8">
        <f t="shared" si="9"/>
        <v>0.16666666666666666</v>
      </c>
      <c r="E13" s="6">
        <f>E7/E$2</f>
        <v>0.16666666666666666</v>
      </c>
      <c r="F13" s="5">
        <f t="shared" si="10"/>
        <v>5.0000000000000017E-2</v>
      </c>
      <c r="G13" s="6">
        <f>G7/G$2</f>
        <v>0.1</v>
      </c>
      <c r="H13" s="5">
        <f>$G13+(H$2-$G$2)*($L13-$G13)/($L$2-$G$2)</f>
        <v>0.1</v>
      </c>
      <c r="I13" s="5">
        <f>$G13+(I$2-$G$2)*($L13-$G13)/($L$2-$G$2)</f>
        <v>0.1</v>
      </c>
      <c r="J13" s="5">
        <f>$G13+(J$2-$G$2)*($L13-$G13)/($L$2-$G$2)</f>
        <v>0.1</v>
      </c>
      <c r="K13" s="5">
        <f>$G13+(K$2-$G$2)*($L13-$G13)/($L$2-$G$2)</f>
        <v>0.1</v>
      </c>
      <c r="L13" s="6">
        <f>L7/L$2</f>
        <v>0.1</v>
      </c>
      <c r="M13" s="5">
        <f t="shared" si="11"/>
        <v>9.3333333333333338E-2</v>
      </c>
      <c r="N13" s="5">
        <f t="shared" si="7"/>
        <v>8.666666666666667E-2</v>
      </c>
      <c r="O13" s="5">
        <f t="shared" si="7"/>
        <v>0.08</v>
      </c>
      <c r="P13" s="5">
        <f t="shared" si="7"/>
        <v>7.3333333333333334E-2</v>
      </c>
      <c r="Q13" s="6">
        <f>Q7/Q$2</f>
        <v>6.6666666666666666E-2</v>
      </c>
      <c r="R13" s="5">
        <f t="shared" si="12"/>
        <v>6.8000000000000005E-2</v>
      </c>
      <c r="S13" s="5">
        <f t="shared" si="8"/>
        <v>6.933333333333333E-2</v>
      </c>
      <c r="T13" s="5">
        <f t="shared" si="8"/>
        <v>7.0666666666666669E-2</v>
      </c>
      <c r="U13" s="5">
        <f t="shared" si="8"/>
        <v>7.1999999999999995E-2</v>
      </c>
      <c r="V13" s="5">
        <f t="shared" si="8"/>
        <v>7.3333333333333334E-2</v>
      </c>
      <c r="W13" s="6">
        <f>W7/W$2</f>
        <v>0.08</v>
      </c>
      <c r="X13" s="5">
        <f t="shared" si="13"/>
        <v>0.08</v>
      </c>
      <c r="Y13" s="5">
        <f>$W13+(Y$2-$W$2)*($AB13-$W13)/($AB$2-$W$2)</f>
        <v>0.08</v>
      </c>
      <c r="Z13" s="5">
        <f>$W13+(Z$2-$W$2)*($AB13-$W13)/($AB$2-$W$2)</f>
        <v>0.08</v>
      </c>
      <c r="AA13" s="5">
        <f t="shared" si="14"/>
        <v>0.08</v>
      </c>
      <c r="AB13" s="6">
        <f>AB7/AB$2</f>
        <v>0.08</v>
      </c>
      <c r="AC13" s="5"/>
      <c r="AD13" s="5"/>
      <c r="AE13" s="5"/>
      <c r="AF13" s="5"/>
      <c r="AG13" s="6"/>
      <c r="AH13" s="1"/>
    </row>
    <row r="14" spans="1:34">
      <c r="A14" s="1" t="s">
        <v>10</v>
      </c>
      <c r="B14" s="1"/>
      <c r="C14" s="8">
        <f>(C8-C$2)/C$2</f>
        <v>0</v>
      </c>
      <c r="D14" s="8">
        <f>(D8-D$2)/D$2</f>
        <v>0</v>
      </c>
      <c r="E14" s="6">
        <f>(E8-E$2)/E$2</f>
        <v>0</v>
      </c>
      <c r="F14" s="6">
        <f t="shared" ref="E14:F14" si="15">(F8-F$2)/F$2</f>
        <v>0</v>
      </c>
      <c r="G14" s="6">
        <f>(G8-G$2)/G$2</f>
        <v>0</v>
      </c>
      <c r="H14" s="6">
        <f t="shared" ref="H14:K14" si="16">(H8-H$2)/H$2</f>
        <v>8.3333333333333329E-2</v>
      </c>
      <c r="I14" s="6">
        <f t="shared" si="16"/>
        <v>0</v>
      </c>
      <c r="J14" s="6">
        <f t="shared" si="16"/>
        <v>0</v>
      </c>
      <c r="K14" s="6">
        <f t="shared" si="16"/>
        <v>0</v>
      </c>
      <c r="L14" s="6">
        <f>(L8-L$2)/L$2</f>
        <v>0.05</v>
      </c>
      <c r="M14" s="6">
        <f t="shared" ref="M14:V14" si="17">(M8-M$2)/M$2</f>
        <v>9.0909090909090912E-2</v>
      </c>
      <c r="N14" s="6">
        <f t="shared" si="17"/>
        <v>4.1666666666666664E-2</v>
      </c>
      <c r="O14" s="6">
        <f t="shared" si="17"/>
        <v>7.6923076923076927E-2</v>
      </c>
      <c r="P14" s="6">
        <f t="shared" si="17"/>
        <v>3.5714285714285712E-2</v>
      </c>
      <c r="Q14" s="6">
        <f>(Q8-Q$2)/Q$2</f>
        <v>6.6666666666666666E-2</v>
      </c>
      <c r="R14" s="6">
        <f t="shared" si="17"/>
        <v>9.375E-2</v>
      </c>
      <c r="S14" s="6">
        <f t="shared" si="17"/>
        <v>5.8823529411764705E-2</v>
      </c>
      <c r="T14" s="6">
        <f t="shared" si="17"/>
        <v>5.5555555555555552E-2</v>
      </c>
      <c r="U14" s="6">
        <f t="shared" si="17"/>
        <v>5.2631578947368418E-2</v>
      </c>
      <c r="V14" s="6">
        <f t="shared" si="17"/>
        <v>0.05</v>
      </c>
      <c r="W14" s="6">
        <f>(W8-W$2)/W$2</f>
        <v>0.06</v>
      </c>
      <c r="X14" s="6">
        <f t="shared" ref="X14:AA14" si="18">(X8-X$2)/X$2</f>
        <v>0.05</v>
      </c>
      <c r="Y14" s="6">
        <f t="shared" si="18"/>
        <v>5.7142857142857141E-2</v>
      </c>
      <c r="Z14" s="6">
        <f t="shared" si="18"/>
        <v>6.25E-2</v>
      </c>
      <c r="AA14" s="6">
        <f t="shared" si="18"/>
        <v>5.5555555555555552E-2</v>
      </c>
      <c r="AB14" s="6">
        <f>(AB8-AB$2)/AB$2</f>
        <v>0.05</v>
      </c>
      <c r="AC14" s="6"/>
      <c r="AD14" s="6"/>
      <c r="AE14" s="6"/>
      <c r="AF14" s="6"/>
      <c r="AG14" s="6"/>
      <c r="AH14" s="1"/>
    </row>
    <row r="15" spans="1:34">
      <c r="C15" s="3"/>
      <c r="F15" s="3"/>
      <c r="K15" s="3"/>
      <c r="V15" s="3"/>
      <c r="AB15" s="3"/>
      <c r="AG15" s="3"/>
    </row>
    <row r="16" spans="1:34">
      <c r="C16" s="3"/>
      <c r="F16" s="3"/>
      <c r="K16" s="3"/>
      <c r="V16" s="3"/>
      <c r="AB16" s="3"/>
      <c r="AG16" s="3"/>
    </row>
    <row r="17" spans="3:33">
      <c r="C17" s="3"/>
      <c r="F17" s="3"/>
      <c r="K17" s="3"/>
      <c r="V17" s="3"/>
      <c r="AB17" s="3"/>
      <c r="AG17" s="3"/>
    </row>
    <row r="18" spans="3:33">
      <c r="C18" s="3"/>
      <c r="F18" s="3"/>
      <c r="K18" s="3"/>
      <c r="V18" s="3"/>
      <c r="AB18" s="3"/>
      <c r="AG18" s="3"/>
    </row>
    <row r="19" spans="3:33">
      <c r="C19" s="3"/>
      <c r="F19" s="3"/>
      <c r="K19" s="3"/>
      <c r="V19" s="3"/>
      <c r="AB19" s="3"/>
      <c r="AG19" s="3"/>
    </row>
    <row r="20" spans="3:33">
      <c r="C20" s="3"/>
      <c r="F20" s="3"/>
      <c r="K20" s="3"/>
      <c r="V20" s="3"/>
      <c r="AB20" s="3"/>
      <c r="AG20" s="3"/>
    </row>
    <row r="21" spans="3:33">
      <c r="C21" s="3"/>
      <c r="F21" s="3"/>
      <c r="K21" s="3"/>
      <c r="V21" s="3"/>
      <c r="AB21" s="3"/>
      <c r="AG21" s="3"/>
    </row>
    <row r="22" spans="3:33">
      <c r="C22" s="3"/>
      <c r="F22" s="3"/>
      <c r="K22" s="3"/>
      <c r="V22" s="3"/>
      <c r="AB22" s="3"/>
      <c r="AG22" s="3"/>
    </row>
    <row r="23" spans="3:33">
      <c r="C23" s="3"/>
      <c r="F23" s="3"/>
      <c r="K23" s="3"/>
      <c r="V23" s="3"/>
      <c r="AB23" s="3"/>
      <c r="AG23" s="3"/>
    </row>
    <row r="24" spans="3:33">
      <c r="C24" s="3"/>
      <c r="F24" s="3"/>
      <c r="K24" s="3"/>
      <c r="V24" s="3"/>
      <c r="AB24" s="3"/>
      <c r="AG24" s="3"/>
    </row>
    <row r="25" spans="3:33">
      <c r="C25" s="3"/>
      <c r="F25" s="3"/>
      <c r="K25" s="3"/>
      <c r="V25" s="3"/>
      <c r="AB25" s="3"/>
      <c r="AG25" s="3"/>
    </row>
    <row r="26" spans="3:33">
      <c r="C26" s="3"/>
      <c r="F26" s="3"/>
      <c r="K26" s="3"/>
      <c r="V26" s="3"/>
      <c r="AB26" s="3"/>
      <c r="AG26" s="3"/>
    </row>
    <row r="27" spans="3:33">
      <c r="C27" s="3"/>
      <c r="F27" s="3"/>
      <c r="K27" s="3"/>
      <c r="V27" s="3"/>
      <c r="AB27" s="3"/>
      <c r="AG27" s="3"/>
    </row>
    <row r="28" spans="3:33">
      <c r="C28" s="3"/>
      <c r="F28" s="3"/>
      <c r="K28" s="3"/>
      <c r="V28" s="3"/>
      <c r="AB28" s="3"/>
      <c r="AG28" s="3"/>
    </row>
    <row r="29" spans="3:33">
      <c r="C29" s="3"/>
      <c r="F29" s="3"/>
      <c r="K29" s="3"/>
      <c r="V29" s="3"/>
      <c r="AB29" s="3"/>
      <c r="AG29" s="3"/>
    </row>
    <row r="30" spans="3:33">
      <c r="C30" s="3"/>
      <c r="F30" s="3"/>
      <c r="K30" s="3"/>
      <c r="V30" s="3"/>
      <c r="AB30" s="3"/>
      <c r="AG30" s="3"/>
    </row>
    <row r="31" spans="3:33">
      <c r="C31" s="3"/>
      <c r="F31" s="3"/>
      <c r="K31" s="3"/>
      <c r="V31" s="3"/>
      <c r="AB31" s="3"/>
      <c r="AG31" s="3"/>
    </row>
    <row r="32" spans="3:33">
      <c r="C32" s="3"/>
      <c r="F32" s="3"/>
      <c r="K32" s="3"/>
      <c r="V32" s="3"/>
      <c r="AB32" s="3"/>
      <c r="AG32" s="3"/>
    </row>
    <row r="33" spans="3:33">
      <c r="C33" s="3"/>
      <c r="F33" s="3"/>
      <c r="K33" s="3"/>
      <c r="V33" s="3"/>
      <c r="AB33" s="3"/>
      <c r="AG33" s="3"/>
    </row>
    <row r="34" spans="3:33">
      <c r="C34" s="3"/>
      <c r="F34" s="3"/>
      <c r="K34" s="3"/>
      <c r="V34" s="3"/>
      <c r="AB34" s="3"/>
      <c r="AG34" s="3"/>
    </row>
    <row r="35" spans="3:33">
      <c r="C35" s="3"/>
      <c r="F35" s="3"/>
      <c r="K35" s="3"/>
      <c r="V35" s="3"/>
      <c r="AB35" s="3"/>
      <c r="AG35" s="3"/>
    </row>
    <row r="36" spans="3:33">
      <c r="C36" s="3"/>
      <c r="F36" s="3"/>
      <c r="K36" s="3"/>
      <c r="V36" s="3"/>
      <c r="AB36" s="3"/>
      <c r="AG36" s="3"/>
    </row>
    <row r="37" spans="3:33">
      <c r="C37" s="3"/>
      <c r="F37" s="3"/>
      <c r="K37" s="3"/>
      <c r="V37" s="3"/>
      <c r="AB37" s="3"/>
      <c r="AG37" s="3"/>
    </row>
    <row r="38" spans="3:33">
      <c r="C38" s="3"/>
      <c r="F38" s="3"/>
      <c r="K38" s="3"/>
      <c r="V38" s="3"/>
      <c r="AB38" s="3"/>
      <c r="AG38" s="3"/>
    </row>
    <row r="39" spans="3:33">
      <c r="C39" s="3"/>
      <c r="F39" s="3"/>
      <c r="K39" s="3"/>
      <c r="V39" s="3"/>
      <c r="AB39" s="3"/>
      <c r="AG39" s="3"/>
    </row>
    <row r="40" spans="3:33">
      <c r="C40" s="3"/>
      <c r="F40" s="3"/>
      <c r="K40" s="3"/>
      <c r="V40" s="3"/>
      <c r="AB40" s="3"/>
      <c r="AG40" s="3"/>
    </row>
    <row r="41" spans="3:33">
      <c r="C41" s="3"/>
      <c r="F41" s="3"/>
      <c r="K41" s="3"/>
      <c r="V41" s="3"/>
      <c r="AB41" s="3"/>
      <c r="AG41" s="3"/>
    </row>
    <row r="42" spans="3:33">
      <c r="C42" s="3"/>
      <c r="F42" s="3"/>
      <c r="K42" s="3"/>
      <c r="V42" s="3"/>
      <c r="AB42" s="3"/>
      <c r="AG42" s="3"/>
    </row>
    <row r="43" spans="3:33">
      <c r="C43" s="3"/>
      <c r="F43" s="3"/>
      <c r="K43" s="3"/>
      <c r="V43" s="3"/>
      <c r="AB43" s="3"/>
      <c r="AG43" s="3"/>
    </row>
    <row r="44" spans="3:33">
      <c r="C44" s="3"/>
      <c r="F44" s="3"/>
      <c r="K44" s="3"/>
      <c r="V44" s="3"/>
      <c r="AB44" s="3"/>
      <c r="AG44" s="3"/>
    </row>
    <row r="45" spans="3:33">
      <c r="C45" s="3"/>
      <c r="F45" s="3"/>
      <c r="K45" s="3"/>
      <c r="V45" s="3"/>
      <c r="AB45" s="3"/>
      <c r="AG45" s="3"/>
    </row>
    <row r="46" spans="3:33">
      <c r="C46" s="3"/>
      <c r="F46" s="3"/>
      <c r="K46" s="3"/>
      <c r="V46" s="3"/>
      <c r="AB46" s="3"/>
      <c r="AG46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shoats</vt:lpstr>
      <vt:lpstr>cattle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2016-04-26T10:04:52Z</dcterms:created>
  <dcterms:modified xsi:type="dcterms:W3CDTF">2016-04-26T13:22:13Z</dcterms:modified>
</cp:coreProperties>
</file>