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V238" i="3"/>
  <c r="C238" i="7"/>
  <c r="G1" i="3"/>
  <c r="P1" i="7"/>
  <c r="C243" i="7"/>
  <c r="C832" i="7"/>
  <c r="C250" i="7"/>
  <c r="C833" i="7"/>
  <c r="C257" i="7"/>
  <c r="C834" i="7"/>
  <c r="BV259" i="3"/>
  <c r="C259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BV365" i="3"/>
  <c r="C365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K1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BV499" i="3"/>
  <c r="C499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5" i="7"/>
  <c r="C578" i="7"/>
  <c r="C877" i="7"/>
  <c r="C584" i="7"/>
  <c r="C878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K1" i="6"/>
  <c r="BV15" i="6"/>
  <c r="G1" i="6"/>
  <c r="BV16" i="6"/>
  <c r="BV24" i="6"/>
  <c r="BV25" i="6"/>
  <c r="BV34" i="6"/>
  <c r="BV42" i="6"/>
  <c r="BV43" i="6"/>
  <c r="BV52" i="6"/>
  <c r="BV61" i="6"/>
  <c r="BV70" i="6"/>
  <c r="BV73" i="6"/>
  <c r="C640" i="7"/>
  <c r="C887" i="7"/>
  <c r="C17" i="7"/>
  <c r="BV680" i="3"/>
  <c r="C680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W238" i="3"/>
  <c r="D238" i="7"/>
  <c r="D243" i="7"/>
  <c r="D832" i="7"/>
  <c r="D250" i="7"/>
  <c r="D833" i="7"/>
  <c r="D257" i="7"/>
  <c r="D834" i="7"/>
  <c r="BW259" i="3"/>
  <c r="D259" i="7"/>
  <c r="D264" i="7"/>
  <c r="D835" i="7"/>
  <c r="D285" i="7"/>
  <c r="D838" i="7"/>
  <c r="D292" i="7"/>
  <c r="D839" i="7"/>
  <c r="BW294" i="3"/>
  <c r="D294" i="7"/>
  <c r="D299" i="7"/>
  <c r="D840" i="7"/>
  <c r="D309" i="7"/>
  <c r="D841" i="7"/>
  <c r="BW334" i="3"/>
  <c r="D334" i="7"/>
  <c r="D339" i="7"/>
  <c r="D844" i="7"/>
  <c r="D11" i="7"/>
  <c r="D271" i="7"/>
  <c r="D836" i="7"/>
  <c r="BW273" i="3"/>
  <c r="D273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9" i="7"/>
  <c r="D854" i="7"/>
  <c r="D655" i="7"/>
  <c r="D855" i="7"/>
  <c r="D661" i="7"/>
  <c r="D856" i="7"/>
  <c r="D15" i="7"/>
  <c r="BW454" i="3"/>
  <c r="D454" i="7"/>
  <c r="D455" i="7"/>
  <c r="D859" i="7"/>
  <c r="D464" i="7"/>
  <c r="D860" i="7"/>
  <c r="BW472" i="3"/>
  <c r="D472" i="7"/>
  <c r="D473" i="7"/>
  <c r="D861" i="7"/>
  <c r="D482" i="7"/>
  <c r="D862" i="7"/>
  <c r="D491" i="7"/>
  <c r="D863" i="7"/>
  <c r="D500" i="7"/>
  <c r="D864" i="7"/>
  <c r="D16" i="7"/>
  <c r="D506" i="7"/>
  <c r="D865" i="7"/>
  <c r="BW511" i="3"/>
  <c r="D511" i="7"/>
  <c r="D512" i="7"/>
  <c r="D866" i="7"/>
  <c r="BW517" i="3"/>
  <c r="D517" i="7"/>
  <c r="D518" i="7"/>
  <c r="D867" i="7"/>
  <c r="BW523" i="3"/>
  <c r="D523" i="7"/>
  <c r="D524" i="7"/>
  <c r="D868" i="7"/>
  <c r="BW529" i="3"/>
  <c r="D529" i="7"/>
  <c r="D530" i="7"/>
  <c r="D869" i="7"/>
  <c r="BW535" i="3"/>
  <c r="D535" i="7"/>
  <c r="D536" i="7"/>
  <c r="D870" i="7"/>
  <c r="D542" i="7"/>
  <c r="D871" i="7"/>
  <c r="D548" i="7"/>
  <c r="D872" i="7"/>
  <c r="BW553" i="3"/>
  <c r="D553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BW632" i="3"/>
  <c r="D632" i="7"/>
  <c r="D633" i="7"/>
  <c r="D886" i="7"/>
  <c r="BW16" i="6"/>
  <c r="BW24" i="6"/>
  <c r="BW25" i="6"/>
  <c r="BW34" i="6"/>
  <c r="BW42" i="6"/>
  <c r="BW43" i="6"/>
  <c r="BW52" i="6"/>
  <c r="BW61" i="6"/>
  <c r="BW70" i="6"/>
  <c r="BW73" i="6"/>
  <c r="D640" i="7"/>
  <c r="D887" i="7"/>
  <c r="D17" i="7"/>
  <c r="BW680" i="3"/>
  <c r="D680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BX238" i="3"/>
  <c r="E238" i="7"/>
  <c r="E243" i="7"/>
  <c r="E832" i="7"/>
  <c r="E250" i="7"/>
  <c r="E833" i="7"/>
  <c r="E257" i="7"/>
  <c r="E834" i="7"/>
  <c r="BX259" i="3"/>
  <c r="E259" i="7"/>
  <c r="E264" i="7"/>
  <c r="E835" i="7"/>
  <c r="E285" i="7"/>
  <c r="E838" i="7"/>
  <c r="BX287" i="3"/>
  <c r="E287" i="7"/>
  <c r="E292" i="7"/>
  <c r="E839" i="7"/>
  <c r="E299" i="7"/>
  <c r="E840" i="7"/>
  <c r="E309" i="7"/>
  <c r="E841" i="7"/>
  <c r="E339" i="7"/>
  <c r="E844" i="7"/>
  <c r="E11" i="7"/>
  <c r="E271" i="7"/>
  <c r="E836" i="7"/>
  <c r="BX273" i="3"/>
  <c r="E273" i="7"/>
  <c r="E278" i="7"/>
  <c r="E837" i="7"/>
  <c r="E319" i="7"/>
  <c r="E842" i="7"/>
  <c r="E329" i="7"/>
  <c r="E843" i="7"/>
  <c r="BX344" i="3"/>
  <c r="E344" i="7"/>
  <c r="E349" i="7"/>
  <c r="E845" i="7"/>
  <c r="E359" i="7"/>
  <c r="E846" i="7"/>
  <c r="BX365" i="3"/>
  <c r="E365" i="7"/>
  <c r="E370" i="7"/>
  <c r="E847" i="7"/>
  <c r="E381" i="7"/>
  <c r="E848" i="7"/>
  <c r="E391" i="7"/>
  <c r="E849" i="7"/>
  <c r="E12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9" i="7"/>
  <c r="E854" i="7"/>
  <c r="E655" i="7"/>
  <c r="E855" i="7"/>
  <c r="E661" i="7"/>
  <c r="E856" i="7"/>
  <c r="E15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BX499" i="3"/>
  <c r="E499" i="7"/>
  <c r="E500" i="7"/>
  <c r="E864" i="7"/>
  <c r="E16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BX553" i="3"/>
  <c r="E553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BX626" i="3"/>
  <c r="E626" i="7"/>
  <c r="E627" i="7"/>
  <c r="E885" i="7"/>
  <c r="BX632" i="3"/>
  <c r="E632" i="7"/>
  <c r="E633" i="7"/>
  <c r="E886" i="7"/>
  <c r="BX15" i="6"/>
  <c r="BX16" i="6"/>
  <c r="BX24" i="6"/>
  <c r="BX25" i="6"/>
  <c r="BX34" i="6"/>
  <c r="BX43" i="6"/>
  <c r="BX52" i="6"/>
  <c r="BX61" i="6"/>
  <c r="BX70" i="6"/>
  <c r="BX73" i="6"/>
  <c r="E640" i="7"/>
  <c r="E887" i="7"/>
  <c r="E17" i="7"/>
  <c r="E681" i="7"/>
  <c r="E893" i="7"/>
  <c r="E686" i="7"/>
  <c r="E894" i="7"/>
  <c r="E18" i="7"/>
  <c r="E691" i="7"/>
  <c r="E896" i="7"/>
  <c r="E696" i="7"/>
  <c r="E897" i="7"/>
  <c r="E701" i="7"/>
  <c r="E898" i="7"/>
  <c r="E19" i="7"/>
  <c r="BY238" i="3"/>
  <c r="F238" i="7"/>
  <c r="F243" i="7"/>
  <c r="F832" i="7"/>
  <c r="F250" i="7"/>
  <c r="F833" i="7"/>
  <c r="F257" i="7"/>
  <c r="F834" i="7"/>
  <c r="BY259" i="3"/>
  <c r="F259" i="7"/>
  <c r="F264" i="7"/>
  <c r="F835" i="7"/>
  <c r="F285" i="7"/>
  <c r="F838" i="7"/>
  <c r="BY287" i="3"/>
  <c r="F287" i="7"/>
  <c r="F292" i="7"/>
  <c r="F839" i="7"/>
  <c r="F299" i="7"/>
  <c r="F840" i="7"/>
  <c r="F309" i="7"/>
  <c r="F841" i="7"/>
  <c r="F339" i="7"/>
  <c r="F844" i="7"/>
  <c r="F11" i="7"/>
  <c r="F271" i="7"/>
  <c r="F836" i="7"/>
  <c r="BY273" i="3"/>
  <c r="F273" i="7"/>
  <c r="F278" i="7"/>
  <c r="F837" i="7"/>
  <c r="F319" i="7"/>
  <c r="F842" i="7"/>
  <c r="F329" i="7"/>
  <c r="F843" i="7"/>
  <c r="BY344" i="3"/>
  <c r="F344" i="7"/>
  <c r="F349" i="7"/>
  <c r="F845" i="7"/>
  <c r="F359" i="7"/>
  <c r="F846" i="7"/>
  <c r="F370" i="7"/>
  <c r="F847" i="7"/>
  <c r="F381" i="7"/>
  <c r="F848" i="7"/>
  <c r="F391" i="7"/>
  <c r="F849" i="7"/>
  <c r="F12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9" i="7"/>
  <c r="F854" i="7"/>
  <c r="F655" i="7"/>
  <c r="F855" i="7"/>
  <c r="F661" i="7"/>
  <c r="F856" i="7"/>
  <c r="F15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F491" i="7"/>
  <c r="F863" i="7"/>
  <c r="BY499" i="3"/>
  <c r="F499" i="7"/>
  <c r="F500" i="7"/>
  <c r="F864" i="7"/>
  <c r="F16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BY626" i="3"/>
  <c r="F626" i="7"/>
  <c r="F627" i="7"/>
  <c r="F885" i="7"/>
  <c r="BY632" i="3"/>
  <c r="F632" i="7"/>
  <c r="F633" i="7"/>
  <c r="F886" i="7"/>
  <c r="BY16" i="6"/>
  <c r="BY24" i="6"/>
  <c r="BY25" i="6"/>
  <c r="BY34" i="6"/>
  <c r="BY42" i="6"/>
  <c r="BY43" i="6"/>
  <c r="BY52" i="6"/>
  <c r="BY61" i="6"/>
  <c r="BY70" i="6"/>
  <c r="BY73" i="6"/>
  <c r="F640" i="7"/>
  <c r="F887" i="7"/>
  <c r="F17" i="7"/>
  <c r="F681" i="7"/>
  <c r="F893" i="7"/>
  <c r="F686" i="7"/>
  <c r="F894" i="7"/>
  <c r="F18" i="7"/>
  <c r="F691" i="7"/>
  <c r="F896" i="7"/>
  <c r="F696" i="7"/>
  <c r="F897" i="7"/>
  <c r="F701" i="7"/>
  <c r="F898" i="7"/>
  <c r="F19" i="7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W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Y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W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2" i="7"/>
  <c r="D469" i="7"/>
  <c r="D471" i="7"/>
  <c r="D480" i="7"/>
  <c r="D487" i="7"/>
  <c r="D489" i="7"/>
  <c r="D496" i="7"/>
  <c r="D498" i="7"/>
  <c r="E1038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7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K554" i="7"/>
  <c r="P554" i="7"/>
  <c r="P873" i="7"/>
  <c r="BW559" i="3"/>
  <c r="D559" i="7"/>
  <c r="K560" i="7"/>
  <c r="P560" i="7"/>
  <c r="P874" i="7"/>
  <c r="BW565" i="3"/>
  <c r="D565" i="7"/>
  <c r="K566" i="7"/>
  <c r="F564" i="7"/>
  <c r="P566" i="7"/>
  <c r="P875" i="7"/>
  <c r="BW571" i="3"/>
  <c r="D571" i="7"/>
  <c r="K572" i="7"/>
  <c r="F570" i="7"/>
  <c r="P572" i="7"/>
  <c r="P876" i="7"/>
  <c r="BW577" i="3"/>
  <c r="D577" i="7"/>
  <c r="K578" i="7"/>
  <c r="BY577" i="3"/>
  <c r="F577" i="7"/>
  <c r="P578" i="7"/>
  <c r="P877" i="7"/>
  <c r="BW583" i="3"/>
  <c r="D583" i="7"/>
  <c r="K584" i="7"/>
  <c r="F581" i="7"/>
  <c r="P584" i="7"/>
  <c r="P878" i="7"/>
  <c r="BW589" i="3"/>
  <c r="D589" i="7"/>
  <c r="K590" i="7"/>
  <c r="F587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D626" i="7"/>
  <c r="K627" i="7"/>
  <c r="F625" i="7"/>
  <c r="P627" i="7"/>
  <c r="P885" i="7"/>
  <c r="K1066" i="7"/>
  <c r="J1066" i="7"/>
  <c r="F637" i="7"/>
  <c r="K640" i="7"/>
  <c r="BY14" i="6"/>
  <c r="BY7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3" i="7"/>
  <c r="C364" i="7"/>
  <c r="D361" i="7"/>
  <c r="D364" i="7"/>
  <c r="E361" i="7"/>
  <c r="E363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3" i="7"/>
  <c r="D340" i="7"/>
  <c r="D342" i="7"/>
  <c r="D343" i="7"/>
  <c r="D348" i="7"/>
  <c r="D344" i="7"/>
  <c r="E340" i="7"/>
  <c r="E342" i="7"/>
  <c r="E343" i="7"/>
  <c r="F340" i="7"/>
  <c r="F342" i="7"/>
  <c r="F343" i="7"/>
  <c r="H349" i="7"/>
  <c r="H845" i="7"/>
  <c r="I349" i="7"/>
  <c r="I845" i="7"/>
  <c r="J349" i="7"/>
  <c r="J845" i="7"/>
  <c r="K349" i="7"/>
  <c r="K845" i="7"/>
  <c r="C330" i="7"/>
  <c r="C333" i="7"/>
  <c r="D330" i="7"/>
  <c r="D332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F286" i="7"/>
  <c r="H292" i="7"/>
  <c r="H839" i="7"/>
  <c r="I292" i="7"/>
  <c r="I839" i="7"/>
  <c r="J292" i="7"/>
  <c r="J839" i="7"/>
  <c r="K292" i="7"/>
  <c r="K839" i="7"/>
  <c r="C279" i="7"/>
  <c r="C280" i="7"/>
  <c r="D279" i="7"/>
  <c r="D280" i="7"/>
  <c r="E279" i="7"/>
  <c r="F279" i="7"/>
  <c r="H285" i="7"/>
  <c r="H838" i="7"/>
  <c r="I285" i="7"/>
  <c r="I838" i="7"/>
  <c r="J285" i="7"/>
  <c r="J838" i="7"/>
  <c r="K285" i="7"/>
  <c r="K838" i="7"/>
  <c r="C272" i="7"/>
  <c r="D272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01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O554" i="7"/>
  <c r="O873" i="7"/>
  <c r="J560" i="7"/>
  <c r="BX559" i="3"/>
  <c r="E559" i="7"/>
  <c r="O560" i="7"/>
  <c r="O874" i="7"/>
  <c r="J566" i="7"/>
  <c r="E564" i="7"/>
  <c r="O566" i="7"/>
  <c r="O875" i="7"/>
  <c r="J572" i="7"/>
  <c r="E570" i="7"/>
  <c r="O572" i="7"/>
  <c r="O876" i="7"/>
  <c r="J578" i="7"/>
  <c r="BX577" i="3"/>
  <c r="E577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5" i="3"/>
  <c r="D685" i="7"/>
  <c r="D683" i="7"/>
  <c r="D68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C451" i="7"/>
  <c r="C450" i="7"/>
  <c r="C452" i="7"/>
  <c r="C453" i="7"/>
  <c r="C460" i="7"/>
  <c r="C462" i="7"/>
  <c r="C469" i="7"/>
  <c r="C471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M542" i="7"/>
  <c r="M871" i="7"/>
  <c r="H548" i="7"/>
  <c r="C546" i="7"/>
  <c r="M548" i="7"/>
  <c r="M872" i="7"/>
  <c r="H554" i="7"/>
  <c r="M554" i="7"/>
  <c r="M873" i="7"/>
  <c r="H560" i="7"/>
  <c r="C558" i="7"/>
  <c r="M560" i="7"/>
  <c r="M874" i="7"/>
  <c r="H566" i="7"/>
  <c r="C564" i="7"/>
  <c r="M566" i="7"/>
  <c r="M875" i="7"/>
  <c r="H572" i="7"/>
  <c r="C570" i="7"/>
  <c r="M572" i="7"/>
  <c r="M876" i="7"/>
  <c r="H578" i="7"/>
  <c r="BV577" i="3"/>
  <c r="C577" i="7"/>
  <c r="M578" i="7"/>
  <c r="M877" i="7"/>
  <c r="H584" i="7"/>
  <c r="C581" i="7"/>
  <c r="M584" i="7"/>
  <c r="M878" i="7"/>
  <c r="H590" i="7"/>
  <c r="C587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7" i="6"/>
  <c r="BV23" i="6"/>
  <c r="BV32" i="6"/>
  <c r="BV41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5" i="3"/>
  <c r="C685" i="7"/>
  <c r="C683" i="7"/>
  <c r="C68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667" i="3"/>
  <c r="BE889" i="3"/>
  <c r="BE670" i="3"/>
  <c r="BE890" i="3"/>
  <c r="BE673" i="3"/>
  <c r="BE891" i="3"/>
  <c r="BE676" i="3"/>
  <c r="BE892" i="3"/>
  <c r="BF181" i="3"/>
  <c r="BF667" i="3"/>
  <c r="BF889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>Charles Rethman</author>
  </authors>
  <commentList>
    <comment ref="C10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Most casual work is outside of the community</t>
        </r>
      </text>
    </comment>
  </commentList>
</comments>
</file>

<file path=xl/sharedStrings.xml><?xml version="1.0" encoding="utf-8"?>
<sst xmlns="http://schemas.openxmlformats.org/spreadsheetml/2006/main" count="4302" uniqueCount="827">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</sst>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  <numFmt numFmtId="173" formatCode="#,##0.####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6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173" fontId="8" fillId="5" borderId="0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274776"/>
        <c:axId val="2131278104"/>
      </c:lineChart>
      <c:catAx>
        <c:axId val="21312747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278104"/>
        <c:crosses val="autoZero"/>
        <c:auto val="1"/>
        <c:lblAlgn val="ctr"/>
        <c:lblOffset val="100"/>
        <c:noMultiLvlLbl val="1"/>
      </c:catAx>
      <c:valAx>
        <c:axId val="2131278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2747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937096"/>
        <c:axId val="2131940424"/>
      </c:lineChart>
      <c:catAx>
        <c:axId val="21319370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940424"/>
        <c:crosses val="autoZero"/>
        <c:auto val="1"/>
        <c:lblAlgn val="ctr"/>
        <c:lblOffset val="100"/>
        <c:noMultiLvlLbl val="1"/>
      </c:catAx>
      <c:valAx>
        <c:axId val="2131940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9370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332760"/>
        <c:axId val="2131335976"/>
      </c:barChart>
      <c:catAx>
        <c:axId val="213133276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1335976"/>
        <c:crosses val="autoZero"/>
        <c:auto val="1"/>
        <c:lblAlgn val="ctr"/>
        <c:lblOffset val="100"/>
        <c:noMultiLvlLbl val="1"/>
      </c:catAx>
      <c:valAx>
        <c:axId val="2131335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3327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047464"/>
        <c:axId val="2135050776"/>
      </c:barChart>
      <c:catAx>
        <c:axId val="213504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050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05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04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160456"/>
        <c:axId val="2135163832"/>
      </c:barChart>
      <c:catAx>
        <c:axId val="213516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16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16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160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63366336633663"/>
          <c:w val="0.301287726191935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249352"/>
        <c:axId val="2135252728"/>
      </c:barChart>
      <c:catAx>
        <c:axId val="21352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252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252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2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43919887856205"/>
          <c:h val="0.81683207297107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10800.0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330104"/>
        <c:axId val="2135332856"/>
      </c:barChart>
      <c:catAx>
        <c:axId val="2135330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332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332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330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188118811881188"/>
          <c:w val="0.316070093561802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11548.952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418312"/>
        <c:axId val="2135421688"/>
      </c:barChart>
      <c:catAx>
        <c:axId val="213541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421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5421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418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5728139732458"/>
          <c:y val="0.178217821782178"/>
          <c:w val="0.336432367548026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T98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767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769</v>
      </c>
      <c r="D4" s="67" t="s">
        <v>770</v>
      </c>
      <c r="E4" s="67" t="s">
        <v>771</v>
      </c>
      <c r="F4" s="68" t="s">
        <v>769</v>
      </c>
      <c r="G4" s="67" t="s">
        <v>769</v>
      </c>
      <c r="H4" s="67" t="s">
        <v>769</v>
      </c>
      <c r="I4" s="67" t="s">
        <v>769</v>
      </c>
      <c r="J4" s="67" t="s">
        <v>769</v>
      </c>
      <c r="K4" s="67" t="s">
        <v>769</v>
      </c>
      <c r="L4" s="67" t="s">
        <v>769</v>
      </c>
      <c r="M4" s="67" t="s">
        <v>769</v>
      </c>
      <c r="N4" s="67" t="s">
        <v>769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6" t="s">
        <v>48</v>
      </c>
      <c r="CR4" s="1586"/>
      <c r="CS4" s="1586" t="s">
        <v>48</v>
      </c>
      <c r="CT4" s="1586"/>
      <c r="CU4" s="74"/>
      <c r="CV4" s="74"/>
      <c r="CW4" s="74"/>
      <c r="CX4" s="74"/>
      <c r="CY4" s="74"/>
      <c r="CZ4" s="74"/>
      <c r="DA4" s="74"/>
      <c r="DB4" s="74"/>
      <c r="DC4" s="74"/>
      <c r="DD4" s="1588" t="s">
        <v>49</v>
      </c>
      <c r="DE4" s="1588"/>
      <c r="DF4" s="1588" t="s">
        <v>49</v>
      </c>
      <c r="DG4" s="1588"/>
      <c r="DH4" s="1587" t="s">
        <v>48</v>
      </c>
      <c r="DI4" s="158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2" t="s">
        <v>49</v>
      </c>
      <c r="DW4" s="1582"/>
      <c r="DX4" s="1582"/>
      <c r="DY4" s="75" t="s">
        <v>50</v>
      </c>
      <c r="DZ4" s="75"/>
      <c r="EA4" s="1583" t="s">
        <v>51</v>
      </c>
      <c r="EB4" s="1583"/>
      <c r="EC4" s="1583"/>
      <c r="ED4" s="1583"/>
      <c r="EE4" s="1583"/>
      <c r="EF4" s="1583"/>
      <c r="EG4" s="1583"/>
      <c r="EH4" s="76"/>
    </row>
    <row r="5" spans="1:143" s="77" customFormat="1" ht="27" customHeight="1" thickBot="1">
      <c r="A5" s="78" t="s">
        <v>52</v>
      </c>
      <c r="B5" s="79"/>
      <c r="C5" s="80" t="s">
        <v>772</v>
      </c>
      <c r="D5" s="81" t="s">
        <v>773</v>
      </c>
      <c r="E5" s="81" t="s">
        <v>774</v>
      </c>
      <c r="F5" s="81" t="s">
        <v>775</v>
      </c>
      <c r="G5" s="81" t="s">
        <v>776</v>
      </c>
      <c r="H5" s="81" t="s">
        <v>777</v>
      </c>
      <c r="I5" s="81" t="s">
        <v>778</v>
      </c>
      <c r="J5" s="81" t="s">
        <v>779</v>
      </c>
      <c r="K5" s="81" t="s">
        <v>783</v>
      </c>
      <c r="L5" s="81" t="s">
        <v>780</v>
      </c>
      <c r="M5" s="81" t="s">
        <v>781</v>
      </c>
      <c r="N5" s="81" t="s">
        <v>782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7</v>
      </c>
      <c r="CM14" s="204">
        <v>12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10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8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6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0.09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1581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1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4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0.5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4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3</v>
      </c>
      <c r="CL110" s="248">
        <v>0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0</v>
      </c>
      <c r="CM111" s="230">
        <v>3</v>
      </c>
      <c r="CN111" s="329">
        <f>IF(CK110=0,"",100*CK111/CK110)</f>
        <v>66.666666666666671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0</v>
      </c>
      <c r="CM112" s="230">
        <v>3</v>
      </c>
      <c r="CN112" s="347">
        <f>IF(CK110=0,"",100*CK112/CK110)</f>
        <v>66.666666666666671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0</v>
      </c>
      <c r="CM113" s="230">
        <v>1.5</v>
      </c>
      <c r="CN113" s="330">
        <f>IF(CK110=0,"",100*CK113/CK110)</f>
        <v>33.333333333333336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</v>
      </c>
      <c r="CM115" s="230">
        <v>1</v>
      </c>
      <c r="CN115" s="330">
        <f>IF(CK110=0,"",100*CK115/CK110)</f>
        <v>33.333333333333336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3</v>
      </c>
      <c r="CL117" s="355">
        <f>IF(CL110="","",CL110+SUM(CL112,CL116)-SUM(CL113:CL115))</f>
        <v>0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10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5.5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6.5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2</v>
      </c>
      <c r="CM129" s="230">
        <v>8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1</v>
      </c>
      <c r="CM130" s="230">
        <v>2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2.5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11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785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786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784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4"/>
      <c r="W270" s="1584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5" t="s">
        <v>629</v>
      </c>
      <c r="AH270" s="1585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713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4"/>
      <c r="W310" s="1584"/>
      <c r="X310" s="1472"/>
      <c r="Y310" s="1472"/>
      <c r="Z310" s="1472"/>
      <c r="AA310"/>
      <c r="AB310"/>
      <c r="AC310"/>
      <c r="AD310"/>
      <c r="AE310"/>
      <c r="AF310"/>
      <c r="AG310" s="1585"/>
      <c r="AH310" s="1585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648</v>
      </c>
      <c r="O320" s="787" t="s">
        <v>649</v>
      </c>
      <c r="P320" s="787" t="s">
        <v>650</v>
      </c>
      <c r="Q320" s="788" t="s">
        <v>651</v>
      </c>
      <c r="R320" s="787" t="s">
        <v>652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653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654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655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656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657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658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222" activePane="bottomRight" state="frozen"/>
      <selection pane="topRight" activeCell="AU1" sqref="AU1"/>
      <selection pane="bottomLeft" activeCell="A419" sqref="A419"/>
      <selection pane="bottomRight" activeCell="BV575" sqref="BV575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687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765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549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9" t="s">
        <v>51</v>
      </c>
      <c r="DR4" s="1589"/>
      <c r="DS4" s="1589"/>
      <c r="DT4" s="1589"/>
      <c r="DU4" s="1589"/>
      <c r="DV4" s="1589"/>
      <c r="DW4" s="1589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'Better-Off'</v>
      </c>
      <c r="CE5" s="824"/>
      <c r="CF5" s="835" t="str">
        <f>IF(UPPER($CG$4)=UPPER($BZ$4),$BV$4,IF(UPPER($CG$4)=UPPER($CA$4),$BW$4,IF(UPPER($CG$4)=UPPER($CB$4),$BX$4,$BY$4)))</f>
        <v>'Better-Off'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90" t="s">
        <v>48</v>
      </c>
      <c r="CE6" s="1590"/>
      <c r="CF6" s="1590" t="s">
        <v>48</v>
      </c>
      <c r="CG6" s="1590"/>
      <c r="CH6" s="808"/>
      <c r="CI6" s="808"/>
      <c r="CJ6" s="808"/>
      <c r="CK6" s="808"/>
      <c r="CL6" s="808"/>
      <c r="CM6" s="808"/>
      <c r="CN6" s="808"/>
      <c r="CO6" s="808"/>
      <c r="CP6" s="808"/>
      <c r="CQ6" s="1591" t="s">
        <v>49</v>
      </c>
      <c r="CR6" s="1591"/>
      <c r="CS6" s="1591" t="s">
        <v>49</v>
      </c>
      <c r="CT6" s="1591"/>
      <c r="CU6" s="1592" t="s">
        <v>48</v>
      </c>
      <c r="CV6" s="1592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3" t="s">
        <v>49</v>
      </c>
      <c r="DK6" s="1593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0.89754699461839538</v>
      </c>
      <c r="CJ10" s="876">
        <f t="shared" si="12"/>
        <v>0.92969096495878545</v>
      </c>
      <c r="CK10" s="877">
        <f t="shared" si="12"/>
        <v>1.040887040374785</v>
      </c>
      <c r="CL10" s="877">
        <f t="shared" si="12"/>
        <v>1.0621058293028127</v>
      </c>
      <c r="CM10" s="877">
        <f t="shared" si="12"/>
        <v>1.0666230228927236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1.0996839114273853</v>
      </c>
      <c r="CO10" s="876">
        <f t="shared" si="13"/>
        <v>1.1200290481745836</v>
      </c>
      <c r="CP10" s="876">
        <f t="shared" si="13"/>
        <v>1.1556627826859593</v>
      </c>
      <c r="CQ10" s="875">
        <f t="shared" si="13"/>
        <v>1.1778691134436341</v>
      </c>
      <c r="CR10" s="1495">
        <f t="shared" si="13"/>
        <v>1.3264325040621481</v>
      </c>
      <c r="CS10" s="1495">
        <f t="shared" si="13"/>
        <v>1.3636921674702012</v>
      </c>
      <c r="CT10" s="878">
        <f t="shared" si="13"/>
        <v>1.4791076909707646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665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6.8996169863013684E-2</v>
      </c>
      <c r="CM11" s="877">
        <f t="shared" si="12"/>
        <v>0.13686612702366127</v>
      </c>
      <c r="CN11" s="876">
        <f t="shared" si="13"/>
        <v>0.15383752677459522</v>
      </c>
      <c r="CO11" s="876">
        <f t="shared" si="13"/>
        <v>0.189266301369863</v>
      </c>
      <c r="CP11" s="876">
        <f t="shared" si="13"/>
        <v>0.189266301369863</v>
      </c>
      <c r="CQ11" s="875">
        <f t="shared" si="13"/>
        <v>0.23658287671232875</v>
      </c>
      <c r="CR11" s="1495">
        <f t="shared" si="13"/>
        <v>0.34698821917808215</v>
      </c>
      <c r="CS11" s="1495">
        <f t="shared" si="13"/>
        <v>0.378532602739726</v>
      </c>
      <c r="CT11" s="878">
        <f t="shared" si="13"/>
        <v>0.40569727023661267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666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8.3333333333333332E-3</v>
      </c>
      <c r="CL12" s="877">
        <f t="shared" si="12"/>
        <v>1.6666666666666666E-2</v>
      </c>
      <c r="CM12" s="877">
        <f t="shared" si="12"/>
        <v>2.3333333333333334E-2</v>
      </c>
      <c r="CN12" s="876">
        <f t="shared" si="13"/>
        <v>2.7675282689912827E-2</v>
      </c>
      <c r="CO12" s="876">
        <f t="shared" si="13"/>
        <v>5.2521540058115393E-2</v>
      </c>
      <c r="CP12" s="876">
        <f t="shared" si="13"/>
        <v>5.7121052303860512E-2</v>
      </c>
      <c r="CQ12" s="875">
        <f t="shared" si="13"/>
        <v>5.9385609173931084E-2</v>
      </c>
      <c r="CR12" s="1495">
        <f t="shared" si="13"/>
        <v>9.4858795350767952E-2</v>
      </c>
      <c r="CS12" s="1495">
        <f t="shared" si="13"/>
        <v>0.23298032171025321</v>
      </c>
      <c r="CT12" s="878">
        <f t="shared" si="13"/>
        <v>0.28705873547114985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6.1263885429638856E-2</v>
      </c>
      <c r="CK13" s="877">
        <f t="shared" si="12"/>
        <v>6.6738530510585301E-2</v>
      </c>
      <c r="CL13" s="877">
        <f t="shared" si="12"/>
        <v>6.9519302615193027E-2</v>
      </c>
      <c r="CM13" s="877">
        <f t="shared" si="12"/>
        <v>0.11091696108343714</v>
      </c>
      <c r="CN13" s="876">
        <f t="shared" si="13"/>
        <v>0.16305578630136983</v>
      </c>
      <c r="CO13" s="876">
        <f t="shared" si="13"/>
        <v>0.16684632627646329</v>
      </c>
      <c r="CP13" s="876">
        <f t="shared" si="13"/>
        <v>0.20041111457036115</v>
      </c>
      <c r="CQ13" s="875">
        <f t="shared" si="13"/>
        <v>0.24061065130759651</v>
      </c>
      <c r="CR13" s="1495">
        <f t="shared" si="13"/>
        <v>0.36038806475716056</v>
      </c>
      <c r="CS13" s="1495">
        <f t="shared" si="13"/>
        <v>0.38289928393524286</v>
      </c>
      <c r="CT13" s="878">
        <f t="shared" si="13"/>
        <v>0.45048508094645073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0</v>
      </c>
      <c r="CR14" s="1495">
        <f t="shared" si="13"/>
        <v>0</v>
      </c>
      <c r="CS14" s="1495">
        <f t="shared" si="13"/>
        <v>0</v>
      </c>
      <c r="CT14" s="878">
        <f t="shared" si="13"/>
        <v>0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667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0.102322680747198</v>
      </c>
      <c r="CJ16" s="876">
        <f t="shared" si="12"/>
        <v>0.13421952717310087</v>
      </c>
      <c r="CK16" s="877">
        <f t="shared" si="12"/>
        <v>0.13999449564134497</v>
      </c>
      <c r="CL16" s="877">
        <f t="shared" si="12"/>
        <v>0.19693080448318806</v>
      </c>
      <c r="CM16" s="877">
        <f t="shared" si="12"/>
        <v>0.20314750311332502</v>
      </c>
      <c r="CN16" s="876">
        <f t="shared" si="13"/>
        <v>0.22399119302615192</v>
      </c>
      <c r="CO16" s="876">
        <f t="shared" si="13"/>
        <v>0.24746647113325029</v>
      </c>
      <c r="CP16" s="876">
        <f t="shared" si="13"/>
        <v>0.29811726475716066</v>
      </c>
      <c r="CQ16" s="875">
        <f t="shared" si="13"/>
        <v>0.31537866127023662</v>
      </c>
      <c r="CR16" s="1495">
        <f t="shared" si="13"/>
        <v>0.32118898331257784</v>
      </c>
      <c r="CS16" s="1495">
        <f t="shared" si="13"/>
        <v>0.34033913237858027</v>
      </c>
      <c r="CT16" s="878">
        <f t="shared" si="13"/>
        <v>0.34839077110834366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668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0.22328731008717312</v>
      </c>
      <c r="CJ17" s="876">
        <f t="shared" si="12"/>
        <v>0.24655976562889165</v>
      </c>
      <c r="CK17" s="877">
        <f t="shared" si="12"/>
        <v>0.2681159633872976</v>
      </c>
      <c r="CL17" s="877">
        <f t="shared" si="12"/>
        <v>0.2749523178082191</v>
      </c>
      <c r="CM17" s="877">
        <f t="shared" si="12"/>
        <v>0.30252497671232875</v>
      </c>
      <c r="CN17" s="876">
        <f t="shared" si="13"/>
        <v>0.35698752806973849</v>
      </c>
      <c r="CO17" s="876">
        <f t="shared" si="13"/>
        <v>0.38518038605230387</v>
      </c>
      <c r="CP17" s="876">
        <f t="shared" si="13"/>
        <v>0.41372674968866746</v>
      </c>
      <c r="CQ17" s="875">
        <f t="shared" si="13"/>
        <v>0.43479318396014943</v>
      </c>
      <c r="CR17" s="1495">
        <f t="shared" si="13"/>
        <v>0.45294085031133247</v>
      </c>
      <c r="CS17" s="1495">
        <f t="shared" si="13"/>
        <v>0.47277470734744703</v>
      </c>
      <c r="CT17" s="878">
        <f t="shared" si="13"/>
        <v>0.49911901231382316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7.9365079365079375E-2</v>
      </c>
      <c r="CJ18" s="876">
        <f t="shared" si="12"/>
        <v>7.9365079365079375E-2</v>
      </c>
      <c r="CK18" s="877">
        <f t="shared" si="12"/>
        <v>9.5238095238095233E-2</v>
      </c>
      <c r="CL18" s="877">
        <f t="shared" si="12"/>
        <v>9.5238095238095233E-2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0.11904761904761904</v>
      </c>
      <c r="CP18" s="876">
        <f t="shared" si="13"/>
        <v>0.11904761904761904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0.11904761904761904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0</v>
      </c>
      <c r="CR19" s="1495">
        <f t="shared" si="13"/>
        <v>0</v>
      </c>
      <c r="CS19" s="1495">
        <f t="shared" si="13"/>
        <v>0</v>
      </c>
      <c r="CT19" s="878">
        <f t="shared" si="13"/>
        <v>0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48090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38250</v>
      </c>
      <c r="CJ20" s="893">
        <f t="shared" si="68"/>
        <v>55140</v>
      </c>
      <c r="CK20" s="894">
        <f t="shared" si="68"/>
        <v>158460</v>
      </c>
      <c r="CL20" s="894">
        <f t="shared" si="68"/>
        <v>295440</v>
      </c>
      <c r="CM20" s="894">
        <f t="shared" si="68"/>
        <v>389350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460650</v>
      </c>
      <c r="CO20" s="893">
        <f t="shared" si="69"/>
        <v>491150</v>
      </c>
      <c r="CP20" s="893">
        <f t="shared" si="69"/>
        <v>505500</v>
      </c>
      <c r="CQ20" s="892">
        <f t="shared" si="69"/>
        <v>545840.6</v>
      </c>
      <c r="CR20" s="1496">
        <f t="shared" si="69"/>
        <v>578550</v>
      </c>
      <c r="CS20" s="1496">
        <f t="shared" si="69"/>
        <v>584390</v>
      </c>
      <c r="CT20" s="895">
        <f t="shared" si="69"/>
        <v>602400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4650</v>
      </c>
      <c r="CL21" s="894">
        <f t="shared" si="68"/>
        <v>7350</v>
      </c>
      <c r="CM21" s="894">
        <f t="shared" si="68"/>
        <v>13840.6</v>
      </c>
      <c r="CN21" s="893">
        <f t="shared" si="69"/>
        <v>25990</v>
      </c>
      <c r="CO21" s="893">
        <f t="shared" si="69"/>
        <v>29500</v>
      </c>
      <c r="CP21" s="893">
        <f t="shared" si="69"/>
        <v>45900</v>
      </c>
      <c r="CQ21" s="892">
        <f t="shared" si="69"/>
        <v>46500</v>
      </c>
      <c r="CR21" s="1496">
        <f t="shared" si="69"/>
        <v>66150</v>
      </c>
      <c r="CS21" s="1496">
        <f t="shared" si="69"/>
        <v>70750</v>
      </c>
      <c r="CT21" s="895">
        <f t="shared" si="69"/>
        <v>112560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1000</v>
      </c>
      <c r="CR22" s="1496">
        <f t="shared" si="69"/>
        <v>2100</v>
      </c>
      <c r="CS22" s="1496">
        <f t="shared" si="69"/>
        <v>2100</v>
      </c>
      <c r="CT22" s="895">
        <f t="shared" si="69"/>
        <v>24000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0</v>
      </c>
      <c r="CJ23" s="893">
        <f t="shared" si="68"/>
        <v>10000</v>
      </c>
      <c r="CK23" s="894">
        <f t="shared" si="68"/>
        <v>11400</v>
      </c>
      <c r="CL23" s="894">
        <f t="shared" si="68"/>
        <v>18200</v>
      </c>
      <c r="CM23" s="894">
        <f t="shared" si="68"/>
        <v>26400</v>
      </c>
      <c r="CN23" s="893">
        <f t="shared" si="69"/>
        <v>28000</v>
      </c>
      <c r="CO23" s="893">
        <f t="shared" si="69"/>
        <v>30750</v>
      </c>
      <c r="CP23" s="893">
        <f t="shared" si="69"/>
        <v>37500</v>
      </c>
      <c r="CQ23" s="892">
        <f t="shared" si="69"/>
        <v>42600</v>
      </c>
      <c r="CR23" s="1496">
        <f t="shared" si="69"/>
        <v>49500</v>
      </c>
      <c r="CS23" s="1496">
        <f t="shared" si="69"/>
        <v>54400</v>
      </c>
      <c r="CT23" s="895">
        <f t="shared" si="69"/>
        <v>123900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10800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0</v>
      </c>
      <c r="CR24" s="1496">
        <f t="shared" si="69"/>
        <v>0</v>
      </c>
      <c r="CS24" s="1496">
        <f t="shared" si="69"/>
        <v>0</v>
      </c>
      <c r="CT24" s="895">
        <f t="shared" si="69"/>
        <v>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120000</v>
      </c>
      <c r="CN25" s="893">
        <f t="shared" si="69"/>
        <v>168000</v>
      </c>
      <c r="CO25" s="893">
        <f t="shared" si="69"/>
        <v>252000</v>
      </c>
      <c r="CP25" s="893">
        <f t="shared" si="69"/>
        <v>336000</v>
      </c>
      <c r="CQ25" s="892">
        <f t="shared" si="69"/>
        <v>360000</v>
      </c>
      <c r="CR25" s="1496">
        <f t="shared" si="69"/>
        <v>408000</v>
      </c>
      <c r="CS25" s="1496">
        <f t="shared" si="69"/>
        <v>420000</v>
      </c>
      <c r="CT25" s="895">
        <f t="shared" si="69"/>
        <v>432000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0</v>
      </c>
      <c r="CT26" s="895">
        <f t="shared" si="69"/>
        <v>14400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60000</v>
      </c>
      <c r="CN27" s="893">
        <f t="shared" si="69"/>
        <v>90000</v>
      </c>
      <c r="CO27" s="893">
        <f t="shared" si="69"/>
        <v>108000</v>
      </c>
      <c r="CP27" s="893">
        <f t="shared" si="69"/>
        <v>144000</v>
      </c>
      <c r="CQ27" s="892">
        <f t="shared" si="69"/>
        <v>162000</v>
      </c>
      <c r="CR27" s="1496">
        <f t="shared" si="69"/>
        <v>168000</v>
      </c>
      <c r="CS27" s="1496">
        <f t="shared" si="69"/>
        <v>240000</v>
      </c>
      <c r="CT27" s="895">
        <f t="shared" si="69"/>
        <v>288000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0</v>
      </c>
      <c r="CK28" s="894">
        <f t="shared" si="68"/>
        <v>0</v>
      </c>
      <c r="CL28" s="894">
        <f t="shared" si="68"/>
        <v>0</v>
      </c>
      <c r="CM28" s="894">
        <f t="shared" si="68"/>
        <v>0</v>
      </c>
      <c r="CN28" s="893">
        <f t="shared" si="69"/>
        <v>0</v>
      </c>
      <c r="CO28" s="893">
        <f t="shared" si="69"/>
        <v>0</v>
      </c>
      <c r="CP28" s="893">
        <f t="shared" si="69"/>
        <v>0</v>
      </c>
      <c r="CQ28" s="892">
        <f t="shared" si="69"/>
        <v>7440</v>
      </c>
      <c r="CR28" s="1496">
        <f t="shared" si="69"/>
        <v>7440</v>
      </c>
      <c r="CS28" s="1496">
        <f t="shared" si="69"/>
        <v>17400</v>
      </c>
      <c r="CT28" s="895">
        <f t="shared" si="69"/>
        <v>17400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0</v>
      </c>
      <c r="CR29" s="1496">
        <f t="shared" si="69"/>
        <v>0</v>
      </c>
      <c r="CS29" s="1496">
        <f t="shared" si="69"/>
        <v>0</v>
      </c>
      <c r="CT29" s="895">
        <f t="shared" si="69"/>
        <v>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48121.664000000004</v>
      </c>
      <c r="CJ31" s="893">
        <f t="shared" si="116"/>
        <v>72232</v>
      </c>
      <c r="CK31" s="894">
        <f t="shared" si="116"/>
        <v>90769.808000000005</v>
      </c>
      <c r="CL31" s="894">
        <f t="shared" si="116"/>
        <v>101774.45999999999</v>
      </c>
      <c r="CM31" s="894">
        <f t="shared" si="116"/>
        <v>245697.24</v>
      </c>
      <c r="CN31" s="893">
        <f t="shared" si="117"/>
        <v>257163.3</v>
      </c>
      <c r="CO31" s="893">
        <f t="shared" si="117"/>
        <v>257920.56</v>
      </c>
      <c r="CP31" s="893">
        <f t="shared" si="117"/>
        <v>264750</v>
      </c>
      <c r="CQ31" s="892">
        <f t="shared" si="117"/>
        <v>282284.16800000001</v>
      </c>
      <c r="CR31" s="1496">
        <f t="shared" si="117"/>
        <v>338657.52</v>
      </c>
      <c r="CS31" s="1496">
        <f t="shared" si="117"/>
        <v>379685.83999999997</v>
      </c>
      <c r="CT31" s="895">
        <f t="shared" si="117"/>
        <v>441805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1164</v>
      </c>
      <c r="CJ32" s="893">
        <f t="shared" si="116"/>
        <v>1344</v>
      </c>
      <c r="CK32" s="894">
        <f t="shared" si="116"/>
        <v>2052</v>
      </c>
      <c r="CL32" s="894">
        <f t="shared" si="116"/>
        <v>2400</v>
      </c>
      <c r="CM32" s="894">
        <f t="shared" si="116"/>
        <v>2538</v>
      </c>
      <c r="CN32" s="893">
        <f t="shared" si="117"/>
        <v>2580</v>
      </c>
      <c r="CO32" s="893">
        <f t="shared" si="117"/>
        <v>2880</v>
      </c>
      <c r="CP32" s="893">
        <f t="shared" si="117"/>
        <v>2880</v>
      </c>
      <c r="CQ32" s="892">
        <f t="shared" si="117"/>
        <v>2976</v>
      </c>
      <c r="CR32" s="1496">
        <f t="shared" si="117"/>
        <v>4128</v>
      </c>
      <c r="CS32" s="1496">
        <f t="shared" si="117"/>
        <v>4704</v>
      </c>
      <c r="CT32" s="895">
        <f t="shared" si="117"/>
        <v>6780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7091.6639999999998</v>
      </c>
      <c r="CJ33" s="893">
        <f t="shared" si="116"/>
        <v>7269.3</v>
      </c>
      <c r="CK33" s="894">
        <f t="shared" si="116"/>
        <v>7332</v>
      </c>
      <c r="CL33" s="894">
        <f t="shared" si="116"/>
        <v>7801.4600000000009</v>
      </c>
      <c r="CM33" s="894">
        <f t="shared" si="116"/>
        <v>9405.24</v>
      </c>
      <c r="CN33" s="893">
        <f t="shared" si="117"/>
        <v>10126.56</v>
      </c>
      <c r="CO33" s="893">
        <f t="shared" si="117"/>
        <v>11486</v>
      </c>
      <c r="CP33" s="893">
        <f t="shared" si="117"/>
        <v>12723.168</v>
      </c>
      <c r="CQ33" s="892">
        <f t="shared" si="117"/>
        <v>14157.84</v>
      </c>
      <c r="CR33" s="1496">
        <f t="shared" si="117"/>
        <v>14651.52</v>
      </c>
      <c r="CS33" s="1496">
        <f t="shared" si="117"/>
        <v>16309.808000000001</v>
      </c>
      <c r="CT33" s="895">
        <f t="shared" si="117"/>
        <v>29580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2320</v>
      </c>
      <c r="CJ34" s="893">
        <f t="shared" si="116"/>
        <v>2520</v>
      </c>
      <c r="CK34" s="894">
        <f t="shared" si="116"/>
        <v>2890</v>
      </c>
      <c r="CL34" s="894">
        <f t="shared" si="116"/>
        <v>5316</v>
      </c>
      <c r="CM34" s="894">
        <f t="shared" si="116"/>
        <v>5926</v>
      </c>
      <c r="CN34" s="893">
        <f t="shared" si="117"/>
        <v>6430</v>
      </c>
      <c r="CO34" s="893">
        <f t="shared" si="117"/>
        <v>6700</v>
      </c>
      <c r="CP34" s="893">
        <f t="shared" si="117"/>
        <v>7710</v>
      </c>
      <c r="CQ34" s="892">
        <f t="shared" si="117"/>
        <v>7980</v>
      </c>
      <c r="CR34" s="1496">
        <f t="shared" si="117"/>
        <v>8560</v>
      </c>
      <c r="CS34" s="1496">
        <f t="shared" si="117"/>
        <v>10700</v>
      </c>
      <c r="CT34" s="895">
        <f t="shared" si="117"/>
        <v>20916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540</v>
      </c>
      <c r="CT35" s="895">
        <f t="shared" si="117"/>
        <v>2160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380</v>
      </c>
      <c r="CJ36" s="893">
        <f t="shared" si="116"/>
        <v>805</v>
      </c>
      <c r="CK36" s="894">
        <f t="shared" si="116"/>
        <v>5500</v>
      </c>
      <c r="CL36" s="894">
        <f t="shared" si="116"/>
        <v>8100</v>
      </c>
      <c r="CM36" s="894">
        <f t="shared" si="116"/>
        <v>8900</v>
      </c>
      <c r="CN36" s="893">
        <f t="shared" si="117"/>
        <v>13340</v>
      </c>
      <c r="CO36" s="893">
        <f t="shared" si="117"/>
        <v>15200</v>
      </c>
      <c r="CP36" s="893">
        <f t="shared" si="117"/>
        <v>21700</v>
      </c>
      <c r="CQ36" s="892">
        <f t="shared" si="117"/>
        <v>26000</v>
      </c>
      <c r="CR36" s="1496">
        <f t="shared" si="117"/>
        <v>26600</v>
      </c>
      <c r="CS36" s="1496">
        <f t="shared" si="117"/>
        <v>27150</v>
      </c>
      <c r="CT36" s="895">
        <f t="shared" si="117"/>
        <v>75000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3150</v>
      </c>
      <c r="CJ37" s="893">
        <f t="shared" si="116"/>
        <v>3500</v>
      </c>
      <c r="CK37" s="894">
        <f t="shared" si="116"/>
        <v>4800</v>
      </c>
      <c r="CL37" s="894">
        <f t="shared" si="116"/>
        <v>8800</v>
      </c>
      <c r="CM37" s="894">
        <f t="shared" si="116"/>
        <v>9000</v>
      </c>
      <c r="CN37" s="893">
        <f t="shared" si="117"/>
        <v>10000</v>
      </c>
      <c r="CO37" s="893">
        <f t="shared" si="117"/>
        <v>12450</v>
      </c>
      <c r="CP37" s="893">
        <f t="shared" si="117"/>
        <v>12600</v>
      </c>
      <c r="CQ37" s="892">
        <f t="shared" si="117"/>
        <v>22000</v>
      </c>
      <c r="CR37" s="1496">
        <f t="shared" si="117"/>
        <v>39000</v>
      </c>
      <c r="CS37" s="1496">
        <f t="shared" si="117"/>
        <v>48000</v>
      </c>
      <c r="CT37" s="895">
        <f t="shared" si="117"/>
        <v>51000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3500</v>
      </c>
      <c r="CJ38" s="893">
        <f t="shared" si="116"/>
        <v>5000</v>
      </c>
      <c r="CK38" s="894">
        <f t="shared" si="116"/>
        <v>6000</v>
      </c>
      <c r="CL38" s="894">
        <f t="shared" si="116"/>
        <v>7200</v>
      </c>
      <c r="CM38" s="894">
        <f t="shared" si="116"/>
        <v>8000</v>
      </c>
      <c r="CN38" s="893">
        <f t="shared" si="117"/>
        <v>10000</v>
      </c>
      <c r="CO38" s="893">
        <f t="shared" si="117"/>
        <v>10000</v>
      </c>
      <c r="CP38" s="893">
        <f t="shared" si="117"/>
        <v>12500</v>
      </c>
      <c r="CQ38" s="892">
        <f t="shared" si="117"/>
        <v>14000</v>
      </c>
      <c r="CR38" s="1496">
        <f t="shared" si="117"/>
        <v>14400</v>
      </c>
      <c r="CS38" s="1496">
        <f t="shared" si="117"/>
        <v>20000</v>
      </c>
      <c r="CT38" s="895">
        <f t="shared" si="117"/>
        <v>120000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1360</v>
      </c>
      <c r="CJ39" s="893">
        <f t="shared" si="116"/>
        <v>1500</v>
      </c>
      <c r="CK39" s="894">
        <f t="shared" si="116"/>
        <v>1850</v>
      </c>
      <c r="CL39" s="894">
        <f t="shared" si="116"/>
        <v>1985</v>
      </c>
      <c r="CM39" s="894">
        <f t="shared" si="116"/>
        <v>2470</v>
      </c>
      <c r="CN39" s="893">
        <f t="shared" si="117"/>
        <v>3024</v>
      </c>
      <c r="CO39" s="893">
        <f t="shared" si="117"/>
        <v>5024</v>
      </c>
      <c r="CP39" s="893">
        <f t="shared" si="117"/>
        <v>6025</v>
      </c>
      <c r="CQ39" s="892">
        <f t="shared" si="117"/>
        <v>6300</v>
      </c>
      <c r="CR39" s="1496">
        <f t="shared" si="117"/>
        <v>11000</v>
      </c>
      <c r="CS39" s="1496">
        <f t="shared" si="117"/>
        <v>24000</v>
      </c>
      <c r="CT39" s="895">
        <f t="shared" si="117"/>
        <v>24000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763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1200</v>
      </c>
      <c r="CJ40" s="893">
        <f t="shared" si="116"/>
        <v>1600</v>
      </c>
      <c r="CK40" s="894">
        <f t="shared" si="116"/>
        <v>2400</v>
      </c>
      <c r="CL40" s="894">
        <f t="shared" si="116"/>
        <v>4800</v>
      </c>
      <c r="CM40" s="894">
        <f t="shared" si="116"/>
        <v>10000</v>
      </c>
      <c r="CN40" s="893">
        <f t="shared" si="117"/>
        <v>16800</v>
      </c>
      <c r="CO40" s="893">
        <f t="shared" si="117"/>
        <v>18000</v>
      </c>
      <c r="CP40" s="893">
        <f t="shared" si="117"/>
        <v>22000</v>
      </c>
      <c r="CQ40" s="892">
        <f t="shared" si="117"/>
        <v>31200</v>
      </c>
      <c r="CR40" s="1496">
        <f t="shared" si="117"/>
        <v>48000</v>
      </c>
      <c r="CS40" s="1496">
        <f t="shared" si="117"/>
        <v>60000</v>
      </c>
      <c r="CT40" s="895">
        <f t="shared" si="117"/>
        <v>72000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6950</v>
      </c>
      <c r="CJ41" s="893">
        <f t="shared" si="116"/>
        <v>12800</v>
      </c>
      <c r="CK41" s="894">
        <f t="shared" si="116"/>
        <v>29200</v>
      </c>
      <c r="CL41" s="894">
        <f t="shared" si="116"/>
        <v>52200</v>
      </c>
      <c r="CM41" s="894">
        <f t="shared" si="116"/>
        <v>72000</v>
      </c>
      <c r="CN41" s="893">
        <f t="shared" si="117"/>
        <v>147000</v>
      </c>
      <c r="CO41" s="893">
        <f t="shared" si="117"/>
        <v>159030</v>
      </c>
      <c r="CP41" s="893">
        <f t="shared" si="117"/>
        <v>177480</v>
      </c>
      <c r="CQ41" s="892">
        <f t="shared" si="117"/>
        <v>179400</v>
      </c>
      <c r="CR41" s="1496">
        <f t="shared" si="117"/>
        <v>184000</v>
      </c>
      <c r="CS41" s="1496">
        <f t="shared" si="117"/>
        <v>211260</v>
      </c>
      <c r="CT41" s="895">
        <f t="shared" si="117"/>
        <v>214400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0.1222707423580786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2.5268642136112014E-3</v>
      </c>
      <c r="CH42" s="893">
        <f t="shared" si="116"/>
        <v>3.4063745019920319E-3</v>
      </c>
      <c r="CI42" s="893">
        <f t="shared" si="116"/>
        <v>4.1068464552781537E-3</v>
      </c>
      <c r="CJ42" s="893">
        <f t="shared" si="116"/>
        <v>5.1438942183043819E-3</v>
      </c>
      <c r="CK42" s="894">
        <f t="shared" si="116"/>
        <v>5.2529777053853203E-3</v>
      </c>
      <c r="CL42" s="894">
        <f t="shared" si="116"/>
        <v>5.6973293768545997E-3</v>
      </c>
      <c r="CM42" s="894">
        <f t="shared" si="116"/>
        <v>6.5185565686400413E-3</v>
      </c>
      <c r="CN42" s="893">
        <f t="shared" si="117"/>
        <v>7.5626474102512718E-3</v>
      </c>
      <c r="CO42" s="893">
        <f t="shared" si="117"/>
        <v>1.5922014622258326E-2</v>
      </c>
      <c r="CP42" s="893">
        <f t="shared" si="117"/>
        <v>3.5137254901960784E-2</v>
      </c>
      <c r="CQ42" s="892">
        <f t="shared" si="117"/>
        <v>4.2786823173040514E-2</v>
      </c>
      <c r="CR42" s="1496">
        <f t="shared" si="117"/>
        <v>5.2230685527747553E-2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11548.951999999997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-35629.808000000005</v>
      </c>
      <c r="CE43" s="1496">
        <f t="shared" si="116"/>
        <v>-9871.6640000000043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0</v>
      </c>
      <c r="CK43" s="894">
        <f t="shared" si="116"/>
        <v>63695</v>
      </c>
      <c r="CL43" s="894">
        <f t="shared" si="116"/>
        <v>86228</v>
      </c>
      <c r="CM43" s="894">
        <f t="shared" si="116"/>
        <v>131429.44</v>
      </c>
      <c r="CN43" s="893">
        <f t="shared" si="117"/>
        <v>152492.47999999998</v>
      </c>
      <c r="CO43" s="893">
        <f t="shared" si="117"/>
        <v>166154.76</v>
      </c>
      <c r="CP43" s="893">
        <f t="shared" si="117"/>
        <v>193665.54</v>
      </c>
      <c r="CQ43" s="892">
        <f t="shared" si="117"/>
        <v>203486.7</v>
      </c>
      <c r="CR43" s="1496">
        <f t="shared" si="117"/>
        <v>296265.83199999999</v>
      </c>
      <c r="CS43" s="1496">
        <f t="shared" si="117"/>
        <v>319640</v>
      </c>
      <c r="CT43" s="895">
        <f t="shared" si="117"/>
        <v>356702.76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3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715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716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3</v>
      </c>
      <c r="CJ93" s="855">
        <f t="shared" si="235"/>
        <v>5</v>
      </c>
      <c r="CK93" s="856">
        <f t="shared" si="235"/>
        <v>6</v>
      </c>
      <c r="CL93" s="856">
        <f t="shared" si="235"/>
        <v>7</v>
      </c>
      <c r="CM93" s="856">
        <f t="shared" si="235"/>
        <v>8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8</v>
      </c>
      <c r="CO93" s="855">
        <f t="shared" si="236"/>
        <v>12</v>
      </c>
      <c r="CP93" s="855">
        <f t="shared" si="236"/>
        <v>14</v>
      </c>
      <c r="CQ93" s="854">
        <f t="shared" si="236"/>
        <v>14</v>
      </c>
      <c r="CR93" s="1494">
        <f t="shared" si="236"/>
        <v>15</v>
      </c>
      <c r="CS93" s="1494">
        <f t="shared" si="236"/>
        <v>20</v>
      </c>
      <c r="CT93" s="857">
        <f t="shared" si="236"/>
        <v>30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715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90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 t="str">
        <f t="shared" si="235"/>
        <v/>
      </c>
      <c r="CI95" s="855">
        <f t="shared" si="235"/>
        <v>1</v>
      </c>
      <c r="CJ95" s="855">
        <f t="shared" si="235"/>
        <v>2</v>
      </c>
      <c r="CK95" s="856">
        <f t="shared" si="235"/>
        <v>2</v>
      </c>
      <c r="CL95" s="856">
        <f t="shared" si="235"/>
        <v>2</v>
      </c>
      <c r="CM95" s="856">
        <f t="shared" si="235"/>
        <v>2</v>
      </c>
      <c r="CN95" s="855">
        <f t="shared" si="236"/>
        <v>2</v>
      </c>
      <c r="CO95" s="855">
        <f t="shared" si="236"/>
        <v>3</v>
      </c>
      <c r="CP95" s="855">
        <f t="shared" si="236"/>
        <v>5</v>
      </c>
      <c r="CQ95" s="854" t="str">
        <f t="shared" si="236"/>
        <v/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 t="str">
        <f t="shared" si="235"/>
        <v/>
      </c>
      <c r="CI96" s="855">
        <f t="shared" si="235"/>
        <v>1800</v>
      </c>
      <c r="CJ96" s="855">
        <f t="shared" si="235"/>
        <v>2160</v>
      </c>
      <c r="CK96" s="856">
        <f t="shared" si="235"/>
        <v>2520</v>
      </c>
      <c r="CL96" s="856">
        <f t="shared" si="235"/>
        <v>2700</v>
      </c>
      <c r="CM96" s="856">
        <f t="shared" si="235"/>
        <v>2700</v>
      </c>
      <c r="CN96" s="855">
        <f t="shared" si="236"/>
        <v>2880</v>
      </c>
      <c r="CO96" s="855">
        <f t="shared" si="236"/>
        <v>4320</v>
      </c>
      <c r="CP96" s="855">
        <f t="shared" si="236"/>
        <v>5040</v>
      </c>
      <c r="CQ96" s="854" t="str">
        <f t="shared" si="236"/>
        <v/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 t="str">
        <f t="shared" si="235"/>
        <v/>
      </c>
      <c r="CM97" s="856" t="str">
        <f t="shared" si="235"/>
        <v/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 t="str">
        <f t="shared" si="235"/>
        <v/>
      </c>
      <c r="CM98" s="856" t="str">
        <f t="shared" si="235"/>
        <v/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 t="str">
        <f t="shared" si="235"/>
        <v/>
      </c>
      <c r="CM99" s="856" t="str">
        <f t="shared" si="235"/>
        <v/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1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800</v>
      </c>
      <c r="CJ101" s="855">
        <f t="shared" si="235"/>
        <v>1795</v>
      </c>
      <c r="CK101" s="856">
        <f t="shared" si="235"/>
        <v>2016</v>
      </c>
      <c r="CL101" s="856">
        <f t="shared" si="235"/>
        <v>2040</v>
      </c>
      <c r="CM101" s="856">
        <f t="shared" si="235"/>
        <v>2052</v>
      </c>
      <c r="CN101" s="855">
        <f t="shared" si="236"/>
        <v>2160</v>
      </c>
      <c r="CO101" s="855">
        <f t="shared" si="236"/>
        <v>2200</v>
      </c>
      <c r="CP101" s="855">
        <f t="shared" si="236"/>
        <v>2880</v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716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 t="str">
        <f t="shared" si="255"/>
        <v/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</v>
      </c>
      <c r="CQ110" s="875" t="str">
        <f t="shared" si="256"/>
        <v/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4.32</v>
      </c>
      <c r="CJ111" s="876">
        <f t="shared" si="255"/>
        <v>19.2</v>
      </c>
      <c r="CK111" s="877">
        <f t="shared" si="255"/>
        <v>20</v>
      </c>
      <c r="CL111" s="877">
        <f t="shared" si="255"/>
        <v>34.56</v>
      </c>
      <c r="CM111" s="877">
        <f t="shared" si="255"/>
        <v>36.200000000000003</v>
      </c>
      <c r="CN111" s="876">
        <f t="shared" si="256"/>
        <v>40</v>
      </c>
      <c r="CO111" s="876">
        <f t="shared" si="256"/>
        <v>86.4</v>
      </c>
      <c r="CP111" s="876">
        <f t="shared" si="256"/>
        <v>86.4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2.252425404732257E-2</v>
      </c>
      <c r="CJ116" s="876">
        <f t="shared" si="276"/>
        <v>6.6738530510585301E-2</v>
      </c>
      <c r="CK116" s="877">
        <f t="shared" si="276"/>
        <v>6.9519302615193027E-2</v>
      </c>
      <c r="CL116" s="877">
        <f t="shared" si="276"/>
        <v>0.14415522590286423</v>
      </c>
      <c r="CM116" s="877">
        <f t="shared" si="276"/>
        <v>0.15099592528019926</v>
      </c>
      <c r="CN116" s="876">
        <f t="shared" si="277"/>
        <v>0.16684632627646329</v>
      </c>
      <c r="CO116" s="876">
        <f t="shared" si="277"/>
        <v>0.36038806475716056</v>
      </c>
      <c r="CP116" s="876">
        <f t="shared" si="277"/>
        <v>0.45048508094645073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>
        <f t="shared" si="277"/>
        <v>0</v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717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718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717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718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719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0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5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0</v>
      </c>
      <c r="CN180" s="876">
        <f t="shared" si="421"/>
        <v>6.1263885429638856E-2</v>
      </c>
      <c r="CO180" s="876">
        <f t="shared" si="421"/>
        <v>6.1263885429638856E-2</v>
      </c>
      <c r="CP180" s="876">
        <f t="shared" si="421"/>
        <v>7.6579856787048567E-2</v>
      </c>
      <c r="CQ180" s="875">
        <f t="shared" si="421"/>
        <v>0.15315971357409713</v>
      </c>
      <c r="CR180" s="1495">
        <f t="shared" si="421"/>
        <v>0.38289928393524286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720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0</v>
      </c>
      <c r="CO181" s="855">
        <f t="shared" si="421"/>
        <v>0</v>
      </c>
      <c r="CP181" s="855">
        <f t="shared" si="421"/>
        <v>0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4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0</v>
      </c>
      <c r="CM183" s="877">
        <f t="shared" si="420"/>
        <v>0</v>
      </c>
      <c r="CN183" s="876">
        <f t="shared" si="421"/>
        <v>0</v>
      </c>
      <c r="CO183" s="876">
        <f t="shared" si="421"/>
        <v>1.1812850249066002E-2</v>
      </c>
      <c r="CP183" s="876">
        <f t="shared" si="421"/>
        <v>1.8900560398505604E-2</v>
      </c>
      <c r="CQ183" s="875">
        <f t="shared" si="421"/>
        <v>2.8350840597758407E-2</v>
      </c>
      <c r="CR183" s="1495">
        <f t="shared" si="421"/>
        <v>4.7251400996264008E-2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721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722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723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724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0</v>
      </c>
      <c r="CJ198" s="855">
        <f t="shared" si="445"/>
        <v>1</v>
      </c>
      <c r="CK198" s="856">
        <f t="shared" si="445"/>
        <v>2</v>
      </c>
      <c r="CL198" s="856">
        <f t="shared" si="445"/>
        <v>2</v>
      </c>
      <c r="CM198" s="856">
        <f t="shared" si="445"/>
        <v>3</v>
      </c>
      <c r="CN198" s="855">
        <f t="shared" si="446"/>
        <v>4</v>
      </c>
      <c r="CO198" s="855">
        <f t="shared" si="446"/>
        <v>4</v>
      </c>
      <c r="CP198" s="855">
        <f t="shared" si="446"/>
        <v>5</v>
      </c>
      <c r="CQ198" s="854">
        <f t="shared" si="446"/>
        <v>6</v>
      </c>
      <c r="CR198" s="1494">
        <f t="shared" si="446"/>
        <v>7</v>
      </c>
      <c r="CS198" s="1494">
        <f t="shared" si="446"/>
        <v>8</v>
      </c>
      <c r="CT198" s="857">
        <f t="shared" si="446"/>
        <v>12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5000</v>
      </c>
      <c r="CH199" s="855">
        <f t="shared" si="445"/>
        <v>5000</v>
      </c>
      <c r="CI199" s="855">
        <f t="shared" si="445"/>
        <v>5000</v>
      </c>
      <c r="CJ199" s="855">
        <f t="shared" si="445"/>
        <v>5000</v>
      </c>
      <c r="CK199" s="856">
        <f t="shared" si="445"/>
        <v>5000</v>
      </c>
      <c r="CL199" s="856">
        <f t="shared" si="445"/>
        <v>5000</v>
      </c>
      <c r="CM199" s="856">
        <f t="shared" si="445"/>
        <v>6000</v>
      </c>
      <c r="CN199" s="855">
        <f t="shared" si="446"/>
        <v>6000</v>
      </c>
      <c r="CO199" s="855">
        <f t="shared" si="446"/>
        <v>6500</v>
      </c>
      <c r="CP199" s="855">
        <f t="shared" si="446"/>
        <v>7500</v>
      </c>
      <c r="CQ199" s="854">
        <f t="shared" si="446"/>
        <v>8000</v>
      </c>
      <c r="CR199" s="1494" t="str">
        <f t="shared" si="446"/>
        <v/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0</v>
      </c>
      <c r="CJ200" s="855">
        <f t="shared" si="445"/>
        <v>5000</v>
      </c>
      <c r="CK200" s="856">
        <f t="shared" si="445"/>
        <v>10000</v>
      </c>
      <c r="CL200" s="856">
        <f t="shared" si="445"/>
        <v>12000</v>
      </c>
      <c r="CM200" s="856">
        <f t="shared" si="445"/>
        <v>15000</v>
      </c>
      <c r="CN200" s="855">
        <f t="shared" si="446"/>
        <v>20000</v>
      </c>
      <c r="CO200" s="855">
        <f t="shared" si="446"/>
        <v>20000</v>
      </c>
      <c r="CP200" s="855">
        <f t="shared" si="446"/>
        <v>37500</v>
      </c>
      <c r="CQ200" s="854">
        <f t="shared" si="446"/>
        <v>39000</v>
      </c>
      <c r="CR200" s="1494">
        <f t="shared" si="446"/>
        <v>40000</v>
      </c>
      <c r="CS200" s="1494">
        <f t="shared" si="446"/>
        <v>42000</v>
      </c>
      <c r="CT200" s="857">
        <f t="shared" si="446"/>
        <v>96000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>
        <f t="shared" si="445"/>
        <v>0</v>
      </c>
      <c r="CH201" s="876">
        <f t="shared" si="445"/>
        <v>0.06</v>
      </c>
      <c r="CI201" s="876">
        <f t="shared" si="445"/>
        <v>7.1428571428571425E-2</v>
      </c>
      <c r="CJ201" s="876">
        <f t="shared" si="445"/>
        <v>0.08</v>
      </c>
      <c r="CK201" s="877">
        <f t="shared" si="445"/>
        <v>0.1</v>
      </c>
      <c r="CL201" s="877">
        <f t="shared" si="445"/>
        <v>0.1</v>
      </c>
      <c r="CM201" s="877">
        <f t="shared" si="445"/>
        <v>0.13333333333333333</v>
      </c>
      <c r="CN201" s="876">
        <f t="shared" si="446"/>
        <v>0.13333333333333333</v>
      </c>
      <c r="CO201" s="876">
        <f t="shared" si="446"/>
        <v>0.14000000000000001</v>
      </c>
      <c r="CP201" s="876">
        <f t="shared" si="446"/>
        <v>0.18</v>
      </c>
      <c r="CQ201" s="875">
        <f t="shared" si="446"/>
        <v>0.26666666666666666</v>
      </c>
      <c r="CR201" s="1495">
        <f t="shared" si="446"/>
        <v>0.35</v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725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726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3</v>
      </c>
      <c r="CM205" s="856">
        <f t="shared" si="472"/>
        <v>4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5</v>
      </c>
      <c r="CO205" s="855">
        <f t="shared" si="473"/>
        <v>8</v>
      </c>
      <c r="CP205" s="855">
        <f t="shared" si="473"/>
        <v>8</v>
      </c>
      <c r="CQ205" s="854">
        <f t="shared" si="473"/>
        <v>8</v>
      </c>
      <c r="CR205" s="1494">
        <f t="shared" si="473"/>
        <v>12</v>
      </c>
      <c r="CS205" s="1494">
        <f t="shared" si="473"/>
        <v>15</v>
      </c>
      <c r="CT205" s="857">
        <f t="shared" si="473"/>
        <v>31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800</v>
      </c>
      <c r="CJ206" s="855">
        <f t="shared" si="472"/>
        <v>800</v>
      </c>
      <c r="CK206" s="856">
        <f t="shared" si="472"/>
        <v>800</v>
      </c>
      <c r="CL206" s="856">
        <f t="shared" si="472"/>
        <v>900</v>
      </c>
      <c r="CM206" s="856">
        <f t="shared" si="472"/>
        <v>1000</v>
      </c>
      <c r="CN206" s="855">
        <f t="shared" si="473"/>
        <v>1200</v>
      </c>
      <c r="CO206" s="855">
        <f t="shared" si="473"/>
        <v>1500</v>
      </c>
      <c r="CP206" s="855">
        <f t="shared" si="473"/>
        <v>2000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3200</v>
      </c>
      <c r="CM207" s="856">
        <f t="shared" si="472"/>
        <v>3600</v>
      </c>
      <c r="CN207" s="855">
        <f t="shared" si="473"/>
        <v>6400</v>
      </c>
      <c r="CO207" s="855">
        <f t="shared" si="473"/>
        <v>6400</v>
      </c>
      <c r="CP207" s="855">
        <f t="shared" si="473"/>
        <v>7500</v>
      </c>
      <c r="CQ207" s="854">
        <f t="shared" si="473"/>
        <v>10500</v>
      </c>
      <c r="CR207" s="1494">
        <f t="shared" si="473"/>
        <v>12000</v>
      </c>
      <c r="CS207" s="1494">
        <f t="shared" si="473"/>
        <v>16000</v>
      </c>
      <c r="CT207" s="857">
        <f t="shared" si="473"/>
        <v>27900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727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728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3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800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2400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0.33333333333333331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</v>
      </c>
      <c r="CI214" s="876">
        <f t="shared" si="472"/>
        <v>0.11428571428571428</v>
      </c>
      <c r="CJ214" s="876">
        <f t="shared" si="472"/>
        <v>0.13333333333333333</v>
      </c>
      <c r="CK214" s="877">
        <f t="shared" si="472"/>
        <v>0.18947368421052632</v>
      </c>
      <c r="CL214" s="877">
        <f t="shared" si="472"/>
        <v>0.25</v>
      </c>
      <c r="CM214" s="877">
        <f t="shared" si="472"/>
        <v>0.26666666666666666</v>
      </c>
      <c r="CN214" s="876">
        <f t="shared" si="473"/>
        <v>0.26666666666666666</v>
      </c>
      <c r="CO214" s="876">
        <f t="shared" si="473"/>
        <v>0.35</v>
      </c>
      <c r="CP214" s="876">
        <f t="shared" si="473"/>
        <v>0.4</v>
      </c>
      <c r="CQ214" s="875">
        <f t="shared" si="473"/>
        <v>0.85</v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729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 t="str">
        <f t="shared" si="492"/>
        <v/>
      </c>
      <c r="CL215" s="856">
        <f t="shared" si="492"/>
        <v>5</v>
      </c>
      <c r="CM215" s="856" t="str">
        <f t="shared" si="492"/>
        <v/>
      </c>
      <c r="CN215" s="855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 t="str">
        <f t="shared" si="492"/>
        <v/>
      </c>
      <c r="CL216" s="856">
        <f t="shared" si="492"/>
        <v>50</v>
      </c>
      <c r="CM216" s="856" t="str">
        <f t="shared" si="492"/>
        <v/>
      </c>
      <c r="CN216" s="855" t="str">
        <f t="shared" si="493"/>
        <v/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 t="str">
        <f t="shared" si="492"/>
        <v/>
      </c>
      <c r="CL217" s="856">
        <f t="shared" si="492"/>
        <v>250</v>
      </c>
      <c r="CM217" s="856" t="str">
        <f t="shared" si="492"/>
        <v/>
      </c>
      <c r="CN217" s="855" t="str">
        <f t="shared" si="493"/>
        <v/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730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731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>
        <f t="shared" si="492"/>
        <v>2</v>
      </c>
      <c r="CL221" s="856">
        <f t="shared" si="492"/>
        <v>3</v>
      </c>
      <c r="CM221" s="856">
        <f t="shared" si="492"/>
        <v>3</v>
      </c>
      <c r="CN221" s="855">
        <f t="shared" si="493"/>
        <v>30</v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>
        <f t="shared" si="492"/>
        <v>500</v>
      </c>
      <c r="CL222" s="856">
        <f t="shared" si="492"/>
        <v>700</v>
      </c>
      <c r="CM222" s="856">
        <f t="shared" si="492"/>
        <v>700</v>
      </c>
      <c r="CN222" s="855">
        <f t="shared" si="493"/>
        <v>800</v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>
        <f t="shared" si="492"/>
        <v>1000</v>
      </c>
      <c r="CL223" s="856">
        <f t="shared" si="492"/>
        <v>2100</v>
      </c>
      <c r="CM223" s="856">
        <f t="shared" si="492"/>
        <v>2100</v>
      </c>
      <c r="CN223" s="855">
        <f t="shared" si="493"/>
        <v>24000</v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732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733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0.2</v>
      </c>
      <c r="CN229" s="876">
        <f t="shared" si="517"/>
        <v>0.2</v>
      </c>
      <c r="CO229" s="876">
        <f t="shared" si="517"/>
        <v>0.2</v>
      </c>
      <c r="CP229" s="876">
        <f t="shared" si="517"/>
        <v>0.28000000000000003</v>
      </c>
      <c r="CQ229" s="875">
        <f t="shared" si="517"/>
        <v>0.28000000000000003</v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8.3333333333333332E-3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9.9999999999999985E-3</v>
      </c>
      <c r="CL230" s="877">
        <f t="shared" si="516"/>
        <v>9.9999999999999985E-3</v>
      </c>
      <c r="CM230" s="877">
        <f t="shared" si="516"/>
        <v>1.6666666666666666E-2</v>
      </c>
      <c r="CN230" s="876">
        <f t="shared" si="517"/>
        <v>1.6666666666666666E-2</v>
      </c>
      <c r="CO230" s="876">
        <f t="shared" si="517"/>
        <v>1.6666666666666666E-2</v>
      </c>
      <c r="CP230" s="876">
        <f t="shared" si="517"/>
        <v>2.3333333333333334E-2</v>
      </c>
      <c r="CQ230" s="875">
        <f t="shared" si="517"/>
        <v>2.3333333333333334E-2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>
        <f t="shared" si="516"/>
        <v>450</v>
      </c>
      <c r="CH237" s="855">
        <f t="shared" si="516"/>
        <v>1000</v>
      </c>
      <c r="CI237" s="855">
        <f t="shared" si="516"/>
        <v>2000</v>
      </c>
      <c r="CJ237" s="855">
        <f t="shared" si="516"/>
        <v>2000</v>
      </c>
      <c r="CK237" s="856">
        <f t="shared" si="516"/>
        <v>3000</v>
      </c>
      <c r="CL237" s="856">
        <f t="shared" si="516"/>
        <v>4000</v>
      </c>
      <c r="CM237" s="856">
        <f t="shared" si="516"/>
        <v>4000</v>
      </c>
      <c r="CN237" s="855">
        <f t="shared" si="517"/>
        <v>5000</v>
      </c>
      <c r="CO237" s="855">
        <f t="shared" si="517"/>
        <v>7500</v>
      </c>
      <c r="CP237" s="855">
        <f t="shared" si="517"/>
        <v>8000</v>
      </c>
      <c r="CQ237" s="854">
        <f t="shared" si="517"/>
        <v>10000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>
        <f t="shared" si="540"/>
        <v>750</v>
      </c>
      <c r="CI239" s="855">
        <f t="shared" si="540"/>
        <v>1500</v>
      </c>
      <c r="CJ239" s="855">
        <f t="shared" si="540"/>
        <v>1750</v>
      </c>
      <c r="CK239" s="856">
        <f t="shared" si="540"/>
        <v>2250</v>
      </c>
      <c r="CL239" s="856">
        <f t="shared" si="540"/>
        <v>3500</v>
      </c>
      <c r="CM239" s="856">
        <f t="shared" si="540"/>
        <v>3950</v>
      </c>
      <c r="CN239" s="855">
        <f t="shared" si="541"/>
        <v>4000</v>
      </c>
      <c r="CO239" s="855">
        <f t="shared" si="541"/>
        <v>7500</v>
      </c>
      <c r="CP239" s="855">
        <f t="shared" si="541"/>
        <v>7680</v>
      </c>
      <c r="CQ239" s="854">
        <f t="shared" si="541"/>
        <v>9500</v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>
        <f t="shared" si="540"/>
        <v>3</v>
      </c>
      <c r="CI240" s="1085">
        <f t="shared" si="540"/>
        <v>3</v>
      </c>
      <c r="CJ240" s="1085">
        <f t="shared" si="540"/>
        <v>3</v>
      </c>
      <c r="CK240" s="1086">
        <f t="shared" si="540"/>
        <v>3</v>
      </c>
      <c r="CL240" s="1086">
        <f t="shared" si="540"/>
        <v>3.8</v>
      </c>
      <c r="CM240" s="1086">
        <f t="shared" si="540"/>
        <v>4</v>
      </c>
      <c r="CN240" s="1085">
        <f t="shared" si="541"/>
        <v>4</v>
      </c>
      <c r="CO240" s="1085">
        <f t="shared" si="541"/>
        <v>4.2</v>
      </c>
      <c r="CP240" s="1085">
        <f t="shared" si="541"/>
        <v>5</v>
      </c>
      <c r="CQ240" s="1084">
        <f t="shared" si="541"/>
        <v>7.6</v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>
        <f t="shared" si="540"/>
        <v>2250</v>
      </c>
      <c r="CI241" s="855">
        <f t="shared" si="540"/>
        <v>6650</v>
      </c>
      <c r="CJ241" s="855">
        <f t="shared" si="540"/>
        <v>6750</v>
      </c>
      <c r="CK241" s="856">
        <f t="shared" si="540"/>
        <v>11400</v>
      </c>
      <c r="CL241" s="856">
        <f t="shared" si="540"/>
        <v>14700</v>
      </c>
      <c r="CM241" s="856">
        <f t="shared" si="540"/>
        <v>15800</v>
      </c>
      <c r="CN241" s="855">
        <f t="shared" si="541"/>
        <v>16000</v>
      </c>
      <c r="CO241" s="855">
        <f t="shared" si="541"/>
        <v>22500</v>
      </c>
      <c r="CP241" s="855">
        <f t="shared" si="541"/>
        <v>28500</v>
      </c>
      <c r="CQ241" s="854">
        <f t="shared" si="541"/>
        <v>38400</v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>
        <f t="shared" si="540"/>
        <v>10</v>
      </c>
      <c r="CJ242" s="855">
        <f t="shared" si="540"/>
        <v>50</v>
      </c>
      <c r="CK242" s="856">
        <f t="shared" si="540"/>
        <v>100</v>
      </c>
      <c r="CL242" s="856">
        <f t="shared" si="540"/>
        <v>100</v>
      </c>
      <c r="CM242" s="856">
        <f t="shared" si="540"/>
        <v>160</v>
      </c>
      <c r="CN242" s="855">
        <f t="shared" si="541"/>
        <v>400</v>
      </c>
      <c r="CO242" s="855">
        <f t="shared" si="541"/>
        <v>750</v>
      </c>
      <c r="CP242" s="855">
        <f t="shared" si="541"/>
        <v>750</v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>
        <f t="shared" si="540"/>
        <v>0</v>
      </c>
      <c r="CH243" s="876">
        <f t="shared" si="540"/>
        <v>0</v>
      </c>
      <c r="CI243" s="876">
        <f t="shared" si="540"/>
        <v>4.731657534246575E-2</v>
      </c>
      <c r="CJ243" s="876">
        <f t="shared" si="540"/>
        <v>0.11829143835616437</v>
      </c>
      <c r="CK243" s="877">
        <f t="shared" si="540"/>
        <v>0.14194972602739722</v>
      </c>
      <c r="CL243" s="877">
        <f t="shared" si="540"/>
        <v>0.189266301369863</v>
      </c>
      <c r="CM243" s="877">
        <f t="shared" si="540"/>
        <v>0.189266301369863</v>
      </c>
      <c r="CN243" s="876">
        <f t="shared" si="541"/>
        <v>0.23658287671232875</v>
      </c>
      <c r="CO243" s="876">
        <f t="shared" si="541"/>
        <v>0.34698821917808215</v>
      </c>
      <c r="CP243" s="876">
        <f t="shared" si="541"/>
        <v>0.378532602739726</v>
      </c>
      <c r="CQ243" s="875">
        <f t="shared" si="541"/>
        <v>0.3943047945205479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734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735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806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 t="str">
        <f t="shared" si="580"/>
        <v/>
      </c>
      <c r="CL258" s="856">
        <f t="shared" si="580"/>
        <v>2100</v>
      </c>
      <c r="CM258" s="856">
        <f t="shared" si="580"/>
        <v>18000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1800</v>
      </c>
      <c r="CM260" s="856">
        <f t="shared" si="580"/>
        <v>18000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1</v>
      </c>
      <c r="CM261" s="856">
        <f t="shared" si="580"/>
        <v>3.3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5940</v>
      </c>
      <c r="CM262" s="856">
        <f t="shared" si="580"/>
        <v>18000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>
        <f t="shared" si="580"/>
        <v>3</v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 t="str">
        <f t="shared" si="580"/>
        <v/>
      </c>
      <c r="CL264" s="877">
        <f t="shared" si="580"/>
        <v>0</v>
      </c>
      <c r="CM264" s="877">
        <f t="shared" si="580"/>
        <v>2.1679594520547942E-2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736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737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>
        <f t="shared" si="606"/>
        <v>50</v>
      </c>
      <c r="CK272" s="856">
        <f t="shared" si="606"/>
        <v>300</v>
      </c>
      <c r="CL272" s="856">
        <f t="shared" si="606"/>
        <v>750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>
        <f t="shared" si="606"/>
        <v>30</v>
      </c>
      <c r="CK274" s="856">
        <f t="shared" si="606"/>
        <v>250</v>
      </c>
      <c r="CL274" s="856">
        <f t="shared" si="606"/>
        <v>750</v>
      </c>
      <c r="CM274" s="856">
        <f t="shared" si="606"/>
        <v>1450</v>
      </c>
      <c r="CN274" s="855">
        <f t="shared" si="607"/>
        <v>4000</v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>
        <f t="shared" si="606"/>
        <v>10</v>
      </c>
      <c r="CK275" s="856">
        <f t="shared" si="606"/>
        <v>12</v>
      </c>
      <c r="CL275" s="856">
        <f t="shared" si="606"/>
        <v>12</v>
      </c>
      <c r="CM275" s="856">
        <f t="shared" si="606"/>
        <v>16</v>
      </c>
      <c r="CN275" s="855">
        <f t="shared" si="607"/>
        <v>80</v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>
        <f t="shared" si="606"/>
        <v>2400</v>
      </c>
      <c r="CK276" s="856">
        <f t="shared" si="606"/>
        <v>3000</v>
      </c>
      <c r="CL276" s="856">
        <f t="shared" si="606"/>
        <v>7500</v>
      </c>
      <c r="CM276" s="856">
        <f t="shared" si="606"/>
        <v>17400</v>
      </c>
      <c r="CN276" s="855">
        <f t="shared" si="607"/>
        <v>64000</v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 t="str">
        <f t="shared" si="606"/>
        <v/>
      </c>
      <c r="CM277" s="856" t="str">
        <f t="shared" si="606"/>
        <v/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>
        <f t="shared" si="630"/>
        <v>0</v>
      </c>
      <c r="CK278" s="877">
        <f t="shared" si="630"/>
        <v>0</v>
      </c>
      <c r="CL278" s="877">
        <f t="shared" si="630"/>
        <v>1.7675282689912829E-2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804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>
        <f t="shared" si="630"/>
        <v>1500</v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>
        <f t="shared" si="630"/>
        <v>1500</v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>
        <f t="shared" si="630"/>
        <v>4</v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>
        <f t="shared" si="630"/>
        <v>6000</v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>
        <f t="shared" si="630"/>
        <v>0</v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801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>
        <f t="shared" si="630"/>
        <v>92</v>
      </c>
      <c r="CL286" s="856">
        <f t="shared" si="630"/>
        <v>300</v>
      </c>
      <c r="CM286" s="856">
        <f t="shared" si="630"/>
        <v>3000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>
        <f t="shared" si="666"/>
        <v>46</v>
      </c>
      <c r="CL288" s="856">
        <f t="shared" si="666"/>
        <v>250</v>
      </c>
      <c r="CM288" s="856">
        <f t="shared" si="666"/>
        <v>2900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>
        <f t="shared" si="666"/>
        <v>2.8</v>
      </c>
      <c r="CL289" s="1086">
        <f t="shared" si="666"/>
        <v>6.1</v>
      </c>
      <c r="CM289" s="1086">
        <f t="shared" si="666"/>
        <v>8.4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>
        <f t="shared" si="666"/>
        <v>280.59999999999997</v>
      </c>
      <c r="CL290" s="856">
        <f t="shared" si="666"/>
        <v>700</v>
      </c>
      <c r="CM290" s="856">
        <f t="shared" si="666"/>
        <v>24360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10</v>
      </c>
      <c r="CM291" s="856">
        <f t="shared" si="666"/>
        <v>50</v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>
        <f t="shared" si="666"/>
        <v>1.1392475716064759E-2</v>
      </c>
      <c r="CL292" s="877">
        <f t="shared" si="666"/>
        <v>1.1887800747198007E-2</v>
      </c>
      <c r="CM292" s="877">
        <f t="shared" si="666"/>
        <v>1.8574688667496887E-2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805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738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739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795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 t="str">
        <f t="shared" si="752"/>
        <v/>
      </c>
      <c r="CM330" s="856" t="str">
        <f t="shared" si="752"/>
        <v/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807</v>
      </c>
      <c r="Y331" s="1105"/>
      <c r="Z331" s="1105"/>
      <c r="AA331" s="1105"/>
      <c r="AB331" s="1105" t="s">
        <v>807</v>
      </c>
      <c r="AC331" s="1105"/>
      <c r="AD331" s="1105"/>
      <c r="AE331" s="1105" t="s">
        <v>807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 t="str">
        <f t="shared" si="780"/>
        <v/>
      </c>
      <c r="CM332" s="856" t="str">
        <f t="shared" si="780"/>
        <v/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 t="str">
        <f t="shared" si="780"/>
        <v/>
      </c>
      <c r="CM333" s="856" t="str">
        <f t="shared" si="780"/>
        <v/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 t="str">
        <f t="shared" si="780"/>
        <v/>
      </c>
      <c r="CM339" s="877" t="str">
        <f t="shared" si="780"/>
        <v/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810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10</v>
      </c>
      <c r="CL340" s="856">
        <f t="shared" si="780"/>
        <v>50</v>
      </c>
      <c r="CM340" s="856">
        <f t="shared" si="780"/>
        <v>50</v>
      </c>
      <c r="CN340" s="855">
        <f t="shared" si="781"/>
        <v>180</v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807</v>
      </c>
      <c r="Z341" s="1075" t="s">
        <v>807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809</v>
      </c>
      <c r="BG341" s="1075" t="s">
        <v>809</v>
      </c>
      <c r="BH341" s="1075" t="s">
        <v>809</v>
      </c>
      <c r="BI341" s="1075" t="s">
        <v>809</v>
      </c>
      <c r="BJ341" s="1075" t="s">
        <v>809</v>
      </c>
      <c r="BK341" s="1075" t="s">
        <v>809</v>
      </c>
      <c r="BL341" s="1075" t="s">
        <v>809</v>
      </c>
      <c r="BM341" s="1075" t="s">
        <v>809</v>
      </c>
      <c r="BN341" s="1075" t="s">
        <v>809</v>
      </c>
      <c r="BO341" s="1075" t="s">
        <v>809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50</v>
      </c>
      <c r="CN342" s="855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500</v>
      </c>
      <c r="CL343" s="856">
        <f t="shared" si="809"/>
        <v>2500</v>
      </c>
      <c r="CM343" s="856">
        <f t="shared" si="809"/>
        <v>2500</v>
      </c>
      <c r="CN343" s="855">
        <f t="shared" si="810"/>
        <v>9000</v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450</v>
      </c>
      <c r="CL345" s="856">
        <f t="shared" si="809"/>
        <v>1500</v>
      </c>
      <c r="CM345" s="856">
        <f t="shared" si="809"/>
        <v>2250</v>
      </c>
      <c r="CN345" s="855">
        <f t="shared" si="810"/>
        <v>8750</v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4.8</v>
      </c>
      <c r="CL346" s="856">
        <f t="shared" si="809"/>
        <v>8.4</v>
      </c>
      <c r="CM346" s="856">
        <f t="shared" si="809"/>
        <v>9</v>
      </c>
      <c r="CN346" s="855">
        <f t="shared" si="810"/>
        <v>9</v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2160</v>
      </c>
      <c r="CL347" s="856">
        <f t="shared" si="809"/>
        <v>13500</v>
      </c>
      <c r="CM347" s="856">
        <f t="shared" si="809"/>
        <v>20250</v>
      </c>
      <c r="CN347" s="855">
        <f t="shared" si="810"/>
        <v>73500</v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 t="str">
        <f t="shared" si="809"/>
        <v/>
      </c>
      <c r="CL348" s="856">
        <f t="shared" si="809"/>
        <v>170</v>
      </c>
      <c r="CM348" s="856">
        <f t="shared" si="809"/>
        <v>750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3.6052275840597753E-2</v>
      </c>
      <c r="CL349" s="877">
        <f t="shared" si="809"/>
        <v>8.6525462017434621E-2</v>
      </c>
      <c r="CM349" s="877">
        <f t="shared" si="809"/>
        <v>0.21631365504358654</v>
      </c>
      <c r="CN349" s="876">
        <f t="shared" si="810"/>
        <v>0.27039206880448319</v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740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 t="str">
        <f t="shared" si="809"/>
        <v/>
      </c>
      <c r="CM350" s="856" t="str">
        <f t="shared" si="809"/>
        <v/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 t="str">
        <f t="shared" si="842"/>
        <v/>
      </c>
      <c r="CM352" s="856" t="str">
        <f t="shared" si="842"/>
        <v/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 t="str">
        <f t="shared" si="842"/>
        <v/>
      </c>
      <c r="CM353" s="856" t="str">
        <f t="shared" si="842"/>
        <v/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 t="str">
        <f t="shared" si="842"/>
        <v/>
      </c>
      <c r="CM355" s="856" t="str">
        <f t="shared" si="842"/>
        <v/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 t="str">
        <f t="shared" si="842"/>
        <v/>
      </c>
      <c r="CM356" s="856" t="str">
        <f t="shared" si="842"/>
        <v/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 t="str">
        <f t="shared" si="842"/>
        <v/>
      </c>
      <c r="CM357" s="856" t="str">
        <f t="shared" si="842"/>
        <v/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 t="str">
        <f t="shared" si="842"/>
        <v/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 t="str">
        <f t="shared" si="842"/>
        <v/>
      </c>
      <c r="CM359" s="877" t="str">
        <f t="shared" si="842"/>
        <v/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796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 t="str">
        <f t="shared" si="866"/>
        <v/>
      </c>
      <c r="CL361" s="856">
        <f t="shared" si="866"/>
        <v>600</v>
      </c>
      <c r="CM361" s="856" t="str">
        <f t="shared" si="866"/>
        <v/>
      </c>
      <c r="CN361" s="855" t="str">
        <f t="shared" si="866"/>
        <v/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797</v>
      </c>
      <c r="D362" s="1075"/>
      <c r="E362" s="1075"/>
      <c r="F362" s="1075"/>
      <c r="G362" s="1075"/>
      <c r="H362" s="1075" t="s">
        <v>802</v>
      </c>
      <c r="I362" s="1075" t="s">
        <v>802</v>
      </c>
      <c r="J362" s="1075"/>
      <c r="K362" s="1075" t="s">
        <v>802</v>
      </c>
      <c r="L362" s="1075"/>
      <c r="M362" s="1075" t="s">
        <v>802</v>
      </c>
      <c r="N362" s="1075"/>
      <c r="O362" s="1075"/>
      <c r="P362" s="1075"/>
      <c r="Q362" s="1075"/>
      <c r="R362" s="1075"/>
      <c r="S362" s="964"/>
      <c r="T362" s="1075" t="s">
        <v>797</v>
      </c>
      <c r="U362" s="1075"/>
      <c r="V362" s="1075" t="s">
        <v>802</v>
      </c>
      <c r="W362" s="1075"/>
      <c r="X362" s="1075"/>
      <c r="Y362" s="1075"/>
      <c r="Z362" s="1075"/>
      <c r="AA362" s="1075" t="s">
        <v>802</v>
      </c>
      <c r="AB362" s="1075" t="s">
        <v>802</v>
      </c>
      <c r="AC362" s="1075" t="s">
        <v>802</v>
      </c>
      <c r="AD362" s="1075"/>
      <c r="AE362" s="1075" t="s">
        <v>802</v>
      </c>
      <c r="AF362" s="1075"/>
      <c r="AG362" s="1075"/>
      <c r="AH362" s="1075"/>
      <c r="AI362" s="1075"/>
      <c r="AJ362" s="1075"/>
      <c r="AK362" s="964"/>
      <c r="AL362" s="1075" t="s">
        <v>802</v>
      </c>
      <c r="AM362" s="1075"/>
      <c r="AN362" s="1075"/>
      <c r="AO362" s="1075"/>
      <c r="AP362" s="1075"/>
      <c r="AQ362" s="1075" t="s">
        <v>802</v>
      </c>
      <c r="AR362" s="1075" t="s">
        <v>802</v>
      </c>
      <c r="AS362" s="1075" t="s">
        <v>802</v>
      </c>
      <c r="AT362" s="1075" t="s">
        <v>802</v>
      </c>
      <c r="AU362" s="1075" t="s">
        <v>802</v>
      </c>
      <c r="AV362" s="1075" t="s">
        <v>802</v>
      </c>
      <c r="AW362" s="1075" t="s">
        <v>802</v>
      </c>
      <c r="AX362" s="1075"/>
      <c r="AY362" s="1075"/>
      <c r="AZ362" s="1075"/>
      <c r="BA362" s="1075"/>
      <c r="BB362" s="1075"/>
      <c r="BC362" s="964"/>
      <c r="BD362" s="1075"/>
      <c r="BE362" s="1075" t="s">
        <v>802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 t="str">
        <f t="shared" si="872"/>
        <v/>
      </c>
      <c r="CL363" s="856">
        <f t="shared" si="872"/>
        <v>0.25</v>
      </c>
      <c r="CM363" s="856" t="str">
        <f t="shared" si="872"/>
        <v/>
      </c>
      <c r="CN363" s="855" t="str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 t="str">
        <f t="shared" si="872"/>
        <v/>
      </c>
      <c r="CL364" s="856">
        <f t="shared" si="872"/>
        <v>150</v>
      </c>
      <c r="CM364" s="856" t="str">
        <f t="shared" si="872"/>
        <v/>
      </c>
      <c r="CN364" s="855" t="str">
        <f t="shared" si="873"/>
        <v/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125</v>
      </c>
      <c r="CM366" s="856" t="str">
        <f t="shared" si="872"/>
        <v/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10</v>
      </c>
      <c r="CM367" s="856" t="str">
        <f t="shared" si="872"/>
        <v/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1250</v>
      </c>
      <c r="CM368" s="856" t="str">
        <f t="shared" si="872"/>
        <v/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 t="str">
        <f t="shared" si="872"/>
        <v/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 t="str">
        <f t="shared" si="872"/>
        <v/>
      </c>
      <c r="CL370" s="877">
        <f t="shared" si="872"/>
        <v>2.9328455790784552E-3</v>
      </c>
      <c r="CM370" s="877" t="str">
        <f t="shared" si="872"/>
        <v/>
      </c>
      <c r="CN370" s="876" t="str">
        <f t="shared" si="873"/>
        <v/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 t="str">
        <f t="shared" si="897"/>
        <v/>
      </c>
      <c r="CM372" s="856" t="str">
        <f t="shared" si="897"/>
        <v/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798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808</v>
      </c>
      <c r="AC373" s="1075"/>
      <c r="AD373" s="1075"/>
      <c r="AE373" s="1075" t="s">
        <v>808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798</v>
      </c>
      <c r="AV373" s="1075"/>
      <c r="AW373" s="1075" t="s">
        <v>798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 t="str">
        <f t="shared" si="903"/>
        <v/>
      </c>
      <c r="CM374" s="856" t="str">
        <f t="shared" si="903"/>
        <v/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 t="str">
        <f t="shared" si="903"/>
        <v/>
      </c>
      <c r="CM375" s="856" t="str">
        <f t="shared" si="903"/>
        <v/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 t="str">
        <f t="shared" si="903"/>
        <v/>
      </c>
      <c r="CM381" s="877" t="str">
        <f t="shared" si="903"/>
        <v/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800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741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741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741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741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741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741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742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742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0</v>
      </c>
      <c r="CR447" s="1495">
        <f t="shared" si="1044"/>
        <v>0</v>
      </c>
      <c r="CS447" s="1495">
        <f t="shared" si="1044"/>
        <v>0</v>
      </c>
      <c r="CT447" s="878">
        <f t="shared" si="1044"/>
        <v>0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669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 t="str">
        <f t="shared" si="1045"/>
        <v/>
      </c>
      <c r="CH450" s="855">
        <f t="shared" si="1045"/>
        <v>2.5</v>
      </c>
      <c r="CI450" s="855">
        <f t="shared" si="1045"/>
        <v>5</v>
      </c>
      <c r="CJ450" s="855">
        <f t="shared" si="1045"/>
        <v>10</v>
      </c>
      <c r="CK450" s="856">
        <f t="shared" si="1045"/>
        <v>10</v>
      </c>
      <c r="CL450" s="1086">
        <f t="shared" si="1045"/>
        <v>12.5</v>
      </c>
      <c r="CM450" s="1086">
        <f t="shared" si="1045"/>
        <v>12.5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12.5</v>
      </c>
      <c r="CO450" s="1085">
        <f t="shared" si="1046"/>
        <v>12.5</v>
      </c>
      <c r="CP450" s="855">
        <f t="shared" si="1046"/>
        <v>25</v>
      </c>
      <c r="CQ450" s="854">
        <f t="shared" si="1046"/>
        <v>25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 t="str">
        <f t="shared" si="1045"/>
        <v/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1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 t="str">
        <f t="shared" si="1045"/>
        <v/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 t="str">
        <f t="shared" si="1045"/>
        <v/>
      </c>
      <c r="CH453" s="855">
        <f t="shared" si="1045"/>
        <v>30</v>
      </c>
      <c r="CI453" s="855">
        <f t="shared" si="1045"/>
        <v>60</v>
      </c>
      <c r="CJ453" s="855">
        <f t="shared" si="1045"/>
        <v>120</v>
      </c>
      <c r="CK453" s="856">
        <f t="shared" si="1045"/>
        <v>120</v>
      </c>
      <c r="CL453" s="856">
        <f t="shared" si="1045"/>
        <v>150</v>
      </c>
      <c r="CM453" s="856">
        <f t="shared" si="1045"/>
        <v>150</v>
      </c>
      <c r="CN453" s="855">
        <f t="shared" si="1046"/>
        <v>150</v>
      </c>
      <c r="CO453" s="855">
        <f t="shared" si="1046"/>
        <v>150</v>
      </c>
      <c r="CP453" s="855">
        <f t="shared" si="1046"/>
        <v>300</v>
      </c>
      <c r="CQ453" s="854">
        <f t="shared" si="1046"/>
        <v>300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 t="str">
        <f t="shared" si="1045"/>
        <v/>
      </c>
      <c r="CH455" s="876">
        <f t="shared" si="1045"/>
        <v>3.5389669987546703E-2</v>
      </c>
      <c r="CI455" s="876">
        <f t="shared" si="1045"/>
        <v>7.0779339975093405E-2</v>
      </c>
      <c r="CJ455" s="876">
        <f t="shared" si="1045"/>
        <v>0.11324694396014943</v>
      </c>
      <c r="CK455" s="877">
        <f t="shared" si="1045"/>
        <v>0.11324694396014943</v>
      </c>
      <c r="CL455" s="877">
        <f t="shared" si="1045"/>
        <v>0.14155867995018681</v>
      </c>
      <c r="CM455" s="877">
        <f t="shared" si="1045"/>
        <v>0.17694834993773351</v>
      </c>
      <c r="CN455" s="876">
        <f t="shared" si="1046"/>
        <v>0.17694834993773351</v>
      </c>
      <c r="CO455" s="876">
        <f t="shared" si="1046"/>
        <v>0.17694834993773351</v>
      </c>
      <c r="CP455" s="876">
        <f t="shared" si="1046"/>
        <v>0.23593113325031131</v>
      </c>
      <c r="CQ455" s="875">
        <f t="shared" si="1046"/>
        <v>0.23593113325031131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 t="str">
        <f t="shared" si="1045"/>
        <v/>
      </c>
      <c r="CH456" s="855">
        <f t="shared" si="1045"/>
        <v>45</v>
      </c>
      <c r="CI456" s="855">
        <f t="shared" si="1045"/>
        <v>65</v>
      </c>
      <c r="CJ456" s="855">
        <f t="shared" si="1045"/>
        <v>65</v>
      </c>
      <c r="CK456" s="856">
        <f t="shared" si="1045"/>
        <v>75</v>
      </c>
      <c r="CL456" s="856">
        <f t="shared" si="1045"/>
        <v>90</v>
      </c>
      <c r="CM456" s="856">
        <f t="shared" si="1045"/>
        <v>90</v>
      </c>
      <c r="CN456" s="855">
        <f t="shared" si="1046"/>
        <v>95</v>
      </c>
      <c r="CO456" s="855">
        <f t="shared" si="1046"/>
        <v>120</v>
      </c>
      <c r="CP456" s="855">
        <f t="shared" si="1046"/>
        <v>180</v>
      </c>
      <c r="CQ456" s="854">
        <f t="shared" si="1046"/>
        <v>280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 t="str">
        <f t="shared" si="1045"/>
        <v/>
      </c>
      <c r="CH457" s="855">
        <f t="shared" si="1045"/>
        <v>540</v>
      </c>
      <c r="CI457" s="855">
        <f t="shared" si="1045"/>
        <v>780</v>
      </c>
      <c r="CJ457" s="855">
        <f t="shared" si="1045"/>
        <v>780</v>
      </c>
      <c r="CK457" s="856">
        <f t="shared" si="1045"/>
        <v>900</v>
      </c>
      <c r="CL457" s="856">
        <f t="shared" si="1045"/>
        <v>1080</v>
      </c>
      <c r="CM457" s="856">
        <f t="shared" si="1045"/>
        <v>1080</v>
      </c>
      <c r="CN457" s="855">
        <f t="shared" si="1046"/>
        <v>1140</v>
      </c>
      <c r="CO457" s="855">
        <f t="shared" si="1046"/>
        <v>1440</v>
      </c>
      <c r="CP457" s="855">
        <f t="shared" si="1046"/>
        <v>2160</v>
      </c>
      <c r="CQ457" s="854">
        <f t="shared" si="1046"/>
        <v>3360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670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2</v>
      </c>
      <c r="CM459" s="856">
        <f t="shared" si="1069"/>
        <v>5</v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>
        <f t="shared" si="1069"/>
        <v>1</v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>
        <f t="shared" si="1069"/>
        <v>6</v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12</v>
      </c>
      <c r="CM462" s="856">
        <f t="shared" si="1069"/>
        <v>30</v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1.4194972602739723E-2</v>
      </c>
      <c r="CM464" s="877">
        <f t="shared" si="1069"/>
        <v>3.5487431506849312E-2</v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20</v>
      </c>
      <c r="CM465" s="856">
        <f t="shared" si="1069"/>
        <v>20</v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120</v>
      </c>
      <c r="CM466" s="856">
        <f t="shared" si="1069"/>
        <v>120</v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690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5</v>
      </c>
      <c r="CK468" s="856">
        <f t="shared" si="1097"/>
        <v>5</v>
      </c>
      <c r="CL468" s="856">
        <f t="shared" si="1097"/>
        <v>5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>
        <f t="shared" si="1098"/>
        <v>10</v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>
        <f t="shared" si="1098"/>
        <v>1</v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>
        <f t="shared" si="1098"/>
        <v>12</v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30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60</v>
      </c>
      <c r="CM471" s="856">
        <f t="shared" si="1097"/>
        <v>60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>
        <f t="shared" si="1098"/>
        <v>120</v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2.3071718555417186E-2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6.9215155666251554E-2</v>
      </c>
      <c r="CL473" s="877">
        <f t="shared" si="1097"/>
        <v>6.9215155666251554E-2</v>
      </c>
      <c r="CM473" s="877">
        <f t="shared" si="1097"/>
        <v>6.9215155666251554E-2</v>
      </c>
      <c r="CN473" s="876">
        <f t="shared" si="1098"/>
        <v>0.11074424906600248</v>
      </c>
      <c r="CO473" s="876">
        <f t="shared" si="1098"/>
        <v>0.11074424906600248</v>
      </c>
      <c r="CP473" s="876">
        <f t="shared" si="1098"/>
        <v>0.11074424906600248</v>
      </c>
      <c r="CQ473" s="875">
        <f t="shared" si="1098"/>
        <v>0.13843031133250311</v>
      </c>
      <c r="CR473" s="1495">
        <f t="shared" si="1098"/>
        <v>0.13843031133250311</v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7.6</v>
      </c>
      <c r="CH474" s="855">
        <f t="shared" si="1097"/>
        <v>8</v>
      </c>
      <c r="CI474" s="855">
        <f t="shared" si="1097"/>
        <v>8</v>
      </c>
      <c r="CJ474" s="855">
        <f t="shared" si="1097"/>
        <v>8.5</v>
      </c>
      <c r="CK474" s="856">
        <f t="shared" si="1097"/>
        <v>9</v>
      </c>
      <c r="CL474" s="856">
        <f t="shared" si="1097"/>
        <v>11</v>
      </c>
      <c r="CM474" s="856">
        <f t="shared" si="1097"/>
        <v>11</v>
      </c>
      <c r="CN474" s="855">
        <f t="shared" si="1098"/>
        <v>11.5</v>
      </c>
      <c r="CO474" s="855">
        <f t="shared" si="1098"/>
        <v>12</v>
      </c>
      <c r="CP474" s="855">
        <f t="shared" si="1098"/>
        <v>12</v>
      </c>
      <c r="CQ474" s="854">
        <f t="shared" si="1098"/>
        <v>24</v>
      </c>
      <c r="CR474" s="1494">
        <f t="shared" si="1098"/>
        <v>100</v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228</v>
      </c>
      <c r="CH475" s="855">
        <f t="shared" si="1097"/>
        <v>480</v>
      </c>
      <c r="CI475" s="855">
        <f t="shared" si="1097"/>
        <v>510</v>
      </c>
      <c r="CJ475" s="855">
        <f t="shared" si="1097"/>
        <v>540</v>
      </c>
      <c r="CK475" s="856">
        <f t="shared" si="1097"/>
        <v>720</v>
      </c>
      <c r="CL475" s="856">
        <f t="shared" si="1097"/>
        <v>960</v>
      </c>
      <c r="CM475" s="856">
        <f t="shared" si="1097"/>
        <v>1320</v>
      </c>
      <c r="CN475" s="855">
        <f t="shared" si="1098"/>
        <v>1320</v>
      </c>
      <c r="CO475" s="855">
        <f t="shared" si="1098"/>
        <v>1380</v>
      </c>
      <c r="CP475" s="855">
        <f t="shared" si="1098"/>
        <v>1440</v>
      </c>
      <c r="CQ475" s="854">
        <f t="shared" si="1098"/>
        <v>1440</v>
      </c>
      <c r="CR475" s="1494">
        <f t="shared" si="1098"/>
        <v>6000</v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691</v>
      </c>
      <c r="B476" s="967" t="s">
        <v>694</v>
      </c>
      <c r="C476" s="967" t="s">
        <v>694</v>
      </c>
      <c r="D476" s="967" t="s">
        <v>694</v>
      </c>
      <c r="E476" s="967" t="s">
        <v>694</v>
      </c>
      <c r="F476" s="967" t="s">
        <v>694</v>
      </c>
      <c r="G476" s="967" t="s">
        <v>694</v>
      </c>
      <c r="H476" s="967" t="s">
        <v>694</v>
      </c>
      <c r="I476" s="967" t="s">
        <v>694</v>
      </c>
      <c r="J476" s="967" t="s">
        <v>694</v>
      </c>
      <c r="K476" s="967" t="s">
        <v>694</v>
      </c>
      <c r="L476" s="967" t="s">
        <v>694</v>
      </c>
      <c r="M476" s="967" t="s">
        <v>694</v>
      </c>
      <c r="N476" s="967" t="s">
        <v>694</v>
      </c>
      <c r="O476" s="967" t="s">
        <v>694</v>
      </c>
      <c r="P476" s="967" t="s">
        <v>694</v>
      </c>
      <c r="Q476" s="967" t="s">
        <v>694</v>
      </c>
      <c r="R476" s="967" t="s">
        <v>694</v>
      </c>
      <c r="S476" s="964"/>
      <c r="T476" s="967" t="s">
        <v>694</v>
      </c>
      <c r="U476" s="967" t="s">
        <v>694</v>
      </c>
      <c r="V476" s="967" t="s">
        <v>694</v>
      </c>
      <c r="W476" s="967" t="s">
        <v>694</v>
      </c>
      <c r="X476" s="967" t="s">
        <v>694</v>
      </c>
      <c r="Y476" s="967" t="s">
        <v>694</v>
      </c>
      <c r="Z476" s="967" t="s">
        <v>694</v>
      </c>
      <c r="AA476" s="967" t="s">
        <v>694</v>
      </c>
      <c r="AB476" s="967" t="s">
        <v>694</v>
      </c>
      <c r="AC476" s="967" t="s">
        <v>694</v>
      </c>
      <c r="AD476" s="967" t="s">
        <v>694</v>
      </c>
      <c r="AE476" s="967" t="s">
        <v>694</v>
      </c>
      <c r="AF476" s="967" t="s">
        <v>694</v>
      </c>
      <c r="AG476" s="967" t="s">
        <v>694</v>
      </c>
      <c r="AH476" s="967" t="s">
        <v>694</v>
      </c>
      <c r="AI476" s="967" t="s">
        <v>694</v>
      </c>
      <c r="AJ476" s="967" t="s">
        <v>694</v>
      </c>
      <c r="AK476" s="964"/>
      <c r="AL476" s="967" t="s">
        <v>694</v>
      </c>
      <c r="AM476" s="967" t="s">
        <v>694</v>
      </c>
      <c r="AN476" s="967" t="s">
        <v>694</v>
      </c>
      <c r="AO476" s="967" t="s">
        <v>694</v>
      </c>
      <c r="AP476" s="967" t="s">
        <v>694</v>
      </c>
      <c r="AQ476" s="967" t="s">
        <v>694</v>
      </c>
      <c r="AR476" s="967" t="s">
        <v>694</v>
      </c>
      <c r="AS476" s="967" t="s">
        <v>694</v>
      </c>
      <c r="AT476" s="967" t="s">
        <v>694</v>
      </c>
      <c r="AU476" s="967" t="s">
        <v>694</v>
      </c>
      <c r="AV476" s="967" t="s">
        <v>694</v>
      </c>
      <c r="AW476" s="967" t="s">
        <v>694</v>
      </c>
      <c r="AX476" s="967" t="s">
        <v>694</v>
      </c>
      <c r="AY476" s="967" t="s">
        <v>694</v>
      </c>
      <c r="AZ476" s="967" t="s">
        <v>694</v>
      </c>
      <c r="BA476" s="967" t="s">
        <v>694</v>
      </c>
      <c r="BB476" s="967" t="s">
        <v>694</v>
      </c>
      <c r="BC476" s="964"/>
      <c r="BD476" s="967" t="s">
        <v>694</v>
      </c>
      <c r="BE476" s="967" t="s">
        <v>694</v>
      </c>
      <c r="BF476" s="967" t="s">
        <v>694</v>
      </c>
      <c r="BG476" s="967" t="s">
        <v>694</v>
      </c>
      <c r="BH476" s="967" t="s">
        <v>694</v>
      </c>
      <c r="BI476" s="967" t="s">
        <v>694</v>
      </c>
      <c r="BJ476" s="967" t="s">
        <v>694</v>
      </c>
      <c r="BK476" s="967" t="s">
        <v>694</v>
      </c>
      <c r="BL476" s="967" t="s">
        <v>694</v>
      </c>
      <c r="BM476" s="967" t="s">
        <v>694</v>
      </c>
      <c r="BN476" s="967" t="s">
        <v>694</v>
      </c>
      <c r="BO476" s="967" t="s">
        <v>694</v>
      </c>
      <c r="BP476" s="967" t="s">
        <v>694</v>
      </c>
      <c r="BQ476" s="967" t="s">
        <v>694</v>
      </c>
      <c r="BR476" s="967" t="s">
        <v>694</v>
      </c>
      <c r="BS476" s="967" t="s">
        <v>694</v>
      </c>
      <c r="BT476" s="967" t="s">
        <v>694</v>
      </c>
      <c r="BU476" s="964"/>
      <c r="BV476" s="967" t="s">
        <v>694</v>
      </c>
      <c r="BW476" s="967" t="s">
        <v>694</v>
      </c>
      <c r="BX476" s="967" t="s">
        <v>694</v>
      </c>
      <c r="BY476" s="967" t="s">
        <v>694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 t="str">
        <f t="shared" si="1189"/>
        <v/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 t="str">
        <f t="shared" si="1190"/>
        <v/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 t="str">
        <f t="shared" si="1189"/>
        <v/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 t="str">
        <f t="shared" si="1190"/>
        <v/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 t="str">
        <f t="shared" si="1189"/>
        <v/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 t="str">
        <f t="shared" si="1190"/>
        <v/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 t="str">
        <f t="shared" si="1189"/>
        <v/>
      </c>
      <c r="CK482" s="877">
        <f t="shared" si="1189"/>
        <v>1.9551681195516812E-2</v>
      </c>
      <c r="CL482" s="877">
        <f t="shared" si="1189"/>
        <v>1.9551681195516812E-2</v>
      </c>
      <c r="CM482" s="877">
        <f t="shared" si="1189"/>
        <v>2.9327521793275219E-2</v>
      </c>
      <c r="CN482" s="876" t="str">
        <f t="shared" si="1190"/>
        <v/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 t="str">
        <f t="shared" si="1189"/>
        <v/>
      </c>
      <c r="CK483" s="856">
        <f t="shared" si="1189"/>
        <v>45</v>
      </c>
      <c r="CL483" s="856">
        <f t="shared" si="1189"/>
        <v>60</v>
      </c>
      <c r="CM483" s="856">
        <f t="shared" si="1189"/>
        <v>80</v>
      </c>
      <c r="CN483" s="855" t="str">
        <f t="shared" si="1190"/>
        <v/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 t="str">
        <f t="shared" si="1189"/>
        <v/>
      </c>
      <c r="CK484" s="856">
        <f t="shared" si="1189"/>
        <v>540</v>
      </c>
      <c r="CL484" s="856">
        <f t="shared" si="1189"/>
        <v>720</v>
      </c>
      <c r="CM484" s="856">
        <f t="shared" si="1189"/>
        <v>960</v>
      </c>
      <c r="CN484" s="855" t="str">
        <f t="shared" si="1190"/>
        <v/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692</v>
      </c>
      <c r="B485" s="1011" t="s">
        <v>693</v>
      </c>
      <c r="C485" s="1011" t="s">
        <v>693</v>
      </c>
      <c r="D485" s="1011" t="s">
        <v>693</v>
      </c>
      <c r="E485" s="1011" t="s">
        <v>693</v>
      </c>
      <c r="F485" s="1011" t="s">
        <v>693</v>
      </c>
      <c r="G485" s="1011" t="s">
        <v>693</v>
      </c>
      <c r="H485" s="1011" t="s">
        <v>693</v>
      </c>
      <c r="I485" s="1011" t="s">
        <v>693</v>
      </c>
      <c r="J485" s="1011" t="s">
        <v>693</v>
      </c>
      <c r="K485" s="1011" t="s">
        <v>693</v>
      </c>
      <c r="L485" s="1011" t="s">
        <v>693</v>
      </c>
      <c r="M485" s="1011" t="s">
        <v>693</v>
      </c>
      <c r="N485" s="1011" t="s">
        <v>693</v>
      </c>
      <c r="O485" s="1011" t="s">
        <v>693</v>
      </c>
      <c r="P485" s="1011" t="s">
        <v>693</v>
      </c>
      <c r="Q485" s="1011" t="s">
        <v>693</v>
      </c>
      <c r="R485" s="1011" t="s">
        <v>693</v>
      </c>
      <c r="S485" s="1009"/>
      <c r="T485" s="1011" t="s">
        <v>693</v>
      </c>
      <c r="U485" s="1011" t="s">
        <v>693</v>
      </c>
      <c r="V485" s="1011" t="s">
        <v>693</v>
      </c>
      <c r="W485" s="1011" t="s">
        <v>693</v>
      </c>
      <c r="X485" s="1011" t="s">
        <v>693</v>
      </c>
      <c r="Y485" s="1011" t="s">
        <v>693</v>
      </c>
      <c r="Z485" s="1011" t="s">
        <v>693</v>
      </c>
      <c r="AA485" s="1011" t="s">
        <v>693</v>
      </c>
      <c r="AB485" s="1011" t="s">
        <v>693</v>
      </c>
      <c r="AC485" s="1011" t="s">
        <v>693</v>
      </c>
      <c r="AD485" s="1011" t="s">
        <v>693</v>
      </c>
      <c r="AE485" s="1011" t="s">
        <v>693</v>
      </c>
      <c r="AF485" s="1011" t="s">
        <v>693</v>
      </c>
      <c r="AG485" s="1011" t="s">
        <v>693</v>
      </c>
      <c r="AH485" s="1011" t="s">
        <v>693</v>
      </c>
      <c r="AI485" s="1011" t="s">
        <v>693</v>
      </c>
      <c r="AJ485" s="1011" t="s">
        <v>693</v>
      </c>
      <c r="AK485" s="1009"/>
      <c r="AL485" s="1011" t="s">
        <v>693</v>
      </c>
      <c r="AM485" s="1011" t="s">
        <v>693</v>
      </c>
      <c r="AN485" s="1011" t="s">
        <v>693</v>
      </c>
      <c r="AO485" s="1011" t="s">
        <v>693</v>
      </c>
      <c r="AP485" s="1011" t="s">
        <v>693</v>
      </c>
      <c r="AQ485" s="1011" t="s">
        <v>693</v>
      </c>
      <c r="AR485" s="1011" t="s">
        <v>693</v>
      </c>
      <c r="AS485" s="1011" t="s">
        <v>693</v>
      </c>
      <c r="AT485" s="1011" t="s">
        <v>693</v>
      </c>
      <c r="AU485" s="1011" t="s">
        <v>693</v>
      </c>
      <c r="AV485" s="1011" t="s">
        <v>693</v>
      </c>
      <c r="AW485" s="1011" t="s">
        <v>693</v>
      </c>
      <c r="AX485" s="1011" t="s">
        <v>693</v>
      </c>
      <c r="AY485" s="1011" t="s">
        <v>693</v>
      </c>
      <c r="AZ485" s="1011" t="s">
        <v>693</v>
      </c>
      <c r="BA485" s="1011" t="s">
        <v>693</v>
      </c>
      <c r="BB485" s="1011" t="s">
        <v>693</v>
      </c>
      <c r="BC485" s="1009"/>
      <c r="BD485" s="1011" t="s">
        <v>693</v>
      </c>
      <c r="BE485" s="1011" t="s">
        <v>693</v>
      </c>
      <c r="BF485" s="1011" t="s">
        <v>693</v>
      </c>
      <c r="BG485" s="1011" t="s">
        <v>693</v>
      </c>
      <c r="BH485" s="1011" t="s">
        <v>693</v>
      </c>
      <c r="BI485" s="1011" t="s">
        <v>693</v>
      </c>
      <c r="BJ485" s="1011" t="s">
        <v>693</v>
      </c>
      <c r="BK485" s="1011" t="s">
        <v>693</v>
      </c>
      <c r="BL485" s="1011" t="s">
        <v>693</v>
      </c>
      <c r="BM485" s="1011" t="s">
        <v>693</v>
      </c>
      <c r="BN485" s="1011" t="s">
        <v>693</v>
      </c>
      <c r="BO485" s="1011" t="s">
        <v>693</v>
      </c>
      <c r="BP485" s="1011" t="s">
        <v>693</v>
      </c>
      <c r="BQ485" s="1011" t="s">
        <v>693</v>
      </c>
      <c r="BR485" s="1011" t="s">
        <v>693</v>
      </c>
      <c r="BS485" s="1011" t="s">
        <v>693</v>
      </c>
      <c r="BT485" s="1011" t="s">
        <v>693</v>
      </c>
      <c r="BU485" s="1009"/>
      <c r="BV485" s="1011" t="s">
        <v>693</v>
      </c>
      <c r="BW485" s="1011" t="s">
        <v>693</v>
      </c>
      <c r="BX485" s="1011" t="s">
        <v>693</v>
      </c>
      <c r="BY485" s="1011" t="s">
        <v>693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 t="str">
        <f t="shared" si="1213"/>
        <v/>
      </c>
      <c r="CM487" s="856" t="str">
        <f t="shared" si="1213"/>
        <v/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 t="str">
        <f t="shared" si="1213"/>
        <v/>
      </c>
      <c r="CM488" s="856" t="str">
        <f t="shared" si="1213"/>
        <v/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 t="str">
        <f t="shared" si="1213"/>
        <v/>
      </c>
      <c r="CM489" s="856" t="str">
        <f t="shared" si="1213"/>
        <v/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 t="str">
        <f t="shared" si="1213"/>
        <v/>
      </c>
      <c r="CM491" s="877" t="str">
        <f t="shared" si="1213"/>
        <v/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 t="str">
        <f t="shared" si="1213"/>
        <v/>
      </c>
      <c r="CM492" s="856" t="str">
        <f t="shared" si="1213"/>
        <v/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 t="str">
        <f t="shared" si="1213"/>
        <v/>
      </c>
      <c r="CM493" s="856" t="str">
        <f t="shared" si="1213"/>
        <v/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762</v>
      </c>
      <c r="B494" s="1011" t="s">
        <v>693</v>
      </c>
      <c r="C494" s="1011" t="s">
        <v>693</v>
      </c>
      <c r="D494" s="1011" t="s">
        <v>693</v>
      </c>
      <c r="E494" s="1011" t="s">
        <v>693</v>
      </c>
      <c r="F494" s="1011" t="s">
        <v>693</v>
      </c>
      <c r="G494" s="1011" t="s">
        <v>693</v>
      </c>
      <c r="H494" s="1011" t="s">
        <v>693</v>
      </c>
      <c r="I494" s="1011" t="s">
        <v>693</v>
      </c>
      <c r="J494" s="1011" t="s">
        <v>693</v>
      </c>
      <c r="K494" s="1011" t="s">
        <v>693</v>
      </c>
      <c r="L494" s="1011" t="s">
        <v>693</v>
      </c>
      <c r="M494" s="1011" t="s">
        <v>693</v>
      </c>
      <c r="N494" s="1011" t="s">
        <v>693</v>
      </c>
      <c r="O494" s="1011" t="s">
        <v>693</v>
      </c>
      <c r="P494" s="1011" t="s">
        <v>693</v>
      </c>
      <c r="Q494" s="1011" t="s">
        <v>693</v>
      </c>
      <c r="R494" s="1011" t="s">
        <v>693</v>
      </c>
      <c r="S494" s="1079"/>
      <c r="T494" s="1011" t="s">
        <v>693</v>
      </c>
      <c r="U494" s="1011" t="s">
        <v>693</v>
      </c>
      <c r="V494" s="1011" t="s">
        <v>693</v>
      </c>
      <c r="W494" s="1011" t="s">
        <v>693</v>
      </c>
      <c r="X494" s="1011" t="s">
        <v>693</v>
      </c>
      <c r="Y494" s="1011" t="s">
        <v>693</v>
      </c>
      <c r="Z494" s="1011" t="s">
        <v>693</v>
      </c>
      <c r="AA494" s="1011" t="s">
        <v>693</v>
      </c>
      <c r="AB494" s="1011" t="s">
        <v>693</v>
      </c>
      <c r="AC494" s="1011" t="s">
        <v>693</v>
      </c>
      <c r="AD494" s="1011" t="s">
        <v>693</v>
      </c>
      <c r="AE494" s="1011" t="s">
        <v>693</v>
      </c>
      <c r="AF494" s="1011" t="s">
        <v>693</v>
      </c>
      <c r="AG494" s="1011" t="s">
        <v>693</v>
      </c>
      <c r="AH494" s="1011" t="s">
        <v>693</v>
      </c>
      <c r="AI494" s="1011" t="s">
        <v>693</v>
      </c>
      <c r="AJ494" s="1011" t="s">
        <v>693</v>
      </c>
      <c r="AK494" s="1079"/>
      <c r="AL494" s="1011" t="s">
        <v>693</v>
      </c>
      <c r="AM494" s="1011" t="s">
        <v>693</v>
      </c>
      <c r="AN494" s="1011" t="s">
        <v>693</v>
      </c>
      <c r="AO494" s="1011" t="s">
        <v>693</v>
      </c>
      <c r="AP494" s="1011" t="s">
        <v>693</v>
      </c>
      <c r="AQ494" s="1011" t="s">
        <v>693</v>
      </c>
      <c r="AR494" s="1011" t="s">
        <v>693</v>
      </c>
      <c r="AS494" s="1011" t="s">
        <v>693</v>
      </c>
      <c r="AT494" s="1011" t="s">
        <v>693</v>
      </c>
      <c r="AU494" s="1011" t="s">
        <v>693</v>
      </c>
      <c r="AV494" s="1011" t="s">
        <v>693</v>
      </c>
      <c r="AW494" s="1011" t="s">
        <v>693</v>
      </c>
      <c r="AX494" s="1011" t="s">
        <v>693</v>
      </c>
      <c r="AY494" s="1011" t="s">
        <v>693</v>
      </c>
      <c r="AZ494" s="1011" t="s">
        <v>693</v>
      </c>
      <c r="BA494" s="1011" t="s">
        <v>693</v>
      </c>
      <c r="BB494" s="1011" t="s">
        <v>693</v>
      </c>
      <c r="BC494" s="1079"/>
      <c r="BD494" s="1011" t="s">
        <v>693</v>
      </c>
      <c r="BE494" s="1011" t="s">
        <v>693</v>
      </c>
      <c r="BF494" s="1011" t="s">
        <v>693</v>
      </c>
      <c r="BG494" s="1011" t="s">
        <v>693</v>
      </c>
      <c r="BH494" s="1011" t="s">
        <v>693</v>
      </c>
      <c r="BI494" s="1011" t="s">
        <v>693</v>
      </c>
      <c r="BJ494" s="1011" t="s">
        <v>693</v>
      </c>
      <c r="BK494" s="1011" t="s">
        <v>693</v>
      </c>
      <c r="BL494" s="1011" t="s">
        <v>693</v>
      </c>
      <c r="BM494" s="1011" t="s">
        <v>693</v>
      </c>
      <c r="BN494" s="1011" t="s">
        <v>693</v>
      </c>
      <c r="BO494" s="1011" t="s">
        <v>693</v>
      </c>
      <c r="BP494" s="1011" t="s">
        <v>693</v>
      </c>
      <c r="BQ494" s="1011" t="s">
        <v>693</v>
      </c>
      <c r="BR494" s="1011" t="s">
        <v>693</v>
      </c>
      <c r="BS494" s="1011" t="s">
        <v>693</v>
      </c>
      <c r="BT494" s="1011" t="s">
        <v>693</v>
      </c>
      <c r="BU494" s="994"/>
      <c r="BV494" s="1011" t="s">
        <v>693</v>
      </c>
      <c r="BW494" s="1011" t="s">
        <v>693</v>
      </c>
      <c r="BX494" s="1011" t="s">
        <v>693</v>
      </c>
      <c r="BY494" s="1011" t="s">
        <v>693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>
        <f t="shared" si="1298"/>
        <v>4</v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12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>
        <f t="shared" si="1298"/>
        <v>12</v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>
        <f t="shared" si="1298"/>
        <v>33.599999999999994</v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100.79999999999998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>
        <f t="shared" si="1298"/>
        <v>1.9562731755915313E-2</v>
      </c>
      <c r="CJ500" s="876">
        <f t="shared" si="1298"/>
        <v>1.9562731755915313E-2</v>
      </c>
      <c r="CK500" s="877">
        <f t="shared" si="1298"/>
        <v>2.3475278107098378E-2</v>
      </c>
      <c r="CL500" s="877">
        <f t="shared" si="1298"/>
        <v>2.3475278107098378E-2</v>
      </c>
      <c r="CM500" s="877">
        <f t="shared" si="1298"/>
        <v>4.6950556214196755E-2</v>
      </c>
      <c r="CN500" s="876">
        <f t="shared" si="1299"/>
        <v>5.8688195267745949E-2</v>
      </c>
      <c r="CO500" s="876">
        <f t="shared" si="1299"/>
        <v>8.8032292901618917E-2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>
        <f t="shared" si="1298"/>
        <v>6.5</v>
      </c>
      <c r="CJ501" s="855">
        <f t="shared" si="1298"/>
        <v>7</v>
      </c>
      <c r="CK501" s="856">
        <f t="shared" si="1298"/>
        <v>7</v>
      </c>
      <c r="CL501" s="856">
        <f t="shared" si="1298"/>
        <v>8</v>
      </c>
      <c r="CM501" s="856">
        <f t="shared" si="1298"/>
        <v>11</v>
      </c>
      <c r="CN501" s="855">
        <f t="shared" si="1299"/>
        <v>12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>
        <f t="shared" si="1298"/>
        <v>384</v>
      </c>
      <c r="CJ502" s="855">
        <f t="shared" si="1298"/>
        <v>528</v>
      </c>
      <c r="CK502" s="856">
        <f t="shared" si="1298"/>
        <v>576</v>
      </c>
      <c r="CL502" s="856">
        <f t="shared" si="1298"/>
        <v>576</v>
      </c>
      <c r="CM502" s="856">
        <f t="shared" si="1298"/>
        <v>624</v>
      </c>
      <c r="CN502" s="855">
        <f t="shared" si="1299"/>
        <v>672</v>
      </c>
      <c r="CO502" s="855">
        <f t="shared" si="1299"/>
        <v>1008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695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696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</v>
      </c>
      <c r="CH509" s="855">
        <f t="shared" si="1331"/>
        <v>2</v>
      </c>
      <c r="CI509" s="855">
        <f t="shared" si="1331"/>
        <v>2.5</v>
      </c>
      <c r="CJ509" s="855">
        <f t="shared" si="1331"/>
        <v>5</v>
      </c>
      <c r="CK509" s="856">
        <f t="shared" si="1331"/>
        <v>5</v>
      </c>
      <c r="CL509" s="856">
        <f t="shared" si="1331"/>
        <v>5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 t="str">
        <f t="shared" si="1332"/>
        <v/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12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 t="str">
        <f t="shared" si="1332"/>
        <v/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3.1674732254047322E-2</v>
      </c>
      <c r="CH512" s="876">
        <f t="shared" si="1331"/>
        <v>3.1674732254047322E-2</v>
      </c>
      <c r="CI512" s="876">
        <f t="shared" si="1331"/>
        <v>3.9593415317559152E-2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7.9186830635118305E-2</v>
      </c>
      <c r="CM512" s="877">
        <f t="shared" si="1331"/>
        <v>0.1055824408468244</v>
      </c>
      <c r="CN512" s="876">
        <f t="shared" si="1332"/>
        <v>0.12669892901618929</v>
      </c>
      <c r="CO512" s="876">
        <f t="shared" si="1332"/>
        <v>0.12669892901618929</v>
      </c>
      <c r="CP512" s="876">
        <f t="shared" si="1332"/>
        <v>0.12669892901618929</v>
      </c>
      <c r="CQ512" s="875">
        <f t="shared" si="1332"/>
        <v>0.15837366127023661</v>
      </c>
      <c r="CR512" s="1495" t="str">
        <f t="shared" si="1332"/>
        <v/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7</v>
      </c>
      <c r="CH513" s="855">
        <f t="shared" si="1331"/>
        <v>7.5</v>
      </c>
      <c r="CI513" s="855">
        <f t="shared" si="1331"/>
        <v>8.8000000000000007</v>
      </c>
      <c r="CJ513" s="855">
        <f t="shared" si="1331"/>
        <v>9</v>
      </c>
      <c r="CK513" s="856">
        <f t="shared" si="1331"/>
        <v>11</v>
      </c>
      <c r="CL513" s="856">
        <f t="shared" si="1331"/>
        <v>11</v>
      </c>
      <c r="CM513" s="856">
        <f t="shared" si="1331"/>
        <v>12</v>
      </c>
      <c r="CN513" s="855">
        <f t="shared" si="1332"/>
        <v>13</v>
      </c>
      <c r="CO513" s="855">
        <f t="shared" si="1332"/>
        <v>14</v>
      </c>
      <c r="CP513" s="855">
        <f t="shared" si="1332"/>
        <v>22</v>
      </c>
      <c r="CQ513" s="854">
        <f t="shared" si="1332"/>
        <v>22</v>
      </c>
      <c r="CR513" s="1494" t="str">
        <f t="shared" si="1332"/>
        <v/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180</v>
      </c>
      <c r="CH514" s="855">
        <f t="shared" si="1331"/>
        <v>264</v>
      </c>
      <c r="CI514" s="855">
        <f t="shared" si="1331"/>
        <v>312</v>
      </c>
      <c r="CJ514" s="855">
        <f t="shared" si="1331"/>
        <v>720</v>
      </c>
      <c r="CK514" s="856">
        <f t="shared" si="1331"/>
        <v>840</v>
      </c>
      <c r="CL514" s="856">
        <f t="shared" si="1331"/>
        <v>1080</v>
      </c>
      <c r="CM514" s="856">
        <f t="shared" si="1331"/>
        <v>1320</v>
      </c>
      <c r="CN514" s="855">
        <f t="shared" si="1332"/>
        <v>1320</v>
      </c>
      <c r="CO514" s="855">
        <f t="shared" si="1332"/>
        <v>1320</v>
      </c>
      <c r="CP514" s="855">
        <f t="shared" si="1332"/>
        <v>1320</v>
      </c>
      <c r="CQ514" s="854">
        <f t="shared" si="1332"/>
        <v>1680</v>
      </c>
      <c r="CR514" s="1494" t="str">
        <f t="shared" si="1332"/>
        <v/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743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1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5</v>
      </c>
      <c r="CL515" s="856">
        <f t="shared" si="1360"/>
        <v>5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3.5194146948941463E-2</v>
      </c>
      <c r="CH518" s="876">
        <f t="shared" si="1360"/>
        <v>4.6925529265255284E-2</v>
      </c>
      <c r="CI518" s="876">
        <f t="shared" si="1360"/>
        <v>5.6310635118306342E-2</v>
      </c>
      <c r="CJ518" s="876">
        <f t="shared" si="1360"/>
        <v>5.8656911581569111E-2</v>
      </c>
      <c r="CK518" s="877">
        <f t="shared" si="1360"/>
        <v>7.0388293897882925E-2</v>
      </c>
      <c r="CL518" s="877">
        <f t="shared" si="1360"/>
        <v>0.14077658779576588</v>
      </c>
      <c r="CM518" s="877">
        <f t="shared" si="1360"/>
        <v>0.14077658779576588</v>
      </c>
      <c r="CN518" s="876">
        <f t="shared" si="1361"/>
        <v>0.14077658779576588</v>
      </c>
      <c r="CO518" s="876">
        <f t="shared" si="1361"/>
        <v>0.14077658779576588</v>
      </c>
      <c r="CP518" s="876">
        <f t="shared" si="1361"/>
        <v>0.17597073474470734</v>
      </c>
      <c r="CQ518" s="875">
        <f t="shared" si="1361"/>
        <v>0.17597073474470734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5</v>
      </c>
      <c r="CH519" s="855">
        <f t="shared" si="1360"/>
        <v>10</v>
      </c>
      <c r="CI519" s="855">
        <f t="shared" si="1360"/>
        <v>12</v>
      </c>
      <c r="CJ519" s="855">
        <f t="shared" si="1360"/>
        <v>12.5</v>
      </c>
      <c r="CK519" s="856">
        <f t="shared" si="1360"/>
        <v>13</v>
      </c>
      <c r="CL519" s="856">
        <f t="shared" si="1360"/>
        <v>16</v>
      </c>
      <c r="CM519" s="856">
        <f t="shared" si="1360"/>
        <v>16.399999999999999</v>
      </c>
      <c r="CN519" s="855">
        <f t="shared" si="1361"/>
        <v>19</v>
      </c>
      <c r="CO519" s="855">
        <f t="shared" si="1361"/>
        <v>19.899999999999999</v>
      </c>
      <c r="CP519" s="855">
        <f t="shared" si="1361"/>
        <v>22.5</v>
      </c>
      <c r="CQ519" s="854">
        <f t="shared" si="1361"/>
        <v>56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240</v>
      </c>
      <c r="CH520" s="855">
        <f t="shared" si="1360"/>
        <v>300</v>
      </c>
      <c r="CI520" s="855">
        <f t="shared" si="1360"/>
        <v>300</v>
      </c>
      <c r="CJ520" s="855">
        <f t="shared" si="1360"/>
        <v>491.99999999999994</v>
      </c>
      <c r="CK520" s="856">
        <f t="shared" si="1360"/>
        <v>540</v>
      </c>
      <c r="CL520" s="856">
        <f t="shared" si="1360"/>
        <v>672</v>
      </c>
      <c r="CM520" s="856">
        <f t="shared" si="1360"/>
        <v>720</v>
      </c>
      <c r="CN520" s="855">
        <f t="shared" si="1361"/>
        <v>780</v>
      </c>
      <c r="CO520" s="855">
        <f t="shared" si="1361"/>
        <v>960</v>
      </c>
      <c r="CP520" s="855">
        <f t="shared" si="1361"/>
        <v>1140</v>
      </c>
      <c r="CQ520" s="854">
        <f t="shared" si="1361"/>
        <v>1194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744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 t="str">
        <f t="shared" si="1360"/>
        <v/>
      </c>
      <c r="CI521" s="855" t="str">
        <f t="shared" si="1360"/>
        <v/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 t="str">
        <f t="shared" si="1361"/>
        <v/>
      </c>
      <c r="CQ521" s="854" t="str">
        <f t="shared" si="1361"/>
        <v/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 t="str">
        <f t="shared" si="1360"/>
        <v/>
      </c>
      <c r="CI522" s="855" t="str">
        <f t="shared" si="1360"/>
        <v/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 t="str">
        <f t="shared" si="1361"/>
        <v/>
      </c>
      <c r="CQ522" s="854" t="str">
        <f t="shared" si="1361"/>
        <v/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 t="str">
        <f t="shared" si="1360"/>
        <v/>
      </c>
      <c r="CI524" s="855" t="str">
        <f t="shared" si="1360"/>
        <v/>
      </c>
      <c r="CJ524" s="855">
        <f t="shared" si="1360"/>
        <v>1.0010779576587794E-2</v>
      </c>
      <c r="CK524" s="856">
        <f t="shared" si="1360"/>
        <v>1.2012935491905354E-2</v>
      </c>
      <c r="CL524" s="856">
        <f t="shared" si="1360"/>
        <v>1.2012935491905354E-2</v>
      </c>
      <c r="CM524" s="856">
        <f t="shared" si="1360"/>
        <v>1.501616936488169E-2</v>
      </c>
      <c r="CN524" s="855">
        <f t="shared" si="1361"/>
        <v>1.501616936488169E-2</v>
      </c>
      <c r="CO524" s="855">
        <f t="shared" si="1361"/>
        <v>1.501616936488169E-2</v>
      </c>
      <c r="CP524" s="855" t="str">
        <f t="shared" si="1361"/>
        <v/>
      </c>
      <c r="CQ524" s="854" t="str">
        <f t="shared" si="1361"/>
        <v/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 t="str">
        <f t="shared" si="1360"/>
        <v/>
      </c>
      <c r="CI525" s="855" t="str">
        <f t="shared" si="1360"/>
        <v/>
      </c>
      <c r="CJ525" s="855">
        <f t="shared" si="1360"/>
        <v>7.5</v>
      </c>
      <c r="CK525" s="856">
        <f t="shared" si="1360"/>
        <v>8</v>
      </c>
      <c r="CL525" s="856">
        <f t="shared" si="1360"/>
        <v>8.3000000000000007</v>
      </c>
      <c r="CM525" s="856">
        <f t="shared" si="1360"/>
        <v>10</v>
      </c>
      <c r="CN525" s="855">
        <f t="shared" si="1361"/>
        <v>11.33</v>
      </c>
      <c r="CO525" s="855">
        <f t="shared" si="1361"/>
        <v>13.3</v>
      </c>
      <c r="CP525" s="855" t="str">
        <f t="shared" si="1361"/>
        <v/>
      </c>
      <c r="CQ525" s="854" t="str">
        <f t="shared" si="1361"/>
        <v/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 t="str">
        <f t="shared" si="1360"/>
        <v/>
      </c>
      <c r="CI526" s="855" t="str">
        <f t="shared" si="1360"/>
        <v/>
      </c>
      <c r="CJ526" s="855">
        <f t="shared" si="1360"/>
        <v>540</v>
      </c>
      <c r="CK526" s="856">
        <f t="shared" si="1360"/>
        <v>576</v>
      </c>
      <c r="CL526" s="856">
        <f t="shared" si="1360"/>
        <v>597.6</v>
      </c>
      <c r="CM526" s="856">
        <f t="shared" si="1360"/>
        <v>720</v>
      </c>
      <c r="CN526" s="855">
        <f t="shared" si="1361"/>
        <v>815.76</v>
      </c>
      <c r="CO526" s="855">
        <f t="shared" si="1361"/>
        <v>957.6</v>
      </c>
      <c r="CP526" s="855" t="str">
        <f t="shared" si="1361"/>
        <v/>
      </c>
      <c r="CQ526" s="854" t="str">
        <f t="shared" si="1361"/>
        <v/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697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10.6</v>
      </c>
      <c r="CJ528" s="1555">
        <f t="shared" si="1418"/>
        <v>43.2</v>
      </c>
      <c r="CK528" s="1556">
        <f t="shared" si="1418"/>
        <v>43.2</v>
      </c>
      <c r="CL528" s="1556">
        <f t="shared" si="1418"/>
        <v>43.2</v>
      </c>
      <c r="CM528" s="1556">
        <f t="shared" si="1418"/>
        <v>43.2</v>
      </c>
      <c r="CN528" s="1555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419"/>
        <v>43.2</v>
      </c>
      <c r="CP528" s="855" t="str">
        <f t="shared" si="1419"/>
        <v/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3.6384665006226648E-3</v>
      </c>
      <c r="CJ530" s="876">
        <f t="shared" si="1418"/>
        <v>1.7794160697384809E-2</v>
      </c>
      <c r="CK530" s="877">
        <f t="shared" si="1418"/>
        <v>1.7794160697384809E-2</v>
      </c>
      <c r="CL530" s="877">
        <f t="shared" si="1418"/>
        <v>1.7794160697384809E-2</v>
      </c>
      <c r="CM530" s="877">
        <f t="shared" si="1418"/>
        <v>2.2242700871731007E-2</v>
      </c>
      <c r="CN530" s="876">
        <f t="shared" si="1419"/>
        <v>2.2242700871731007E-2</v>
      </c>
      <c r="CO530" s="876">
        <f t="shared" si="1419"/>
        <v>2.2242700871731007E-2</v>
      </c>
      <c r="CP530" s="876" t="str">
        <f t="shared" si="1419"/>
        <v/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13.3</v>
      </c>
      <c r="CJ531" s="1553">
        <f t="shared" si="1418"/>
        <v>15.2</v>
      </c>
      <c r="CK531" s="1554">
        <f t="shared" si="1418"/>
        <v>15.27</v>
      </c>
      <c r="CL531" s="1554">
        <f t="shared" si="1418"/>
        <v>18.600000000000001</v>
      </c>
      <c r="CM531" s="1554">
        <f t="shared" si="1418"/>
        <v>19.440000000000001</v>
      </c>
      <c r="CN531" s="855">
        <f t="shared" si="1419"/>
        <v>19.440000000000001</v>
      </c>
      <c r="CO531" s="855">
        <f t="shared" si="1419"/>
        <v>23.3</v>
      </c>
      <c r="CP531" s="855" t="str">
        <f t="shared" si="1419"/>
        <v/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246.98</v>
      </c>
      <c r="CJ532" s="855">
        <f t="shared" si="1418"/>
        <v>574.56000000000006</v>
      </c>
      <c r="CK532" s="856">
        <f t="shared" si="1418"/>
        <v>656.64</v>
      </c>
      <c r="CL532" s="856">
        <f t="shared" si="1418"/>
        <v>659.66399999999999</v>
      </c>
      <c r="CM532" s="856">
        <f t="shared" si="1418"/>
        <v>803.5200000000001</v>
      </c>
      <c r="CN532" s="855">
        <f t="shared" si="1419"/>
        <v>839.80800000000011</v>
      </c>
      <c r="CO532" s="855">
        <f t="shared" si="1419"/>
        <v>839.80800000000011</v>
      </c>
      <c r="CP532" s="855" t="str">
        <f t="shared" si="1419"/>
        <v/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698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 t="str">
        <f t="shared" si="1530"/>
        <v/>
      </c>
      <c r="CH534" s="855" t="str">
        <f t="shared" si="1530"/>
        <v/>
      </c>
      <c r="CI534" s="855">
        <f t="shared" si="1530"/>
        <v>24</v>
      </c>
      <c r="CJ534" s="855">
        <f t="shared" si="1530"/>
        <v>60</v>
      </c>
      <c r="CK534" s="856">
        <f t="shared" si="1530"/>
        <v>60</v>
      </c>
      <c r="CL534" s="856">
        <f t="shared" si="1530"/>
        <v>60</v>
      </c>
      <c r="CM534" s="856">
        <f t="shared" si="1530"/>
        <v>72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96</v>
      </c>
      <c r="CO534" s="855">
        <f t="shared" si="1531"/>
        <v>144</v>
      </c>
      <c r="CP534" s="855">
        <f t="shared" si="1531"/>
        <v>144</v>
      </c>
      <c r="CQ534" s="854" t="str">
        <f t="shared" si="1531"/>
        <v/>
      </c>
      <c r="CR534" s="1494" t="str">
        <f t="shared" si="1531"/>
        <v/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 t="str">
        <f t="shared" si="1530"/>
        <v/>
      </c>
      <c r="CH536" s="876" t="str">
        <f t="shared" si="1530"/>
        <v/>
      </c>
      <c r="CI536" s="876">
        <f t="shared" si="1530"/>
        <v>9.1035526774595251E-3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2.8448602117061021E-2</v>
      </c>
      <c r="CM536" s="877">
        <f t="shared" si="1530"/>
        <v>3.4138322540473227E-2</v>
      </c>
      <c r="CN536" s="876">
        <f t="shared" si="1531"/>
        <v>4.5517763387297627E-2</v>
      </c>
      <c r="CO536" s="876">
        <f t="shared" si="1531"/>
        <v>4.5517763387297634E-2</v>
      </c>
      <c r="CP536" s="876">
        <f t="shared" si="1531"/>
        <v>5.4621316064757161E-2</v>
      </c>
      <c r="CQ536" s="875" t="str">
        <f t="shared" si="1531"/>
        <v/>
      </c>
      <c r="CR536" s="1495" t="str">
        <f t="shared" si="1531"/>
        <v/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 t="str">
        <f t="shared" si="1530"/>
        <v/>
      </c>
      <c r="CH537" s="855" t="str">
        <f t="shared" si="1530"/>
        <v/>
      </c>
      <c r="CI537" s="855">
        <f t="shared" si="1530"/>
        <v>15</v>
      </c>
      <c r="CJ537" s="855">
        <f t="shared" si="1530"/>
        <v>17.5</v>
      </c>
      <c r="CK537" s="856">
        <f t="shared" si="1530"/>
        <v>19.5</v>
      </c>
      <c r="CL537" s="856">
        <f t="shared" si="1530"/>
        <v>20</v>
      </c>
      <c r="CM537" s="856">
        <f t="shared" si="1530"/>
        <v>22</v>
      </c>
      <c r="CN537" s="855">
        <f t="shared" si="1531"/>
        <v>25.8</v>
      </c>
      <c r="CO537" s="855">
        <f t="shared" si="1531"/>
        <v>26.67</v>
      </c>
      <c r="CP537" s="855">
        <f t="shared" si="1531"/>
        <v>52</v>
      </c>
      <c r="CQ537" s="854" t="str">
        <f t="shared" si="1531"/>
        <v/>
      </c>
      <c r="CR537" s="1494" t="str">
        <f t="shared" si="1531"/>
        <v/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 t="str">
        <f t="shared" si="1530"/>
        <v/>
      </c>
      <c r="CH538" s="855" t="str">
        <f t="shared" si="1530"/>
        <v/>
      </c>
      <c r="CI538" s="855">
        <f t="shared" si="1530"/>
        <v>480</v>
      </c>
      <c r="CJ538" s="855">
        <f t="shared" si="1530"/>
        <v>1320</v>
      </c>
      <c r="CK538" s="856">
        <f t="shared" si="1530"/>
        <v>1404</v>
      </c>
      <c r="CL538" s="856">
        <f t="shared" si="1530"/>
        <v>1548</v>
      </c>
      <c r="CM538" s="856">
        <f t="shared" si="1530"/>
        <v>1680</v>
      </c>
      <c r="CN538" s="855">
        <f t="shared" si="1531"/>
        <v>2160</v>
      </c>
      <c r="CO538" s="855">
        <f t="shared" si="1531"/>
        <v>3120</v>
      </c>
      <c r="CP538" s="855">
        <f t="shared" si="1531"/>
        <v>3840.4800000000005</v>
      </c>
      <c r="CQ538" s="854" t="str">
        <f t="shared" si="1531"/>
        <v/>
      </c>
      <c r="CR538" s="1494" t="str">
        <f t="shared" si="1531"/>
        <v/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699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>
        <f t="shared" si="1530"/>
        <v>2</v>
      </c>
      <c r="CI539" s="855">
        <f t="shared" si="1530"/>
        <v>3</v>
      </c>
      <c r="CJ539" s="855">
        <f t="shared" si="1530"/>
        <v>4</v>
      </c>
      <c r="CK539" s="856">
        <f t="shared" si="1530"/>
        <v>5</v>
      </c>
      <c r="CL539" s="856">
        <f t="shared" si="1530"/>
        <v>5</v>
      </c>
      <c r="CM539" s="856">
        <f t="shared" si="1530"/>
        <v>5</v>
      </c>
      <c r="CN539" s="855">
        <f t="shared" si="1531"/>
        <v>5</v>
      </c>
      <c r="CO539" s="855">
        <f t="shared" si="1531"/>
        <v>5</v>
      </c>
      <c r="CP539" s="855">
        <f t="shared" si="1531"/>
        <v>7</v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>
        <f t="shared" si="1530"/>
        <v>8</v>
      </c>
      <c r="CI540" s="855">
        <f t="shared" si="1530"/>
        <v>12</v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>
        <f t="shared" si="1531"/>
        <v>48</v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>
        <f t="shared" si="1530"/>
        <v>1.225277708592777E-2</v>
      </c>
      <c r="CI542" s="876">
        <f t="shared" si="1530"/>
        <v>2.2054998754669985E-2</v>
      </c>
      <c r="CJ542" s="876">
        <f t="shared" si="1530"/>
        <v>3.6758331257783307E-2</v>
      </c>
      <c r="CK542" s="877">
        <f t="shared" si="1530"/>
        <v>3.6758331257783307E-2</v>
      </c>
      <c r="CL542" s="877">
        <f t="shared" si="1530"/>
        <v>3.6758331257783307E-2</v>
      </c>
      <c r="CM542" s="877">
        <f t="shared" si="1530"/>
        <v>3.6758331257783314E-2</v>
      </c>
      <c r="CN542" s="876">
        <f t="shared" si="1531"/>
        <v>4.2884719800747199E-2</v>
      </c>
      <c r="CO542" s="876">
        <f t="shared" si="1531"/>
        <v>4.5947914072229132E-2</v>
      </c>
      <c r="CP542" s="876">
        <f t="shared" si="1531"/>
        <v>0.18379165628891653</v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>
        <f t="shared" si="1530"/>
        <v>50</v>
      </c>
      <c r="CI543" s="855">
        <f t="shared" si="1530"/>
        <v>60</v>
      </c>
      <c r="CJ543" s="855">
        <f t="shared" si="1530"/>
        <v>62.5</v>
      </c>
      <c r="CK543" s="856">
        <f t="shared" si="1530"/>
        <v>75</v>
      </c>
      <c r="CL543" s="856">
        <f t="shared" si="1530"/>
        <v>80</v>
      </c>
      <c r="CM543" s="856">
        <f t="shared" si="1530"/>
        <v>80</v>
      </c>
      <c r="CN543" s="855">
        <f t="shared" si="1531"/>
        <v>92.86</v>
      </c>
      <c r="CO543" s="855">
        <f t="shared" si="1531"/>
        <v>100</v>
      </c>
      <c r="CP543" s="855">
        <f t="shared" si="1531"/>
        <v>120</v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>
        <f t="shared" si="1530"/>
        <v>1200</v>
      </c>
      <c r="CI544" s="855">
        <f t="shared" si="1530"/>
        <v>1800</v>
      </c>
      <c r="CJ544" s="855">
        <f t="shared" si="1530"/>
        <v>3000</v>
      </c>
      <c r="CK544" s="856">
        <f t="shared" si="1530"/>
        <v>3600</v>
      </c>
      <c r="CL544" s="856">
        <f t="shared" si="1530"/>
        <v>4800</v>
      </c>
      <c r="CM544" s="856">
        <f t="shared" si="1530"/>
        <v>4800</v>
      </c>
      <c r="CN544" s="855">
        <f t="shared" si="1531"/>
        <v>7200</v>
      </c>
      <c r="CO544" s="855">
        <f t="shared" si="1531"/>
        <v>7800.24</v>
      </c>
      <c r="CP544" s="855">
        <f t="shared" si="1531"/>
        <v>24000</v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700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>
        <f t="shared" si="1696"/>
        <v>24</v>
      </c>
      <c r="CL546" s="856">
        <f t="shared" si="1696"/>
        <v>24</v>
      </c>
      <c r="CM546" s="856">
        <f t="shared" si="1696"/>
        <v>24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>
        <f t="shared" si="1696"/>
        <v>1.7581431631382316E-2</v>
      </c>
      <c r="CL548" s="877">
        <f t="shared" si="1696"/>
        <v>2.1976789539227898E-2</v>
      </c>
      <c r="CM548" s="877">
        <f t="shared" si="1696"/>
        <v>2.1976789539227898E-2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>
        <f t="shared" si="1696"/>
        <v>47.5</v>
      </c>
      <c r="CL549" s="856">
        <f t="shared" si="1696"/>
        <v>75</v>
      </c>
      <c r="CM549" s="856">
        <f t="shared" si="1696"/>
        <v>100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>
        <f t="shared" si="1696"/>
        <v>1140</v>
      </c>
      <c r="CL550" s="856">
        <f t="shared" si="1696"/>
        <v>1800</v>
      </c>
      <c r="CM550" s="856">
        <f t="shared" si="1696"/>
        <v>2400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701</v>
      </c>
      <c r="B551" s="1008" t="s">
        <v>787</v>
      </c>
      <c r="C551" s="1008" t="s">
        <v>787</v>
      </c>
      <c r="D551" s="1008" t="s">
        <v>450</v>
      </c>
      <c r="E551" s="1008" t="s">
        <v>244</v>
      </c>
      <c r="F551" s="1008" t="s">
        <v>244</v>
      </c>
      <c r="G551" s="1008" t="s">
        <v>787</v>
      </c>
      <c r="H551" s="1008" t="s">
        <v>787</v>
      </c>
      <c r="I551" s="1008" t="s">
        <v>787</v>
      </c>
      <c r="J551" s="1008" t="s">
        <v>787</v>
      </c>
      <c r="K551" s="1008" t="s">
        <v>787</v>
      </c>
      <c r="L551" s="1008" t="s">
        <v>787</v>
      </c>
      <c r="M551" s="1008" t="s">
        <v>787</v>
      </c>
      <c r="N551" s="1008"/>
      <c r="O551" s="1008"/>
      <c r="P551" s="1008"/>
      <c r="Q551" s="1008"/>
      <c r="R551" s="1008"/>
      <c r="S551" s="1012"/>
      <c r="T551" s="1008" t="s">
        <v>803</v>
      </c>
      <c r="U551" s="1008" t="s">
        <v>803</v>
      </c>
      <c r="V551" s="1008" t="s">
        <v>803</v>
      </c>
      <c r="W551" s="1008" t="s">
        <v>803</v>
      </c>
      <c r="X551" s="1008" t="s">
        <v>803</v>
      </c>
      <c r="Y551" s="1008" t="s">
        <v>803</v>
      </c>
      <c r="Z551" s="1008" t="s">
        <v>803</v>
      </c>
      <c r="AA551" s="1008" t="s">
        <v>803</v>
      </c>
      <c r="AB551" s="1008" t="s">
        <v>803</v>
      </c>
      <c r="AC551" s="1008" t="s">
        <v>803</v>
      </c>
      <c r="AD551" s="1008" t="s">
        <v>803</v>
      </c>
      <c r="AE551" s="1008" t="s">
        <v>803</v>
      </c>
      <c r="AF551" s="1008"/>
      <c r="AG551" s="1008"/>
      <c r="AH551" s="1008"/>
      <c r="AI551" s="1008"/>
      <c r="AJ551" s="1008"/>
      <c r="AK551" s="1012"/>
      <c r="AL551" s="1008" t="s">
        <v>787</v>
      </c>
      <c r="AM551" s="1008" t="s">
        <v>787</v>
      </c>
      <c r="AN551" s="1008" t="s">
        <v>787</v>
      </c>
      <c r="AO551" s="1008"/>
      <c r="AP551" s="1008"/>
      <c r="AQ551" s="1008" t="s">
        <v>787</v>
      </c>
      <c r="AR551" s="1008" t="s">
        <v>787</v>
      </c>
      <c r="AS551" s="1008" t="s">
        <v>787</v>
      </c>
      <c r="AT551" s="1008" t="s">
        <v>787</v>
      </c>
      <c r="AU551" s="1008" t="s">
        <v>787</v>
      </c>
      <c r="AV551" s="1008" t="s">
        <v>787</v>
      </c>
      <c r="AW551" s="1008" t="s">
        <v>787</v>
      </c>
      <c r="AX551" s="1008"/>
      <c r="AY551" s="1008"/>
      <c r="AZ551" s="1008"/>
      <c r="BA551" s="1008"/>
      <c r="BB551" s="1008"/>
      <c r="BC551" s="1012"/>
      <c r="BD551" s="1008" t="s">
        <v>787</v>
      </c>
      <c r="BE551" s="1008" t="s">
        <v>787</v>
      </c>
      <c r="BF551" s="1008" t="s">
        <v>787</v>
      </c>
      <c r="BG551" s="1008" t="s">
        <v>787</v>
      </c>
      <c r="BH551" s="1008" t="s">
        <v>787</v>
      </c>
      <c r="BI551" s="1008" t="s">
        <v>787</v>
      </c>
      <c r="BJ551" s="1008" t="s">
        <v>787</v>
      </c>
      <c r="BK551" s="1008" t="s">
        <v>787</v>
      </c>
      <c r="BL551" s="1008" t="s">
        <v>787</v>
      </c>
      <c r="BM551" s="1008" t="s">
        <v>787</v>
      </c>
      <c r="BN551" s="1008" t="s">
        <v>787</v>
      </c>
      <c r="BO551" s="1008" t="s">
        <v>787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706</v>
      </c>
      <c r="H552" s="1011">
        <v>28.8</v>
      </c>
      <c r="I552" s="1011">
        <v>16.600000000000001</v>
      </c>
      <c r="J552" s="1011">
        <v>28.8</v>
      </c>
      <c r="K552" s="1011" t="s">
        <v>706</v>
      </c>
      <c r="L552" s="1011" t="s">
        <v>706</v>
      </c>
      <c r="M552" s="1011">
        <v>57.6</v>
      </c>
      <c r="N552" s="1011" t="s">
        <v>706</v>
      </c>
      <c r="O552" s="1011" t="s">
        <v>706</v>
      </c>
      <c r="P552" s="1011" t="s">
        <v>706</v>
      </c>
      <c r="Q552" s="1011" t="s">
        <v>706</v>
      </c>
      <c r="R552" s="1011" t="s">
        <v>706</v>
      </c>
      <c r="S552" s="1079"/>
      <c r="T552" s="1011">
        <v>28.8</v>
      </c>
      <c r="U552" s="1011" t="s">
        <v>706</v>
      </c>
      <c r="V552" s="1011" t="s">
        <v>706</v>
      </c>
      <c r="W552" s="1011" t="s">
        <v>706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706</v>
      </c>
      <c r="AG552" s="1011" t="s">
        <v>706</v>
      </c>
      <c r="AH552" s="1011" t="s">
        <v>706</v>
      </c>
      <c r="AI552" s="1011" t="s">
        <v>706</v>
      </c>
      <c r="AJ552" s="1011" t="s">
        <v>706</v>
      </c>
      <c r="AK552" s="1079"/>
      <c r="AL552" s="1011">
        <v>9.8000000000000007</v>
      </c>
      <c r="AM552" s="1011" t="s">
        <v>706</v>
      </c>
      <c r="AN552" s="1011">
        <v>19.2</v>
      </c>
      <c r="AO552" s="1011" t="s">
        <v>706</v>
      </c>
      <c r="AP552" s="1011" t="s">
        <v>706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706</v>
      </c>
      <c r="AX552" s="1011" t="s">
        <v>706</v>
      </c>
      <c r="AY552" s="1011" t="s">
        <v>706</v>
      </c>
      <c r="AZ552" s="1011" t="s">
        <v>706</v>
      </c>
      <c r="BA552" s="1011" t="s">
        <v>706</v>
      </c>
      <c r="BB552" s="1011" t="s">
        <v>706</v>
      </c>
      <c r="BC552" s="1079"/>
      <c r="BD552" s="1011">
        <v>28.8</v>
      </c>
      <c r="BE552" s="1011" t="s">
        <v>706</v>
      </c>
      <c r="BF552" s="1011" t="s">
        <v>706</v>
      </c>
      <c r="BG552" s="1011" t="s">
        <v>706</v>
      </c>
      <c r="BH552" s="1011" t="s">
        <v>706</v>
      </c>
      <c r="BI552" s="1011" t="s">
        <v>706</v>
      </c>
      <c r="BJ552" s="1011" t="s">
        <v>706</v>
      </c>
      <c r="BK552" s="1011">
        <v>57.6</v>
      </c>
      <c r="BL552" s="1011" t="s">
        <v>706</v>
      </c>
      <c r="BM552" s="1011" t="s">
        <v>706</v>
      </c>
      <c r="BN552" s="1011">
        <v>28.8</v>
      </c>
      <c r="BO552" s="1011" t="s">
        <v>706</v>
      </c>
      <c r="BP552" s="1011" t="s">
        <v>706</v>
      </c>
      <c r="BQ552" s="1011" t="s">
        <v>706</v>
      </c>
      <c r="BR552" s="1011" t="s">
        <v>706</v>
      </c>
      <c r="BS552" s="1011" t="s">
        <v>706</v>
      </c>
      <c r="BT552" s="1011" t="s">
        <v>706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53" t="str">
        <f t="shared" si="1838"/>
        <v/>
      </c>
      <c r="CJ552" s="1553" t="str">
        <f t="shared" si="1838"/>
        <v/>
      </c>
      <c r="CK552" s="1554">
        <f t="shared" si="1838"/>
        <v>28.8</v>
      </c>
      <c r="CL552" s="1554">
        <f t="shared" si="1838"/>
        <v>28.8</v>
      </c>
      <c r="CM552" s="1554">
        <f t="shared" si="1838"/>
        <v>57.6</v>
      </c>
      <c r="CN552" s="855" t="str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5" t="str">
        <f t="shared" si="1839"/>
        <v/>
      </c>
      <c r="CP552" s="855" t="str">
        <f t="shared" si="1839"/>
        <v/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 t="str">
        <f t="shared" si="1838"/>
        <v/>
      </c>
      <c r="CJ554" s="876" t="str">
        <f t="shared" si="1838"/>
        <v/>
      </c>
      <c r="CK554" s="877">
        <f t="shared" si="1838"/>
        <v>7.8834889165628873E-3</v>
      </c>
      <c r="CL554" s="877">
        <f t="shared" si="1838"/>
        <v>7.8834889165628873E-3</v>
      </c>
      <c r="CM554" s="877">
        <f t="shared" si="1838"/>
        <v>1.9708722291407219E-2</v>
      </c>
      <c r="CN554" s="876" t="str">
        <f t="shared" si="1839"/>
        <v/>
      </c>
      <c r="CO554" s="876" t="str">
        <f t="shared" si="1839"/>
        <v/>
      </c>
      <c r="CP554" s="876" t="str">
        <f t="shared" si="1839"/>
        <v/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 t="str">
        <f t="shared" si="1838"/>
        <v/>
      </c>
      <c r="CJ555" s="855" t="str">
        <f t="shared" si="1838"/>
        <v/>
      </c>
      <c r="CK555" s="856">
        <f t="shared" si="1838"/>
        <v>27.5</v>
      </c>
      <c r="CL555" s="856">
        <f t="shared" si="1838"/>
        <v>30</v>
      </c>
      <c r="CM555" s="856">
        <f t="shared" si="1838"/>
        <v>37.5</v>
      </c>
      <c r="CN555" s="855" t="str">
        <f t="shared" si="1839"/>
        <v/>
      </c>
      <c r="CO555" s="855" t="str">
        <f t="shared" si="1839"/>
        <v/>
      </c>
      <c r="CP555" s="855" t="str">
        <f t="shared" si="1839"/>
        <v/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 t="str">
        <f t="shared" si="1838"/>
        <v/>
      </c>
      <c r="CJ556" s="855" t="str">
        <f t="shared" si="1838"/>
        <v/>
      </c>
      <c r="CK556" s="856">
        <f t="shared" si="1838"/>
        <v>864</v>
      </c>
      <c r="CL556" s="856">
        <f t="shared" si="1838"/>
        <v>1080</v>
      </c>
      <c r="CM556" s="856">
        <f t="shared" si="1838"/>
        <v>1584</v>
      </c>
      <c r="CN556" s="855" t="str">
        <f t="shared" si="1839"/>
        <v/>
      </c>
      <c r="CO556" s="855" t="str">
        <f t="shared" si="1839"/>
        <v/>
      </c>
      <c r="CP556" s="855" t="str">
        <f t="shared" si="1839"/>
        <v/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702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>
        <f t="shared" si="1980"/>
        <v>6</v>
      </c>
      <c r="CL558" s="856">
        <f t="shared" si="1980"/>
        <v>48</v>
      </c>
      <c r="CM558" s="856">
        <f t="shared" si="1980"/>
        <v>60</v>
      </c>
      <c r="CN558" s="855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60</v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>
        <f t="shared" si="1980"/>
        <v>2.6069738480697383E-4</v>
      </c>
      <c r="CL560" s="877">
        <f t="shared" si="1980"/>
        <v>2.6069738480697388E-3</v>
      </c>
      <c r="CM560" s="877">
        <f t="shared" si="1980"/>
        <v>3.1283686176836862E-3</v>
      </c>
      <c r="CN560" s="876">
        <f t="shared" si="1981"/>
        <v>3.9104607721046078E-3</v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>
        <f t="shared" si="1980"/>
        <v>6.4</v>
      </c>
      <c r="CL561" s="856">
        <f t="shared" si="1980"/>
        <v>14</v>
      </c>
      <c r="CM561" s="856">
        <f t="shared" si="1980"/>
        <v>18</v>
      </c>
      <c r="CN561" s="855">
        <f t="shared" si="1981"/>
        <v>21</v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>
        <f t="shared" si="1980"/>
        <v>84</v>
      </c>
      <c r="CL562" s="856">
        <f t="shared" si="1980"/>
        <v>384</v>
      </c>
      <c r="CM562" s="856">
        <f t="shared" si="1980"/>
        <v>864</v>
      </c>
      <c r="CN562" s="855">
        <f t="shared" si="1981"/>
        <v>1260</v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703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>
        <f t="shared" si="2122"/>
        <v>6</v>
      </c>
      <c r="CL564" s="861">
        <f t="shared" si="2122"/>
        <v>60</v>
      </c>
      <c r="CM564" s="861">
        <f t="shared" si="2122"/>
        <v>60</v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>
        <f t="shared" si="2122"/>
        <v>6.2567372353673724E-4</v>
      </c>
      <c r="CL566" s="877">
        <f t="shared" si="2122"/>
        <v>6.2567372353673724E-3</v>
      </c>
      <c r="CM566" s="877">
        <f t="shared" si="2122"/>
        <v>9.3851058530510581E-3</v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>
        <f t="shared" si="2122"/>
        <v>7</v>
      </c>
      <c r="CL567" s="861">
        <f t="shared" si="2122"/>
        <v>15</v>
      </c>
      <c r="CM567" s="861">
        <f t="shared" si="2122"/>
        <v>21</v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>
        <f t="shared" si="2122"/>
        <v>90</v>
      </c>
      <c r="CL568" s="861">
        <f t="shared" si="2122"/>
        <v>420</v>
      </c>
      <c r="CM568" s="861">
        <f t="shared" si="2122"/>
        <v>1260</v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704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705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 t="str">
        <f t="shared" si="2278"/>
        <v/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>
        <v>12</v>
      </c>
      <c r="BW576" s="963">
        <v>12</v>
      </c>
      <c r="BX576" s="963">
        <v>12</v>
      </c>
      <c r="BY576" s="963">
        <v>12</v>
      </c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 t="str">
        <f t="shared" si="2278"/>
        <v/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>
        <f>IF(BV576="","",BV575*BV576*BV577/BV$46/365/$G$1)</f>
        <v>0</v>
      </c>
      <c r="BW578" s="998">
        <f t="shared" ref="BW578:BY578" si="2506">IF(BW576="","",BW575*BW576*BW577/BW$46/365/$G$1)</f>
        <v>0</v>
      </c>
      <c r="BX578" s="998">
        <f t="shared" si="2506"/>
        <v>0</v>
      </c>
      <c r="BY578" s="998">
        <f t="shared" si="2506"/>
        <v>0</v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 t="str">
        <f t="shared" si="2278"/>
        <v/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707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 t="str">
        <f t="shared" si="2278"/>
        <v/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 t="str">
        <f t="shared" si="2576"/>
        <v/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708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>
        <v>12</v>
      </c>
      <c r="BW582" s="1011">
        <v>12</v>
      </c>
      <c r="BX582" s="1011">
        <v>12</v>
      </c>
      <c r="BY582" s="1011">
        <v>12</v>
      </c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709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>
        <v>12</v>
      </c>
      <c r="BW588" s="1011">
        <v>12</v>
      </c>
      <c r="BX588" s="1011">
        <v>12</v>
      </c>
      <c r="BY588" s="1011">
        <v>12</v>
      </c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745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710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711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 t="str">
        <f t="shared" si="2983"/>
        <v/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 t="str">
        <f t="shared" si="2983"/>
        <v/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 t="str">
        <f t="shared" si="2983"/>
        <v/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 t="str">
        <f t="shared" si="2983"/>
        <v/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794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 t="str">
        <f t="shared" si="3012"/>
        <v/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 t="str">
        <f t="shared" si="3012"/>
        <v/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 t="str">
        <f t="shared" si="3012"/>
        <v/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 t="str">
        <f t="shared" si="3012"/>
        <v/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712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>
        <f t="shared" si="3042"/>
        <v>24</v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>
        <f t="shared" si="3042"/>
        <v>2.2419975093399751E-3</v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>
        <f t="shared" si="3042"/>
        <v>7.5</v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>
        <f t="shared" si="3042"/>
        <v>180</v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788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>
        <f t="shared" si="3067"/>
        <v>9</v>
      </c>
      <c r="CJ625" s="855">
        <f t="shared" si="3067"/>
        <v>12</v>
      </c>
      <c r="CK625" s="856">
        <f t="shared" si="3067"/>
        <v>12</v>
      </c>
      <c r="CL625" s="856">
        <f t="shared" si="3067"/>
        <v>18</v>
      </c>
      <c r="CM625" s="856">
        <f t="shared" si="3067"/>
        <v>18</v>
      </c>
      <c r="CN625" s="855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>24</v>
      </c>
      <c r="CO625" s="855">
        <f t="shared" si="3068"/>
        <v>24</v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>
        <f t="shared" si="3067"/>
        <v>8.4465952677459516E-3</v>
      </c>
      <c r="CJ627" s="876">
        <f t="shared" si="3067"/>
        <v>9.3851058530510598E-3</v>
      </c>
      <c r="CK627" s="877">
        <f t="shared" si="3067"/>
        <v>1.4077658779576589E-2</v>
      </c>
      <c r="CL627" s="877">
        <f t="shared" si="3067"/>
        <v>2.1116488169364882E-2</v>
      </c>
      <c r="CM627" s="877">
        <f t="shared" si="3067"/>
        <v>2.1116488169364882E-2</v>
      </c>
      <c r="CN627" s="876">
        <f t="shared" si="3068"/>
        <v>2.2524254047322542E-2</v>
      </c>
      <c r="CO627" s="876">
        <f t="shared" si="3068"/>
        <v>2.8155317559153178E-2</v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>
        <f t="shared" si="3067"/>
        <v>24</v>
      </c>
      <c r="CJ628" s="855">
        <f t="shared" si="3067"/>
        <v>26.7</v>
      </c>
      <c r="CK628" s="856">
        <f t="shared" si="3067"/>
        <v>27.5</v>
      </c>
      <c r="CL628" s="856">
        <f t="shared" si="3067"/>
        <v>33.299999999999997</v>
      </c>
      <c r="CM628" s="856">
        <f t="shared" si="3067"/>
        <v>38</v>
      </c>
      <c r="CN628" s="855">
        <f t="shared" si="3068"/>
        <v>38</v>
      </c>
      <c r="CO628" s="855">
        <f t="shared" si="3068"/>
        <v>40</v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>
        <f t="shared" si="3067"/>
        <v>299.7</v>
      </c>
      <c r="CJ629" s="855">
        <f t="shared" si="3067"/>
        <v>432</v>
      </c>
      <c r="CK629" s="856">
        <f t="shared" si="3067"/>
        <v>456</v>
      </c>
      <c r="CL629" s="856">
        <f t="shared" si="3067"/>
        <v>480</v>
      </c>
      <c r="CM629" s="856">
        <f t="shared" si="3067"/>
        <v>480.59999999999997</v>
      </c>
      <c r="CN629" s="855">
        <f t="shared" si="3068"/>
        <v>660</v>
      </c>
      <c r="CO629" s="855">
        <f t="shared" si="3068"/>
        <v>912</v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799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 t="str">
        <f t="shared" si="3097"/>
        <v/>
      </c>
      <c r="CK631" s="856">
        <f t="shared" si="3097"/>
        <v>12</v>
      </c>
      <c r="CL631" s="856">
        <f t="shared" si="3097"/>
        <v>12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 t="str">
        <f t="shared" si="3097"/>
        <v/>
      </c>
      <c r="CK633" s="877">
        <f t="shared" si="3097"/>
        <v>1.9943349937733501E-2</v>
      </c>
      <c r="CL633" s="877">
        <f t="shared" si="3097"/>
        <v>2.3932019925280199E-2</v>
      </c>
      <c r="CM633" s="877">
        <f t="shared" si="3097"/>
        <v>2.9915024906600245E-2</v>
      </c>
      <c r="CN633" s="876">
        <f t="shared" si="3098"/>
        <v>2.9915024906600245E-2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 t="str">
        <f t="shared" si="3097"/>
        <v/>
      </c>
      <c r="CK634" s="856">
        <f t="shared" si="3097"/>
        <v>25</v>
      </c>
      <c r="CL634" s="856">
        <f t="shared" si="3097"/>
        <v>42</v>
      </c>
      <c r="CM634" s="856">
        <f t="shared" si="3097"/>
        <v>45</v>
      </c>
      <c r="CN634" s="855">
        <f t="shared" si="3098"/>
        <v>50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 t="str">
        <f t="shared" si="3097"/>
        <v/>
      </c>
      <c r="CK635" s="856">
        <f t="shared" si="3097"/>
        <v>300</v>
      </c>
      <c r="CL635" s="856">
        <f t="shared" si="3097"/>
        <v>504</v>
      </c>
      <c r="CM635" s="856">
        <f t="shared" si="3097"/>
        <v>540</v>
      </c>
      <c r="CN635" s="855">
        <f t="shared" si="3098"/>
        <v>600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0</v>
      </c>
      <c r="CJ640" s="876">
        <f t="shared" si="3137"/>
        <v>3.4216531755915318E-2</v>
      </c>
      <c r="CK640" s="877">
        <f t="shared" si="3137"/>
        <v>4.5622042341220422E-2</v>
      </c>
      <c r="CL640" s="877">
        <f t="shared" si="3137"/>
        <v>5.3025848069738479E-2</v>
      </c>
      <c r="CM640" s="877">
        <f t="shared" si="3137"/>
        <v>5.4746450809464504E-2</v>
      </c>
      <c r="CN640" s="876">
        <f t="shared" si="3137"/>
        <v>6.8433063511830636E-2</v>
      </c>
      <c r="CO640" s="876">
        <f t="shared" si="3137"/>
        <v>9.1244084682440843E-2</v>
      </c>
      <c r="CP640" s="876">
        <f t="shared" si="3137"/>
        <v>0.10157421855541718</v>
      </c>
      <c r="CQ640" s="875">
        <f t="shared" si="3137"/>
        <v>0.10949290161892901</v>
      </c>
      <c r="CR640" s="1495">
        <f t="shared" si="3137"/>
        <v>0.11048146610211705</v>
      </c>
      <c r="CS640" s="1495">
        <f t="shared" si="3137"/>
        <v>0.1183871664358655</v>
      </c>
      <c r="CT640" s="878">
        <f t="shared" si="3137"/>
        <v>0.13471537359900373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0</v>
      </c>
      <c r="CJ642" s="855">
        <f t="shared" si="3139"/>
        <v>540</v>
      </c>
      <c r="CK642" s="856">
        <f t="shared" si="3139"/>
        <v>600</v>
      </c>
      <c r="CL642" s="856">
        <f t="shared" si="3139"/>
        <v>936</v>
      </c>
      <c r="CM642" s="856">
        <f t="shared" si="3139"/>
        <v>1020</v>
      </c>
      <c r="CN642" s="855">
        <f t="shared" si="3139"/>
        <v>1020</v>
      </c>
      <c r="CO642" s="855">
        <f t="shared" si="3139"/>
        <v>1080</v>
      </c>
      <c r="CP642" s="855">
        <f t="shared" si="3139"/>
        <v>1080</v>
      </c>
      <c r="CQ642" s="854">
        <f t="shared" si="3139"/>
        <v>1293.5999999999999</v>
      </c>
      <c r="CR642" s="1494">
        <f t="shared" si="3139"/>
        <v>2148</v>
      </c>
      <c r="CS642" s="1494">
        <f t="shared" si="3139"/>
        <v>5340</v>
      </c>
      <c r="CT642" s="857">
        <f t="shared" si="3139"/>
        <v>6600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746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747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748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749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750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2</v>
      </c>
      <c r="CL666" s="856">
        <f t="shared" si="3181"/>
        <v>2</v>
      </c>
      <c r="CM666" s="856">
        <f t="shared" si="3181"/>
        <v>2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55">
        <f t="shared" si="3182"/>
        <v>2</v>
      </c>
      <c r="CP666" s="855">
        <f t="shared" si="3182"/>
        <v>2</v>
      </c>
      <c r="CQ666" s="854">
        <f t="shared" si="3182"/>
        <v>2</v>
      </c>
      <c r="CR666" s="1494">
        <f t="shared" si="3182"/>
        <v>3</v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9.5238095238095233E-2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0.11904761904761904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0.11904761904761904</v>
      </c>
      <c r="CQ667" s="875">
        <f t="shared" si="3182"/>
        <v>0.11904761904761904</v>
      </c>
      <c r="CR667" s="1495">
        <f t="shared" si="3182"/>
        <v>0.14285714285714285</v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751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53" t="str">
        <f t="shared" si="3181"/>
        <v/>
      </c>
      <c r="CJ668" s="1553" t="str">
        <f t="shared" si="3181"/>
        <v/>
      </c>
      <c r="CK668" s="1554" t="str">
        <f t="shared" si="3181"/>
        <v/>
      </c>
      <c r="CL668" s="1554" t="str">
        <f t="shared" si="3181"/>
        <v/>
      </c>
      <c r="CM668" s="1554" t="str">
        <f t="shared" si="3181"/>
        <v/>
      </c>
      <c r="CN668" s="1553" t="str">
        <f t="shared" si="3182"/>
        <v/>
      </c>
      <c r="CO668" s="1553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752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753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754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755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756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757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758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10800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0</v>
      </c>
      <c r="CR708" s="1494">
        <f t="shared" si="3273"/>
        <v>0</v>
      </c>
      <c r="CS708" s="1494">
        <f t="shared" si="3273"/>
        <v>0</v>
      </c>
      <c r="CT708" s="857">
        <f t="shared" si="3273"/>
        <v>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 t="str">
        <f t="shared" si="3287"/>
        <v/>
      </c>
      <c r="CM725" s="856" t="str">
        <f t="shared" si="3287"/>
        <v/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 t="str">
        <f t="shared" si="3287"/>
        <v/>
      </c>
      <c r="CM726" s="856" t="str">
        <f t="shared" si="3287"/>
        <v/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 t="str">
        <f t="shared" si="3287"/>
        <v/>
      </c>
      <c r="CM727" s="856" t="str">
        <f t="shared" si="3287"/>
        <v/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>
        <f t="shared" si="3305"/>
        <v>1</v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>
        <f t="shared" si="3306"/>
        <v>2</v>
      </c>
      <c r="CP733" s="855">
        <f t="shared" si="3306"/>
        <v>2</v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>
        <f t="shared" si="3305"/>
        <v>1</v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>
        <f t="shared" si="3306"/>
        <v>1</v>
      </c>
      <c r="CP734" s="855">
        <f t="shared" si="3306"/>
        <v>1</v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>
        <f t="shared" si="3305"/>
        <v>12</v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>
        <f t="shared" si="3306"/>
        <v>12</v>
      </c>
      <c r="CP735" s="855">
        <f t="shared" si="3306"/>
        <v>12</v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>
        <f t="shared" si="3305"/>
        <v>10000</v>
      </c>
      <c r="CJ736" s="855">
        <f t="shared" si="3305"/>
        <v>10500</v>
      </c>
      <c r="CK736" s="856">
        <f t="shared" si="3305"/>
        <v>14000</v>
      </c>
      <c r="CL736" s="856">
        <f t="shared" si="3305"/>
        <v>14000</v>
      </c>
      <c r="CM736" s="856">
        <f t="shared" si="3305"/>
        <v>15000</v>
      </c>
      <c r="CN736" s="855">
        <f t="shared" si="3306"/>
        <v>17000</v>
      </c>
      <c r="CO736" s="855">
        <f t="shared" si="3306"/>
        <v>17500</v>
      </c>
      <c r="CP736" s="855">
        <f t="shared" si="3306"/>
        <v>18000</v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>
        <f t="shared" si="3305"/>
        <v>120000</v>
      </c>
      <c r="CJ737" s="855">
        <f t="shared" si="3305"/>
        <v>168000</v>
      </c>
      <c r="CK737" s="856">
        <f t="shared" si="3305"/>
        <v>252000</v>
      </c>
      <c r="CL737" s="856">
        <f t="shared" si="3305"/>
        <v>336000</v>
      </c>
      <c r="CM737" s="856">
        <f t="shared" si="3305"/>
        <v>360000</v>
      </c>
      <c r="CN737" s="855">
        <f t="shared" si="3306"/>
        <v>408000</v>
      </c>
      <c r="CO737" s="855">
        <f t="shared" si="3306"/>
        <v>420000</v>
      </c>
      <c r="CP737" s="855">
        <f t="shared" si="3306"/>
        <v>432000</v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0</v>
      </c>
      <c r="CK743" s="856">
        <f t="shared" si="3321"/>
        <v>0</v>
      </c>
      <c r="CL743" s="856">
        <f t="shared" si="3321"/>
        <v>0</v>
      </c>
      <c r="CM743" s="856">
        <f t="shared" si="3321"/>
        <v>0</v>
      </c>
      <c r="CN743" s="855">
        <f t="shared" si="3321"/>
        <v>0</v>
      </c>
      <c r="CO743" s="855">
        <f t="shared" si="3321"/>
        <v>0</v>
      </c>
      <c r="CP743" s="855">
        <f t="shared" si="3321"/>
        <v>0</v>
      </c>
      <c r="CQ743" s="854">
        <f t="shared" si="3321"/>
        <v>7440</v>
      </c>
      <c r="CR743" s="1494">
        <f t="shared" si="3321"/>
        <v>7440</v>
      </c>
      <c r="CS743" s="1494">
        <f t="shared" si="3321"/>
        <v>17400</v>
      </c>
      <c r="CT743" s="857">
        <f t="shared" si="3321"/>
        <v>17400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0</v>
      </c>
      <c r="CO749" s="855">
        <f t="shared" si="3330"/>
        <v>0</v>
      </c>
      <c r="CP749" s="855">
        <f t="shared" si="3330"/>
        <v>0</v>
      </c>
      <c r="CQ749" s="854">
        <f t="shared" si="3330"/>
        <v>0</v>
      </c>
      <c r="CR749" s="1494">
        <f t="shared" si="3330"/>
        <v>0</v>
      </c>
      <c r="CS749" s="1494">
        <f t="shared" si="3330"/>
        <v>0</v>
      </c>
      <c r="CT749" s="857">
        <f t="shared" si="3330"/>
        <v>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0</v>
      </c>
      <c r="CT755" s="857">
        <f t="shared" si="3335"/>
        <v>14400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60000</v>
      </c>
      <c r="CN760" s="855">
        <f t="shared" si="3340"/>
        <v>90000</v>
      </c>
      <c r="CO760" s="855">
        <f t="shared" si="3340"/>
        <v>108000</v>
      </c>
      <c r="CP760" s="855">
        <f t="shared" si="3340"/>
        <v>144000</v>
      </c>
      <c r="CQ760" s="854">
        <f t="shared" si="3340"/>
        <v>162000</v>
      </c>
      <c r="CR760" s="1494">
        <f t="shared" si="3340"/>
        <v>168000</v>
      </c>
      <c r="CS760" s="1494">
        <f t="shared" si="3340"/>
        <v>240000</v>
      </c>
      <c r="CT760" s="857">
        <f t="shared" si="3340"/>
        <v>288000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 t="str">
        <f t="shared" si="3353"/>
        <v/>
      </c>
      <c r="CM767" s="856" t="str">
        <f t="shared" si="3353"/>
        <v/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 t="str">
        <f t="shared" si="3353"/>
        <v/>
      </c>
      <c r="CM768" s="856" t="str">
        <f t="shared" si="3353"/>
        <v/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 t="str">
        <f t="shared" si="3353"/>
        <v/>
      </c>
      <c r="CM769" s="856" t="str">
        <f t="shared" si="3353"/>
        <v/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 t="str">
        <f t="shared" si="3353"/>
        <v/>
      </c>
      <c r="CM770" s="856" t="str">
        <f t="shared" si="3353"/>
        <v/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240</v>
      </c>
      <c r="CH772" s="855">
        <f t="shared" si="3361"/>
        <v>360</v>
      </c>
      <c r="CI772" s="855">
        <f t="shared" si="3361"/>
        <v>384</v>
      </c>
      <c r="CJ772" s="855">
        <f t="shared" si="3361"/>
        <v>408</v>
      </c>
      <c r="CK772" s="856">
        <f t="shared" si="3361"/>
        <v>480</v>
      </c>
      <c r="CL772" s="856">
        <f t="shared" si="3361"/>
        <v>500</v>
      </c>
      <c r="CM772" s="856">
        <f t="shared" si="3361"/>
        <v>540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600</v>
      </c>
      <c r="CO772" s="855">
        <f t="shared" si="3362"/>
        <v>600</v>
      </c>
      <c r="CP772" s="855">
        <f t="shared" si="3362"/>
        <v>600</v>
      </c>
      <c r="CQ772" s="854">
        <f t="shared" si="3362"/>
        <v>600</v>
      </c>
      <c r="CR772" s="1494">
        <f t="shared" si="3362"/>
        <v>840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38</v>
      </c>
      <c r="CJ773" s="855">
        <f t="shared" si="3361"/>
        <v>48</v>
      </c>
      <c r="CK773" s="856">
        <f t="shared" si="3361"/>
        <v>48</v>
      </c>
      <c r="CL773" s="856">
        <f t="shared" si="3361"/>
        <v>48</v>
      </c>
      <c r="CM773" s="856">
        <f t="shared" si="3361"/>
        <v>60</v>
      </c>
      <c r="CN773" s="855">
        <f t="shared" si="3362"/>
        <v>60</v>
      </c>
      <c r="CO773" s="855">
        <f t="shared" si="3362"/>
        <v>72</v>
      </c>
      <c r="CP773" s="855">
        <f t="shared" si="3362"/>
        <v>84</v>
      </c>
      <c r="CQ773" s="854">
        <f t="shared" si="3362"/>
        <v>96</v>
      </c>
      <c r="CR773" s="1494">
        <f t="shared" si="3362"/>
        <v>156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336</v>
      </c>
      <c r="CH774" s="855">
        <f t="shared" si="3361"/>
        <v>360</v>
      </c>
      <c r="CI774" s="855">
        <f t="shared" si="3361"/>
        <v>360</v>
      </c>
      <c r="CJ774" s="855">
        <f t="shared" si="3361"/>
        <v>480</v>
      </c>
      <c r="CK774" s="856">
        <f t="shared" si="3361"/>
        <v>600</v>
      </c>
      <c r="CL774" s="856">
        <f t="shared" si="3361"/>
        <v>600</v>
      </c>
      <c r="CM774" s="856">
        <f t="shared" si="3361"/>
        <v>720</v>
      </c>
      <c r="CN774" s="855">
        <f t="shared" si="3362"/>
        <v>816</v>
      </c>
      <c r="CO774" s="855">
        <f t="shared" si="3362"/>
        <v>816</v>
      </c>
      <c r="CP774" s="855">
        <f t="shared" si="3362"/>
        <v>840</v>
      </c>
      <c r="CQ774" s="854">
        <f t="shared" si="3362"/>
        <v>1320</v>
      </c>
      <c r="CR774" s="1494">
        <f t="shared" si="3362"/>
        <v>1440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600</v>
      </c>
      <c r="CH775" s="855">
        <f t="shared" si="3361"/>
        <v>900</v>
      </c>
      <c r="CI775" s="855">
        <f t="shared" si="3361"/>
        <v>1200</v>
      </c>
      <c r="CJ775" s="855">
        <f t="shared" si="3361"/>
        <v>1440</v>
      </c>
      <c r="CK775" s="856">
        <f t="shared" si="3361"/>
        <v>1800</v>
      </c>
      <c r="CL775" s="856">
        <f t="shared" si="3361"/>
        <v>3600</v>
      </c>
      <c r="CM775" s="856">
        <f t="shared" si="3361"/>
        <v>3600</v>
      </c>
      <c r="CN775" s="855">
        <f t="shared" si="3362"/>
        <v>3600</v>
      </c>
      <c r="CO775" s="855">
        <f t="shared" si="3362"/>
        <v>3600</v>
      </c>
      <c r="CP775" s="855">
        <f t="shared" si="3362"/>
        <v>4800</v>
      </c>
      <c r="CQ775" s="854">
        <f t="shared" si="3362"/>
        <v>5400</v>
      </c>
      <c r="CR775" s="1494">
        <f t="shared" si="3362"/>
        <v>7800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 t="str">
        <f t="shared" si="3361"/>
        <v/>
      </c>
      <c r="CJ776" s="855">
        <f t="shared" si="3361"/>
        <v>270</v>
      </c>
      <c r="CK776" s="856">
        <f t="shared" si="3361"/>
        <v>350</v>
      </c>
      <c r="CL776" s="856">
        <f t="shared" si="3361"/>
        <v>400</v>
      </c>
      <c r="CM776" s="856">
        <f t="shared" si="3361"/>
        <v>500</v>
      </c>
      <c r="CN776" s="855">
        <f t="shared" si="3362"/>
        <v>600</v>
      </c>
      <c r="CO776" s="855">
        <f t="shared" si="3362"/>
        <v>1000</v>
      </c>
      <c r="CP776" s="855" t="str">
        <f t="shared" si="3362"/>
        <v/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759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>
        <f t="shared" si="3369"/>
        <v>1</v>
      </c>
      <c r="CM778" s="856">
        <f t="shared" si="3369"/>
        <v>1</v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>
        <f t="shared" si="3369"/>
        <v>12</v>
      </c>
      <c r="CM779" s="856">
        <f t="shared" si="3369"/>
        <v>12</v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>
        <f t="shared" si="3369"/>
        <v>45</v>
      </c>
      <c r="CM780" s="856">
        <f t="shared" si="3369"/>
        <v>180</v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>
        <f t="shared" si="3369"/>
        <v>540</v>
      </c>
      <c r="CM781" s="856">
        <f t="shared" si="3369"/>
        <v>2160</v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>
        <f t="shared" si="3369"/>
        <v>160</v>
      </c>
      <c r="CI782" s="855">
        <f t="shared" si="3369"/>
        <v>900</v>
      </c>
      <c r="CJ782" s="855">
        <f t="shared" si="3369"/>
        <v>1500</v>
      </c>
      <c r="CK782" s="856">
        <f t="shared" si="3369"/>
        <v>3000</v>
      </c>
      <c r="CL782" s="856">
        <f t="shared" si="3369"/>
        <v>3600</v>
      </c>
      <c r="CM782" s="856">
        <f t="shared" si="3369"/>
        <v>4200</v>
      </c>
      <c r="CN782" s="855">
        <f t="shared" si="3370"/>
        <v>4320</v>
      </c>
      <c r="CO782" s="855">
        <f t="shared" si="3370"/>
        <v>4800</v>
      </c>
      <c r="CP782" s="855">
        <f t="shared" si="3370"/>
        <v>4800</v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300</v>
      </c>
      <c r="CJ783" s="855">
        <f t="shared" si="3369"/>
        <v>300</v>
      </c>
      <c r="CK783" s="856">
        <f t="shared" si="3369"/>
        <v>450</v>
      </c>
      <c r="CL783" s="856">
        <f t="shared" si="3369"/>
        <v>490</v>
      </c>
      <c r="CM783" s="856">
        <f t="shared" si="3369"/>
        <v>500</v>
      </c>
      <c r="CN783" s="855">
        <f t="shared" si="3370"/>
        <v>1000</v>
      </c>
      <c r="CO783" s="855">
        <f t="shared" si="3370"/>
        <v>7500</v>
      </c>
      <c r="CP783" s="855" t="str">
        <f t="shared" si="3370"/>
        <v/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305</v>
      </c>
      <c r="CH784" s="855">
        <f t="shared" si="3369"/>
        <v>380</v>
      </c>
      <c r="CI784" s="855">
        <f t="shared" si="3369"/>
        <v>600</v>
      </c>
      <c r="CJ784" s="855">
        <f t="shared" si="3369"/>
        <v>700</v>
      </c>
      <c r="CK784" s="856">
        <f t="shared" si="3369"/>
        <v>1200</v>
      </c>
      <c r="CL784" s="856">
        <f t="shared" si="3369"/>
        <v>1500</v>
      </c>
      <c r="CM784" s="856">
        <f t="shared" si="3369"/>
        <v>1800</v>
      </c>
      <c r="CN784" s="855">
        <f t="shared" si="3370"/>
        <v>3600</v>
      </c>
      <c r="CO784" s="855">
        <f t="shared" si="3370"/>
        <v>5000</v>
      </c>
      <c r="CP784" s="855">
        <f t="shared" si="3370"/>
        <v>11400</v>
      </c>
      <c r="CQ784" s="854">
        <f t="shared" si="3370"/>
        <v>20000</v>
      </c>
      <c r="CR784" s="1494">
        <f t="shared" si="3370"/>
        <v>30000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760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 t="str">
        <f t="shared" si="3385"/>
        <v/>
      </c>
      <c r="CI791" s="855">
        <f t="shared" si="3385"/>
        <v>500</v>
      </c>
      <c r="CJ791" s="855">
        <f t="shared" si="3385"/>
        <v>1000</v>
      </c>
      <c r="CK791" s="856">
        <f t="shared" si="3385"/>
        <v>1500</v>
      </c>
      <c r="CL791" s="856">
        <f t="shared" si="3385"/>
        <v>2000</v>
      </c>
      <c r="CM791" s="856">
        <f t="shared" si="3385"/>
        <v>4000</v>
      </c>
      <c r="CN791" s="855">
        <f t="shared" si="3386"/>
        <v>6000</v>
      </c>
      <c r="CO791" s="855">
        <f t="shared" si="3386"/>
        <v>25000</v>
      </c>
      <c r="CP791" s="855" t="str">
        <f t="shared" si="3386"/>
        <v/>
      </c>
      <c r="CQ791" s="854" t="str">
        <f t="shared" si="3386"/>
        <v/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 t="str">
        <f t="shared" si="3385"/>
        <v/>
      </c>
      <c r="CI792" s="855">
        <f t="shared" si="3385"/>
        <v>400</v>
      </c>
      <c r="CJ792" s="855">
        <f t="shared" si="3385"/>
        <v>600</v>
      </c>
      <c r="CK792" s="856">
        <f t="shared" si="3385"/>
        <v>700</v>
      </c>
      <c r="CL792" s="856">
        <f t="shared" si="3385"/>
        <v>1200</v>
      </c>
      <c r="CM792" s="856">
        <f t="shared" si="3385"/>
        <v>2500</v>
      </c>
      <c r="CN792" s="855">
        <f t="shared" si="3386"/>
        <v>5500</v>
      </c>
      <c r="CO792" s="855">
        <f t="shared" si="3386"/>
        <v>11000</v>
      </c>
      <c r="CP792" s="855">
        <f t="shared" si="3386"/>
        <v>30000</v>
      </c>
      <c r="CQ792" s="854" t="str">
        <f t="shared" si="3386"/>
        <v/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 t="str">
        <f t="shared" si="3385"/>
        <v/>
      </c>
      <c r="CJ793" s="855" t="str">
        <f t="shared" si="3385"/>
        <v/>
      </c>
      <c r="CK793" s="856">
        <f t="shared" si="3385"/>
        <v>1200</v>
      </c>
      <c r="CL793" s="856">
        <f t="shared" si="3385"/>
        <v>2240</v>
      </c>
      <c r="CM793" s="856">
        <f t="shared" si="3385"/>
        <v>4200</v>
      </c>
      <c r="CN793" s="855" t="str">
        <f t="shared" si="3386"/>
        <v/>
      </c>
      <c r="CO793" s="855" t="str">
        <f t="shared" si="3386"/>
        <v/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>
        <f t="shared" si="3385"/>
        <v>700</v>
      </c>
      <c r="CJ795" s="855">
        <f t="shared" si="3385"/>
        <v>1200</v>
      </c>
      <c r="CK795" s="856">
        <f t="shared" si="3385"/>
        <v>3000</v>
      </c>
      <c r="CL795" s="856">
        <f t="shared" si="3385"/>
        <v>3600</v>
      </c>
      <c r="CM795" s="856">
        <f t="shared" si="3385"/>
        <v>6000</v>
      </c>
      <c r="CN795" s="855">
        <f t="shared" si="3386"/>
        <v>7500</v>
      </c>
      <c r="CO795" s="855">
        <f t="shared" si="3386"/>
        <v>15000</v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>
        <f t="shared" si="3385"/>
        <v>1000</v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2100</v>
      </c>
      <c r="CM797" s="856">
        <f t="shared" si="3397"/>
        <v>8000</v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761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>
        <f t="shared" si="3397"/>
        <v>300</v>
      </c>
      <c r="CL798" s="856">
        <f t="shared" si="3397"/>
        <v>300</v>
      </c>
      <c r="CM798" s="856">
        <f t="shared" si="3397"/>
        <v>750</v>
      </c>
      <c r="CN798" s="855">
        <f t="shared" si="3398"/>
        <v>3200</v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1600</v>
      </c>
      <c r="CH799" s="855">
        <f t="shared" si="3397"/>
        <v>2400</v>
      </c>
      <c r="CI799" s="855">
        <f t="shared" si="3397"/>
        <v>3000</v>
      </c>
      <c r="CJ799" s="855">
        <f t="shared" si="3397"/>
        <v>3000</v>
      </c>
      <c r="CK799" s="856">
        <f t="shared" si="3397"/>
        <v>3000</v>
      </c>
      <c r="CL799" s="856">
        <f t="shared" si="3397"/>
        <v>3000</v>
      </c>
      <c r="CM799" s="856">
        <f t="shared" si="3397"/>
        <v>3500</v>
      </c>
      <c r="CN799" s="855">
        <f t="shared" si="3398"/>
        <v>4000</v>
      </c>
      <c r="CO799" s="855">
        <f t="shared" si="3398"/>
        <v>4000</v>
      </c>
      <c r="CP799" s="855">
        <f t="shared" si="3398"/>
        <v>4800</v>
      </c>
      <c r="CQ799" s="854">
        <f t="shared" si="3398"/>
        <v>12000</v>
      </c>
      <c r="CR799" s="1494">
        <f t="shared" si="3398"/>
        <v>12000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714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>
        <f t="shared" si="3397"/>
        <v>450</v>
      </c>
      <c r="CI800" s="855">
        <f t="shared" si="3397"/>
        <v>750</v>
      </c>
      <c r="CJ800" s="855">
        <f t="shared" si="3397"/>
        <v>6000</v>
      </c>
      <c r="CK800" s="856">
        <f t="shared" si="3397"/>
        <v>6000</v>
      </c>
      <c r="CL800" s="856">
        <f t="shared" si="3397"/>
        <v>7200</v>
      </c>
      <c r="CM800" s="856">
        <f t="shared" si="3397"/>
        <v>9600</v>
      </c>
      <c r="CN800" s="855">
        <f t="shared" si="3398"/>
        <v>18000</v>
      </c>
      <c r="CO800" s="855">
        <f t="shared" si="3398"/>
        <v>36000</v>
      </c>
      <c r="CP800" s="855">
        <f t="shared" si="3398"/>
        <v>36000</v>
      </c>
      <c r="CQ800" s="854">
        <f t="shared" si="3398"/>
        <v>48000</v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3500</v>
      </c>
      <c r="CH801" s="855">
        <f t="shared" si="3397"/>
        <v>5000</v>
      </c>
      <c r="CI801" s="855">
        <f t="shared" si="3397"/>
        <v>6000</v>
      </c>
      <c r="CJ801" s="855">
        <f t="shared" si="3397"/>
        <v>7200</v>
      </c>
      <c r="CK801" s="856">
        <f t="shared" si="3397"/>
        <v>8000</v>
      </c>
      <c r="CL801" s="856">
        <f t="shared" si="3397"/>
        <v>10000</v>
      </c>
      <c r="CM801" s="856">
        <f t="shared" si="3397"/>
        <v>10000</v>
      </c>
      <c r="CN801" s="855">
        <f t="shared" si="3398"/>
        <v>12500</v>
      </c>
      <c r="CO801" s="855">
        <f t="shared" si="3398"/>
        <v>14000</v>
      </c>
      <c r="CP801" s="855">
        <f t="shared" si="3398"/>
        <v>14400</v>
      </c>
      <c r="CQ801" s="854">
        <f t="shared" si="3398"/>
        <v>20000</v>
      </c>
      <c r="CR801" s="1494">
        <f t="shared" si="3398"/>
        <v>120000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1152</v>
      </c>
      <c r="CH802" s="855">
        <f t="shared" si="3397"/>
        <v>1200</v>
      </c>
      <c r="CI802" s="855">
        <f t="shared" si="3397"/>
        <v>1500</v>
      </c>
      <c r="CJ802" s="855">
        <f t="shared" si="3397"/>
        <v>1800</v>
      </c>
      <c r="CK802" s="856">
        <f t="shared" si="3397"/>
        <v>1960</v>
      </c>
      <c r="CL802" s="856">
        <f t="shared" si="3397"/>
        <v>2400</v>
      </c>
      <c r="CM802" s="856">
        <f t="shared" si="3397"/>
        <v>5000</v>
      </c>
      <c r="CN802" s="855">
        <f t="shared" si="3398"/>
        <v>6000</v>
      </c>
      <c r="CO802" s="855">
        <f t="shared" si="3398"/>
        <v>6000</v>
      </c>
      <c r="CP802" s="855">
        <f t="shared" si="3398"/>
        <v>6000</v>
      </c>
      <c r="CQ802" s="854">
        <f t="shared" si="3398"/>
        <v>24000</v>
      </c>
      <c r="CR802" s="1494">
        <f t="shared" si="3398"/>
        <v>24000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1200</v>
      </c>
      <c r="CH803" s="855">
        <f t="shared" si="3397"/>
        <v>1600</v>
      </c>
      <c r="CI803" s="855">
        <f t="shared" si="3397"/>
        <v>2400</v>
      </c>
      <c r="CJ803" s="855">
        <f t="shared" si="3397"/>
        <v>4800</v>
      </c>
      <c r="CK803" s="856">
        <f t="shared" si="3397"/>
        <v>10000</v>
      </c>
      <c r="CL803" s="856">
        <f t="shared" si="3397"/>
        <v>16800</v>
      </c>
      <c r="CM803" s="856">
        <f t="shared" si="3397"/>
        <v>18000</v>
      </c>
      <c r="CN803" s="855">
        <f t="shared" si="3398"/>
        <v>22000</v>
      </c>
      <c r="CO803" s="855">
        <f t="shared" si="3398"/>
        <v>31200</v>
      </c>
      <c r="CP803" s="855">
        <f t="shared" si="3398"/>
        <v>48000</v>
      </c>
      <c r="CQ803" s="854">
        <f t="shared" si="3398"/>
        <v>60000</v>
      </c>
      <c r="CR803" s="1494">
        <f t="shared" si="3398"/>
        <v>72000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24</v>
      </c>
      <c r="CI804" s="855">
        <f t="shared" si="3397"/>
        <v>25</v>
      </c>
      <c r="CJ804" s="855">
        <f t="shared" si="3397"/>
        <v>25</v>
      </c>
      <c r="CK804" s="856">
        <f t="shared" si="3397"/>
        <v>50</v>
      </c>
      <c r="CL804" s="856">
        <f t="shared" si="3397"/>
        <v>70</v>
      </c>
      <c r="CM804" s="856">
        <f t="shared" si="3397"/>
        <v>160</v>
      </c>
      <c r="CN804" s="855">
        <f t="shared" si="3398"/>
        <v>300</v>
      </c>
      <c r="CO804" s="855">
        <f t="shared" si="3398"/>
        <v>1872</v>
      </c>
      <c r="CP804" s="855">
        <f t="shared" si="3398"/>
        <v>5000</v>
      </c>
      <c r="CQ804" s="854" t="str">
        <f t="shared" si="3398"/>
        <v/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 t="str">
        <f t="shared" si="3397"/>
        <v/>
      </c>
      <c r="CH805" s="855">
        <f t="shared" si="3397"/>
        <v>950</v>
      </c>
      <c r="CI805" s="855">
        <f t="shared" si="3397"/>
        <v>2400</v>
      </c>
      <c r="CJ805" s="855">
        <f t="shared" si="3397"/>
        <v>4400</v>
      </c>
      <c r="CK805" s="856">
        <f t="shared" si="3397"/>
        <v>6480</v>
      </c>
      <c r="CL805" s="856">
        <f t="shared" si="3397"/>
        <v>8000</v>
      </c>
      <c r="CM805" s="856">
        <f t="shared" si="3397"/>
        <v>8400</v>
      </c>
      <c r="CN805" s="855">
        <f t="shared" si="3398"/>
        <v>9000</v>
      </c>
      <c r="CO805" s="855">
        <f t="shared" si="3398"/>
        <v>19000</v>
      </c>
      <c r="CP805" s="855">
        <f t="shared" si="3398"/>
        <v>24000</v>
      </c>
      <c r="CQ805" s="854">
        <f t="shared" si="3398"/>
        <v>25260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685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686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6000</v>
      </c>
      <c r="CH810" s="855">
        <f t="shared" si="3409"/>
        <v>8400</v>
      </c>
      <c r="CI810" s="855">
        <f t="shared" si="3409"/>
        <v>10200</v>
      </c>
      <c r="CJ810" s="855">
        <f t="shared" si="3409"/>
        <v>28200</v>
      </c>
      <c r="CK810" s="856">
        <f t="shared" si="3409"/>
        <v>72000</v>
      </c>
      <c r="CL810" s="856">
        <f t="shared" si="3409"/>
        <v>147000</v>
      </c>
      <c r="CM810" s="856">
        <f t="shared" si="3409"/>
        <v>150030</v>
      </c>
      <c r="CN810" s="855">
        <f t="shared" si="3410"/>
        <v>171000</v>
      </c>
      <c r="CO810" s="855">
        <f t="shared" si="3410"/>
        <v>171000</v>
      </c>
      <c r="CP810" s="855">
        <f t="shared" si="3410"/>
        <v>176000</v>
      </c>
      <c r="CQ810" s="854">
        <f t="shared" si="3410"/>
        <v>186000</v>
      </c>
      <c r="CR810" s="1494">
        <f t="shared" si="3410"/>
        <v>212000</v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11548.951999999997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39962</v>
      </c>
      <c r="CJ812" s="855">
        <f t="shared" si="3417"/>
        <v>58564</v>
      </c>
      <c r="CK812" s="856">
        <f t="shared" si="3417"/>
        <v>72128</v>
      </c>
      <c r="CL812" s="856">
        <f t="shared" si="3417"/>
        <v>89809</v>
      </c>
      <c r="CM812" s="856">
        <f t="shared" si="3417"/>
        <v>234780</v>
      </c>
      <c r="CN812" s="855">
        <f t="shared" si="3417"/>
        <v>245916</v>
      </c>
      <c r="CO812" s="855">
        <f t="shared" si="3417"/>
        <v>249378</v>
      </c>
      <c r="CP812" s="855">
        <f t="shared" si="3417"/>
        <v>251310</v>
      </c>
      <c r="CQ812" s="854">
        <f t="shared" si="3417"/>
        <v>267455</v>
      </c>
      <c r="CR812" s="1494">
        <f t="shared" si="3417"/>
        <v>322122</v>
      </c>
      <c r="CS812" s="1494">
        <f t="shared" si="3417"/>
        <v>362048</v>
      </c>
      <c r="CT812" s="857">
        <f t="shared" si="3417"/>
        <v>409957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2.252425404732257E-2</v>
      </c>
      <c r="CN822" s="876">
        <f t="shared" si="3429"/>
        <v>6.6738530510585301E-2</v>
      </c>
      <c r="CO822" s="876">
        <f t="shared" si="3429"/>
        <v>6.9519302615193027E-2</v>
      </c>
      <c r="CP822" s="876">
        <f t="shared" si="3429"/>
        <v>0.14415522590286423</v>
      </c>
      <c r="CQ822" s="875">
        <f t="shared" si="3429"/>
        <v>0.15099592528019926</v>
      </c>
      <c r="CR822" s="1495">
        <f t="shared" si="3429"/>
        <v>0.16684632627646329</v>
      </c>
      <c r="CS822" s="1495">
        <f t="shared" si="3429"/>
        <v>0.36038806475716056</v>
      </c>
      <c r="CT822" s="878">
        <f t="shared" si="3429"/>
        <v>0.45048508094645073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0</v>
      </c>
      <c r="CN828" s="876">
        <f t="shared" si="3429"/>
        <v>0</v>
      </c>
      <c r="CO828" s="876">
        <f t="shared" si="3429"/>
        <v>1.8900560398505604E-2</v>
      </c>
      <c r="CP828" s="876">
        <f t="shared" si="3429"/>
        <v>6.1263885429638856E-2</v>
      </c>
      <c r="CQ828" s="875">
        <f t="shared" si="3429"/>
        <v>8.8392707036114571E-2</v>
      </c>
      <c r="CR828" s="1495">
        <f t="shared" si="3429"/>
        <v>8.9614726027397257E-2</v>
      </c>
      <c r="CS828" s="1495">
        <f t="shared" si="3429"/>
        <v>0.20041111457036115</v>
      </c>
      <c r="CT828" s="878">
        <f t="shared" si="3429"/>
        <v>0.38289928393524286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8.3333333333333332E-3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9.9999999999999985E-3</v>
      </c>
      <c r="CO830" s="876">
        <f t="shared" si="3480"/>
        <v>9.9999999999999985E-3</v>
      </c>
      <c r="CP830" s="876">
        <f t="shared" si="3480"/>
        <v>1.6666666666666666E-2</v>
      </c>
      <c r="CQ830" s="875">
        <f t="shared" si="3480"/>
        <v>1.6666666666666666E-2</v>
      </c>
      <c r="CR830" s="1495">
        <f t="shared" si="3480"/>
        <v>1.6666666666666666E-2</v>
      </c>
      <c r="CS830" s="1495">
        <f t="shared" si="3480"/>
        <v>2.3333333333333334E-2</v>
      </c>
      <c r="CT830" s="878">
        <f t="shared" si="3480"/>
        <v>2.3333333333333334E-2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4.731657534246575E-2</v>
      </c>
      <c r="CM832" s="877">
        <f t="shared" si="3479"/>
        <v>0.11829143835616437</v>
      </c>
      <c r="CN832" s="876">
        <f t="shared" si="3480"/>
        <v>0.14194972602739722</v>
      </c>
      <c r="CO832" s="876">
        <f t="shared" si="3480"/>
        <v>0.189266301369863</v>
      </c>
      <c r="CP832" s="876">
        <f t="shared" si="3480"/>
        <v>0.189266301369863</v>
      </c>
      <c r="CQ832" s="875">
        <f t="shared" si="3480"/>
        <v>0.23658287671232875</v>
      </c>
      <c r="CR832" s="1495">
        <f t="shared" si="3480"/>
        <v>0.34698821917808215</v>
      </c>
      <c r="CS832" s="1495">
        <f t="shared" si="3480"/>
        <v>0.378532602739726</v>
      </c>
      <c r="CT832" s="878">
        <f t="shared" si="3480"/>
        <v>0.3943047945205479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0</v>
      </c>
      <c r="CS835" s="1495">
        <f t="shared" si="3480"/>
        <v>0</v>
      </c>
      <c r="CT835" s="878">
        <f t="shared" si="3480"/>
        <v>2.1679594520547942E-2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0</v>
      </c>
      <c r="CR837" s="1495">
        <f t="shared" si="3480"/>
        <v>1.7675282689912829E-2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1.1392475716064759E-2</v>
      </c>
      <c r="CS839" s="1495">
        <f t="shared" si="3480"/>
        <v>1.1887800747198007E-2</v>
      </c>
      <c r="CT839" s="878">
        <f t="shared" si="3480"/>
        <v>1.8574688667496887E-2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0</v>
      </c>
      <c r="CT844" s="878">
        <f t="shared" si="3528"/>
        <v>0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3.6052275840597753E-2</v>
      </c>
      <c r="CR845" s="1495">
        <f t="shared" si="3528"/>
        <v>8.6525462017434621E-2</v>
      </c>
      <c r="CS845" s="1495">
        <f t="shared" si="3528"/>
        <v>0.21631365504358654</v>
      </c>
      <c r="CT845" s="878">
        <f t="shared" si="3528"/>
        <v>0.27039206880448319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0</v>
      </c>
      <c r="CT846" s="878">
        <f t="shared" si="3528"/>
        <v>0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0</v>
      </c>
      <c r="CS847" s="1495">
        <f t="shared" si="3528"/>
        <v>0</v>
      </c>
      <c r="CT847" s="878">
        <f t="shared" si="3528"/>
        <v>2.9328455790784552E-3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0</v>
      </c>
      <c r="CT848" s="878">
        <f t="shared" si="3528"/>
        <v>0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0</v>
      </c>
      <c r="CR852" s="1495">
        <f t="shared" si="3572"/>
        <v>0</v>
      </c>
      <c r="CS852" s="1495">
        <f t="shared" si="3572"/>
        <v>0</v>
      </c>
      <c r="CT852" s="878">
        <f t="shared" si="3572"/>
        <v>0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7.9365079365079375E-2</v>
      </c>
      <c r="CJ889" s="876">
        <f t="shared" si="3773"/>
        <v>7.9365079365079375E-2</v>
      </c>
      <c r="CK889" s="877">
        <f t="shared" si="3773"/>
        <v>9.5238095238095233E-2</v>
      </c>
      <c r="CL889" s="877">
        <f t="shared" si="3773"/>
        <v>9.5238095238095233E-2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0.11904761904761904</v>
      </c>
      <c r="CP889" s="876">
        <f t="shared" si="3774"/>
        <v>0.11904761904761904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0.11904761904761904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0</v>
      </c>
      <c r="CT907" s="857">
        <f t="shared" si="3831"/>
        <v>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1000</v>
      </c>
      <c r="CR917" s="1494">
        <f t="shared" si="3831"/>
        <v>2100</v>
      </c>
      <c r="CS917" s="1494">
        <f t="shared" si="3831"/>
        <v>2100</v>
      </c>
      <c r="CT917" s="857">
        <f t="shared" si="3831"/>
        <v>24000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0</v>
      </c>
      <c r="CJ924" s="855">
        <f t="shared" si="3902"/>
        <v>5000</v>
      </c>
      <c r="CK924" s="856">
        <f t="shared" si="3902"/>
        <v>10000</v>
      </c>
      <c r="CL924" s="856">
        <f t="shared" si="3902"/>
        <v>12000</v>
      </c>
      <c r="CM924" s="856">
        <f t="shared" si="3902"/>
        <v>15000</v>
      </c>
      <c r="CN924" s="855">
        <f t="shared" si="3903"/>
        <v>20000</v>
      </c>
      <c r="CO924" s="855">
        <f t="shared" si="3903"/>
        <v>20000</v>
      </c>
      <c r="CP924" s="855">
        <f t="shared" si="3903"/>
        <v>37500</v>
      </c>
      <c r="CQ924" s="854">
        <f t="shared" si="3903"/>
        <v>39000</v>
      </c>
      <c r="CR924" s="1494">
        <f t="shared" si="3903"/>
        <v>40000</v>
      </c>
      <c r="CS924" s="1494">
        <f t="shared" si="3903"/>
        <v>42000</v>
      </c>
      <c r="CT924" s="857">
        <f t="shared" si="3903"/>
        <v>96000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3200</v>
      </c>
      <c r="CM926" s="856">
        <f t="shared" si="3902"/>
        <v>3600</v>
      </c>
      <c r="CN926" s="855">
        <f t="shared" si="3903"/>
        <v>6400</v>
      </c>
      <c r="CO926" s="855">
        <f t="shared" si="3903"/>
        <v>6400</v>
      </c>
      <c r="CP926" s="855">
        <f t="shared" si="3903"/>
        <v>7500</v>
      </c>
      <c r="CQ926" s="854">
        <f t="shared" si="3903"/>
        <v>10500</v>
      </c>
      <c r="CR926" s="1494">
        <f t="shared" si="3903"/>
        <v>12000</v>
      </c>
      <c r="CS926" s="1494">
        <f t="shared" si="3903"/>
        <v>16000</v>
      </c>
      <c r="CT926" s="857">
        <f t="shared" si="3903"/>
        <v>27900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2400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0</v>
      </c>
      <c r="CR929" s="1494">
        <f t="shared" si="3903"/>
        <v>0</v>
      </c>
      <c r="CS929" s="1494">
        <f t="shared" si="3903"/>
        <v>0</v>
      </c>
      <c r="CT929" s="857">
        <f t="shared" si="3903"/>
        <v>250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2250</v>
      </c>
      <c r="CL932" s="856">
        <f t="shared" si="3954"/>
        <v>6650</v>
      </c>
      <c r="CM932" s="856">
        <f t="shared" si="3954"/>
        <v>6750</v>
      </c>
      <c r="CN932" s="855">
        <f t="shared" si="3955"/>
        <v>11400</v>
      </c>
      <c r="CO932" s="855">
        <f t="shared" si="3955"/>
        <v>14700</v>
      </c>
      <c r="CP932" s="855">
        <f t="shared" si="3955"/>
        <v>15800</v>
      </c>
      <c r="CQ932" s="854">
        <f t="shared" si="3955"/>
        <v>16000</v>
      </c>
      <c r="CR932" s="1494">
        <f t="shared" si="3955"/>
        <v>22500</v>
      </c>
      <c r="CS932" s="1494">
        <f t="shared" si="3955"/>
        <v>28500</v>
      </c>
      <c r="CT932" s="857">
        <f t="shared" si="3955"/>
        <v>38400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5940</v>
      </c>
      <c r="CT935" s="857">
        <f t="shared" si="3955"/>
        <v>18000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2400</v>
      </c>
      <c r="CQ937" s="854">
        <f t="shared" si="3955"/>
        <v>3000</v>
      </c>
      <c r="CR937" s="1494">
        <f t="shared" si="3955"/>
        <v>7500</v>
      </c>
      <c r="CS937" s="1494">
        <f t="shared" si="3955"/>
        <v>17400</v>
      </c>
      <c r="CT937" s="857">
        <f t="shared" si="3955"/>
        <v>64000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6000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280.59999999999997</v>
      </c>
      <c r="CS939" s="1494">
        <f t="shared" si="3955"/>
        <v>700</v>
      </c>
      <c r="CT939" s="857">
        <f t="shared" si="3955"/>
        <v>24360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2160</v>
      </c>
      <c r="CR945" s="1494">
        <f t="shared" si="4003"/>
        <v>13500</v>
      </c>
      <c r="CS945" s="1494">
        <f t="shared" si="4003"/>
        <v>20250</v>
      </c>
      <c r="CT945" s="857">
        <f t="shared" si="4003"/>
        <v>73500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0</v>
      </c>
      <c r="CT946" s="857">
        <f t="shared" si="4003"/>
        <v>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0</v>
      </c>
      <c r="CT947" s="857">
        <f t="shared" si="4003"/>
        <v>1250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10800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0</v>
      </c>
      <c r="CR965" s="1494">
        <f t="shared" si="4103"/>
        <v>0</v>
      </c>
      <c r="CS965" s="1494">
        <f t="shared" si="4103"/>
        <v>0</v>
      </c>
      <c r="CT965" s="857">
        <f t="shared" si="4103"/>
        <v>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120000</v>
      </c>
      <c r="CN970" s="855">
        <f t="shared" si="4119"/>
        <v>168000</v>
      </c>
      <c r="CO970" s="855">
        <f t="shared" si="4119"/>
        <v>252000</v>
      </c>
      <c r="CP970" s="855">
        <f t="shared" si="4119"/>
        <v>336000</v>
      </c>
      <c r="CQ970" s="854">
        <f t="shared" si="4119"/>
        <v>360000</v>
      </c>
      <c r="CR970" s="1494">
        <f t="shared" si="4119"/>
        <v>408000</v>
      </c>
      <c r="CS970" s="1494">
        <f t="shared" si="4119"/>
        <v>420000</v>
      </c>
      <c r="CT970" s="857">
        <f t="shared" si="4119"/>
        <v>432000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 t="str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 t="str">
        <f t="shared" si="4131"/>
        <v/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 t="str">
        <f t="shared" si="4130"/>
        <v/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14400</v>
      </c>
      <c r="CT973" s="857" t="str">
        <f t="shared" si="4131"/>
        <v/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60000</v>
      </c>
      <c r="CN975" s="855">
        <f t="shared" si="4142"/>
        <v>90000</v>
      </c>
      <c r="CO975" s="855">
        <f t="shared" si="4142"/>
        <v>108000</v>
      </c>
      <c r="CP975" s="855">
        <f t="shared" si="4142"/>
        <v>144000</v>
      </c>
      <c r="CQ975" s="854">
        <f t="shared" si="4142"/>
        <v>162000</v>
      </c>
      <c r="CR975" s="1494">
        <f t="shared" si="4142"/>
        <v>168000</v>
      </c>
      <c r="CS975" s="1494">
        <f t="shared" si="4142"/>
        <v>240000</v>
      </c>
      <c r="CT975" s="857">
        <f t="shared" si="4142"/>
        <v>288000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0</v>
      </c>
      <c r="CK977" s="856">
        <f t="shared" si="4148"/>
        <v>0</v>
      </c>
      <c r="CL977" s="856">
        <f t="shared" si="4148"/>
        <v>0</v>
      </c>
      <c r="CM977" s="856">
        <f t="shared" si="4148"/>
        <v>0</v>
      </c>
      <c r="CN977" s="855">
        <f t="shared" si="4148"/>
        <v>0</v>
      </c>
      <c r="CO977" s="855">
        <f t="shared" si="4148"/>
        <v>0</v>
      </c>
      <c r="CP977" s="855">
        <f t="shared" si="4148"/>
        <v>0</v>
      </c>
      <c r="CQ977" s="854">
        <f t="shared" si="4148"/>
        <v>7440</v>
      </c>
      <c r="CR977" s="1494">
        <f t="shared" si="4148"/>
        <v>7440</v>
      </c>
      <c r="CS977" s="1494">
        <f t="shared" si="4148"/>
        <v>17400</v>
      </c>
      <c r="CT977" s="857">
        <f t="shared" si="4148"/>
        <v>17400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0</v>
      </c>
      <c r="CO979" s="855">
        <f t="shared" si="4154"/>
        <v>0</v>
      </c>
      <c r="CP979" s="855">
        <f t="shared" si="4154"/>
        <v>0</v>
      </c>
      <c r="CQ979" s="854">
        <f t="shared" si="4154"/>
        <v>0</v>
      </c>
      <c r="CR979" s="1494">
        <f t="shared" si="4154"/>
        <v>0</v>
      </c>
      <c r="CS979" s="1494">
        <f t="shared" si="4154"/>
        <v>0</v>
      </c>
      <c r="CT979" s="857">
        <f t="shared" si="4154"/>
        <v>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0</v>
      </c>
      <c r="CT982" s="857">
        <f t="shared" si="4161"/>
        <v>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0</v>
      </c>
      <c r="CT983" s="857">
        <f t="shared" si="4161"/>
        <v>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48090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38250</v>
      </c>
      <c r="CJ985" s="855">
        <f t="shared" si="4176"/>
        <v>55140</v>
      </c>
      <c r="CK985" s="856">
        <f t="shared" si="4176"/>
        <v>158460</v>
      </c>
      <c r="CL985" s="856">
        <f t="shared" si="4176"/>
        <v>295440</v>
      </c>
      <c r="CM985" s="856">
        <f t="shared" si="4176"/>
        <v>389350</v>
      </c>
      <c r="CN985" s="855">
        <f t="shared" si="4176"/>
        <v>460650</v>
      </c>
      <c r="CO985" s="855">
        <f t="shared" si="4176"/>
        <v>491150</v>
      </c>
      <c r="CP985" s="855">
        <f t="shared" si="4176"/>
        <v>505500</v>
      </c>
      <c r="CQ985" s="854">
        <f t="shared" si="4176"/>
        <v>545840.6</v>
      </c>
      <c r="CR985" s="1494">
        <f t="shared" si="4176"/>
        <v>578550</v>
      </c>
      <c r="CS985" s="1494">
        <f t="shared" si="4176"/>
        <v>584390</v>
      </c>
      <c r="CT985" s="857">
        <f t="shared" si="4176"/>
        <v>602400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675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676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677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763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678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679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11548.951999999997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48090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10800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302400.00000000006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421200.00000000006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N39" activePane="bottomRight" state="frozen"/>
      <selection pane="topRight" activeCell="AK1" sqref="AK1"/>
      <selection pane="bottomLeft" activeCell="A82" sqref="A82"/>
      <selection pane="bottomRight" activeCell="BW49" sqref="BW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826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4" t="s">
        <v>51</v>
      </c>
      <c r="DR4" s="1594"/>
      <c r="DS4" s="1594"/>
      <c r="DT4" s="1594"/>
      <c r="DU4" s="1594"/>
      <c r="DV4" s="1594"/>
      <c r="DW4" s="1594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5" t="s">
        <v>48</v>
      </c>
      <c r="CE5" s="1595"/>
      <c r="CF5" s="1595" t="s">
        <v>48</v>
      </c>
      <c r="CG5" s="1595"/>
      <c r="CH5" s="478"/>
      <c r="CI5" s="478"/>
      <c r="CJ5" s="478"/>
      <c r="CK5" s="478"/>
      <c r="CL5" s="478"/>
      <c r="CM5" s="478"/>
      <c r="CN5" s="478"/>
      <c r="CO5" s="478"/>
      <c r="CP5" s="478"/>
      <c r="CQ5" s="1596" t="s">
        <v>49</v>
      </c>
      <c r="CR5" s="1596"/>
      <c r="CS5" s="1596" t="s">
        <v>49</v>
      </c>
      <c r="CT5" s="1596"/>
      <c r="CU5" s="1597" t="s">
        <v>48</v>
      </c>
      <c r="CV5" s="1597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8" t="s">
        <v>49</v>
      </c>
      <c r="DK5" s="1598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647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816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813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6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7200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10800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812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819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820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818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817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659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660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661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662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663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664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815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811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814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825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821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822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823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824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687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765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764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5" t="s">
        <v>48</v>
      </c>
      <c r="CE6" s="1595"/>
      <c r="CF6" s="1595" t="s">
        <v>48</v>
      </c>
      <c r="CG6" s="1595"/>
      <c r="CH6" s="478"/>
      <c r="CI6" s="478"/>
      <c r="CJ6" s="478"/>
      <c r="CK6" s="478"/>
      <c r="CL6" s="478"/>
      <c r="CM6" s="478"/>
      <c r="CN6" s="478"/>
      <c r="CO6" s="478"/>
      <c r="CP6" s="478"/>
      <c r="CQ6" s="1596" t="s">
        <v>49</v>
      </c>
      <c r="CR6" s="1596"/>
      <c r="CS6" s="1596" t="s">
        <v>49</v>
      </c>
      <c r="CT6" s="1596"/>
      <c r="CU6" s="1597" t="s">
        <v>48</v>
      </c>
      <c r="CV6" s="1597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8" t="s">
        <v>49</v>
      </c>
      <c r="DK6" s="1598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793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787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688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792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689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791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789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790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26" sqref="E26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8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765</v>
      </c>
      <c r="K1" s="1463">
        <f>Data!$K$1</f>
        <v>4.1867999999999999</v>
      </c>
      <c r="L1" s="1268"/>
      <c r="M1" s="1269" t="s">
        <v>687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>
        <f>SUM(M11:M19)</f>
        <v>0.20442879860257426</v>
      </c>
      <c r="N10" s="1300">
        <f>SUM(N11:N19)</f>
        <v>0.1367905362426739</v>
      </c>
      <c r="O10" s="1300">
        <f>SUM(O11:O19)</f>
        <v>1.0473024374444175</v>
      </c>
      <c r="P10" s="1300">
        <f>SUM(P11:P19)</f>
        <v>4.484248699474306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665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666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667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668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>
        <f>SUM(M865:M888)</f>
        <v>6.1955740131287247E-2</v>
      </c>
      <c r="N17" s="1455">
        <f t="shared" ref="N17:P17" si="3">SUM(N865:N888)</f>
        <v>-3.6118616033096296E-2</v>
      </c>
      <c r="O17" s="1455">
        <f t="shared" si="3"/>
        <v>-9.8955419133968048E-2</v>
      </c>
      <c r="P17" s="1455">
        <f t="shared" si="3"/>
        <v>-0.19801755768938523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48090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10800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>
        <f>SUM(M32:M41)</f>
        <v>45177.509953301691</v>
      </c>
      <c r="N31" s="1308">
        <f>SUM(N32:N41)</f>
        <v>35795.669902033333</v>
      </c>
      <c r="O31" s="1308">
        <f>SUM(O32:O41)</f>
        <v>-33916.323480463063</v>
      </c>
      <c r="P31" s="1308">
        <f>SUM(P32:P41)</f>
        <v>-228115.00750479233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>
        <f t="shared" ref="M33:P33" si="7">SUM(M989:M991)</f>
        <v>11167.748832576519</v>
      </c>
      <c r="N33" s="1454">
        <f t="shared" si="7"/>
        <v>10696.100832576518</v>
      </c>
      <c r="O33" s="1454">
        <f t="shared" si="7"/>
        <v>2618.1790203603232</v>
      </c>
      <c r="P33" s="1454">
        <f t="shared" si="7"/>
        <v>-6156.4455837117421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763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0.1222707423580786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11548.951999999997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3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3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715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716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715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716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717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718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717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718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719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720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721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722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723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724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725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727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0.33333333333333331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0.33333333333333331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>
        <f>IF(H$46="","",IF('Exp factors'!$B58="poor",'Exp factors'!$G$58*H$46/H576,SUM(C575)*'Exp factors'!C$58))</f>
        <v>3.875520439243894</v>
      </c>
      <c r="I575" s="1381">
        <f>IF(I$46="","",IF('Exp factors'!$B58="poor",'Exp factors'!$G$58*I$46/I576,SUM(D575)*'Exp factors'!D$58))</f>
        <v>3.875520439243894</v>
      </c>
      <c r="J575" s="1381">
        <f>IF(J$46="","",IF('Exp factors'!$B58="poor",'Exp factors'!$G$58*J$46/J576,SUM(E575)*'Exp factors'!E$58))</f>
        <v>2.4222002745274338</v>
      </c>
      <c r="K575" s="1381">
        <f>IF(K$46="","",IF('Exp factors'!$B58="poor",'Exp factors'!$G$58*K$46/K576,SUM(F575)*'Exp factors'!F$58))</f>
        <v>1.937760219621947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>
        <f>IF(Data!BV576="","",Data!BV576)</f>
        <v>12</v>
      </c>
      <c r="D576" s="1063">
        <f>IF(Data!BW576="","",Data!BW576)</f>
        <v>12</v>
      </c>
      <c r="E576" s="1063">
        <f>IF(Data!BX576="","",Data!BX576)</f>
        <v>12</v>
      </c>
      <c r="F576" s="1063">
        <f>IF(Data!BY576="","",Data!BY576)</f>
        <v>12</v>
      </c>
      <c r="G576" s="964"/>
      <c r="H576" s="1382">
        <f>I576</f>
        <v>12</v>
      </c>
      <c r="I576" s="1382">
        <f>SUM(D576)</f>
        <v>12</v>
      </c>
      <c r="J576" s="1382">
        <f>I576</f>
        <v>12</v>
      </c>
      <c r="K576" s="1382">
        <f>I576</f>
        <v>12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1.7428331246525798E-3</v>
      </c>
      <c r="K578" s="1387">
        <f>IF(K$46=0,"",K575*K576*SUM($D577)/K$46/365/$P$1)</f>
        <v>1.7428331246525793E-3</v>
      </c>
      <c r="L578" s="964"/>
      <c r="M578" s="1355">
        <f>IF(SUM(H578)=SUM(C578),"",SUM(H578)-SUM(C578))</f>
        <v>1.7428331246525793E-3</v>
      </c>
      <c r="N578" s="1355">
        <f>IF(SUM(I578)=SUM(D578),"",SUM(I578)-SUM(D578))</f>
        <v>1.7428331246525793E-3</v>
      </c>
      <c r="O578" s="1355">
        <f>IF(SUM(J578)=SUM(E578),"",SUM(J578)-SUM(E578))</f>
        <v>1.7428331246525798E-3</v>
      </c>
      <c r="P578" s="1355">
        <f>IF(SUM(K578)=SUM(F578),"",SUM(K578)-SUM(F578))</f>
        <v>1.7428331246525793E-3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>
        <f>IF(H$46=0,"",H575*H576*H579)</f>
        <v>418.52764094861635</v>
      </c>
      <c r="I580" s="1388">
        <f t="shared" ref="I580:K580" si="59">IF(I$46=0,"",I575*I576*I579)</f>
        <v>418.52764094861635</v>
      </c>
      <c r="J580" s="1388">
        <f t="shared" si="59"/>
        <v>261.5797755928852</v>
      </c>
      <c r="K580" s="1388">
        <f t="shared" si="59"/>
        <v>209.26382047430818</v>
      </c>
      <c r="L580" s="964"/>
      <c r="M580" s="954">
        <f>IF(SUM(H580)=SUM(C580),"",SUM(H580)-SUM(C580))</f>
        <v>418.52764094861635</v>
      </c>
      <c r="N580" s="954">
        <f>IF(SUM(I580)=SUM(D580),"",SUM(I580)-SUM(D580))</f>
        <v>418.52764094861635</v>
      </c>
      <c r="O580" s="954">
        <f>IF(SUM(J580)=SUM(E580),"",SUM(J580)-SUM(E580))</f>
        <v>261.5797755928852</v>
      </c>
      <c r="P580" s="954">
        <f>IF(SUM(K580)=SUM(F580),"",SUM(K580)-SUM(F580))</f>
        <v>209.26382047430818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>
        <f>IF(H$46="","",IF('Exp factors'!$B59="poor",'Exp factors'!$G$59*H$46/H582,SUM(C581)*'Exp factors'!C$59))</f>
        <v>3.4662905418105794</v>
      </c>
      <c r="I581" s="1381">
        <f>IF(I$46="","",IF('Exp factors'!$B59="poor",'Exp factors'!$G$59*I$46/I582,SUM(D581)*'Exp factors'!D$59))</f>
        <v>3.4662905418105794</v>
      </c>
      <c r="J581" s="1381">
        <f>IF(J$46="","",IF('Exp factors'!$B59="poor",'Exp factors'!$G$59*J$46/J582,SUM(E581)*'Exp factors'!E$59))</f>
        <v>2.1664315886316121</v>
      </c>
      <c r="K581" s="1381">
        <f>IF(K$46="","",IF('Exp factors'!$B59="poor",'Exp factors'!$G$59*K$46/K582,SUM(F581)*'Exp factors'!F$59))</f>
        <v>1.7331452709052897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>
        <f>IF(Data!BV582="","",Data!BV582)</f>
        <v>12</v>
      </c>
      <c r="D582" s="1063">
        <f>IF(Data!BW582="","",Data!BW582)</f>
        <v>12</v>
      </c>
      <c r="E582" s="1063">
        <f>IF(Data!BX582="","",Data!BX582)</f>
        <v>12</v>
      </c>
      <c r="F582" s="1063">
        <f>IF(Data!BY582="","",Data!BY582)</f>
        <v>12</v>
      </c>
      <c r="G582" s="964"/>
      <c r="H582" s="1382">
        <f>I582</f>
        <v>12</v>
      </c>
      <c r="I582" s="1382">
        <f>SUM(D582)</f>
        <v>12</v>
      </c>
      <c r="J582" s="1382">
        <f>I582</f>
        <v>12</v>
      </c>
      <c r="K582" s="1382">
        <f>I582</f>
        <v>12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964"/>
      <c r="M584" s="1355">
        <f>IF(SUM(H584)=SUM(C584),"",SUM(H584)-SUM(C584))</f>
        <v>1.8095648906604107E-2</v>
      </c>
      <c r="N584" s="1355">
        <f>IF(SUM(I584)=SUM(D584),"",SUM(I584)-SUM(D584))</f>
        <v>1.8095648906604107E-2</v>
      </c>
      <c r="O584" s="1355">
        <f>IF(SUM(J584)=SUM(E584),"",SUM(J584)-SUM(E584))</f>
        <v>1.8095648906604107E-2</v>
      </c>
      <c r="P584" s="1355">
        <f>IF(SUM(K584)=SUM(F584),"",SUM(K584)-SUM(F584))</f>
        <v>1.8095648906604107E-2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>
        <f>IF(H$46=0,"",H581*H582*H585)</f>
        <v>2426.5631636641283</v>
      </c>
      <c r="I586" s="1388">
        <f t="shared" ref="I586:K586" si="60">IF(I$46=0,"",I581*I582*I585)</f>
        <v>2426.5631636641283</v>
      </c>
      <c r="J586" s="1388">
        <f t="shared" si="60"/>
        <v>1516.6019772900802</v>
      </c>
      <c r="K586" s="1388">
        <f t="shared" si="60"/>
        <v>1213.2815818320641</v>
      </c>
      <c r="L586" s="964"/>
      <c r="M586" s="954">
        <f>IF(SUM(H586)=SUM(C586),"",SUM(H586)-SUM(C586))</f>
        <v>2426.5631636641283</v>
      </c>
      <c r="N586" s="954">
        <f>IF(SUM(I586)=SUM(D586),"",SUM(I586)-SUM(D586))</f>
        <v>2426.5631636641283</v>
      </c>
      <c r="O586" s="954">
        <f>IF(SUM(J586)=SUM(E586),"",SUM(J586)-SUM(E586))</f>
        <v>1516.6019772900802</v>
      </c>
      <c r="P586" s="954">
        <f>IF(SUM(K586)=SUM(F586),"",SUM(K586)-SUM(F586))</f>
        <v>1213.2815818320641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>
        <f>IF(H$46="","",IF('Exp factors'!$B60="poor",'Exp factors'!$G$60*H$46/H588,SUM(C587)*'Exp factors'!C$60))</f>
        <v>0.28434800043521419</v>
      </c>
      <c r="I587" s="1381">
        <f>IF(I$46="","",IF('Exp factors'!$B60="poor",'Exp factors'!$G$60*I$46/I588,SUM(D587)*'Exp factors'!D$60))</f>
        <v>0.28434800043521419</v>
      </c>
      <c r="J587" s="1381">
        <f>IF(J$46="","",IF('Exp factors'!$B60="poor",'Exp factors'!$G$60*J$46/J588,SUM(E587)*'Exp factors'!E$60))</f>
        <v>0.17771750027200886</v>
      </c>
      <c r="K587" s="1381">
        <f>IF(K$46="","",IF('Exp factors'!$B60="poor",'Exp factors'!$G$60*K$46/K588,SUM(F587)*'Exp factors'!F$60))</f>
        <v>0.14217400021760709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>
        <f>IF(Data!BV588="","",Data!BV588)</f>
        <v>12</v>
      </c>
      <c r="D588" s="1063">
        <f>IF(Data!BW588="","",Data!BW588)</f>
        <v>12</v>
      </c>
      <c r="E588" s="1063">
        <f>IF(Data!BX588="","",Data!BX588)</f>
        <v>12</v>
      </c>
      <c r="F588" s="1063">
        <f>IF(Data!BY588="","",Data!BY588)</f>
        <v>12</v>
      </c>
      <c r="G588" s="964"/>
      <c r="H588" s="1382">
        <f>I588</f>
        <v>12</v>
      </c>
      <c r="I588" s="1382">
        <f>SUM(D588)</f>
        <v>12</v>
      </c>
      <c r="J588" s="1382">
        <f>I588</f>
        <v>12</v>
      </c>
      <c r="K588" s="1382">
        <f>I588</f>
        <v>12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964"/>
      <c r="M590" s="1355">
        <f>IF(SUM(H590)=SUM(C590),"",SUM(H590)-SUM(C590))</f>
        <v>1.8469185559062884E-3</v>
      </c>
      <c r="N590" s="1355">
        <f>IF(SUM(I590)=SUM(D590),"",SUM(I590)-SUM(D590))</f>
        <v>1.8469185559062884E-3</v>
      </c>
      <c r="O590" s="1355">
        <f>IF(SUM(J590)=SUM(E590),"",SUM(J590)-SUM(E590))</f>
        <v>1.8469185559062884E-3</v>
      </c>
      <c r="P590" s="1355">
        <f>IF(SUM(K590)=SUM(F590),"",SUM(K590)-SUM(F590))</f>
        <v>1.8469185559062884E-3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>
        <f>IF(H$46=0,"",H587*H588*H591)</f>
        <v>294.14601587189753</v>
      </c>
      <c r="I592" s="1388">
        <f t="shared" ref="I592:K592" si="61">IF(I$46=0,"",I587*I588*I591)</f>
        <v>294.14601587189753</v>
      </c>
      <c r="J592" s="1388">
        <f t="shared" si="61"/>
        <v>183.84125991993594</v>
      </c>
      <c r="K592" s="1388">
        <f t="shared" si="61"/>
        <v>147.07300793594877</v>
      </c>
      <c r="L592" s="964"/>
      <c r="M592" s="954">
        <f>IF(SUM(H592)=SUM(C592),"",SUM(H592)-SUM(C592))</f>
        <v>294.14601587189753</v>
      </c>
      <c r="N592" s="954">
        <f>IF(SUM(I592)=SUM(D592),"",SUM(I592)-SUM(D592))</f>
        <v>294.14601587189753</v>
      </c>
      <c r="O592" s="954">
        <f>IF(SUM(J592)=SUM(E592),"",SUM(J592)-SUM(E592))</f>
        <v>183.84125991993594</v>
      </c>
      <c r="P592" s="954">
        <f>IF(SUM(K592)=SUM(F592),"",SUM(K592)-SUM(F592))</f>
        <v>147.07300793594877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10800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10800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11548.951999999997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11548.951999999997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>
        <f>SUM(H$578)</f>
        <v>1.7428331246525793E-3</v>
      </c>
      <c r="I877" s="1194">
        <f t="shared" ref="I877:K877" si="148">SUM(I$578)</f>
        <v>1.7428331246525793E-3</v>
      </c>
      <c r="J877" s="1194">
        <f t="shared" si="148"/>
        <v>1.7428331246525798E-3</v>
      </c>
      <c r="K877" s="1194">
        <f t="shared" si="148"/>
        <v>1.7428331246525793E-3</v>
      </c>
      <c r="L877" s="1160"/>
      <c r="M877" s="1194">
        <f>SUM(M$578)</f>
        <v>1.7428331246525793E-3</v>
      </c>
      <c r="N877" s="1194">
        <f t="shared" ref="N877:P877" si="149">SUM(N$578)</f>
        <v>1.7428331246525793E-3</v>
      </c>
      <c r="O877" s="1194">
        <f t="shared" si="149"/>
        <v>1.7428331246525798E-3</v>
      </c>
      <c r="P877" s="1194">
        <f t="shared" si="149"/>
        <v>1.7428331246525793E-3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>
        <f>SUM(H$584)</f>
        <v>1.8095648906604107E-2</v>
      </c>
      <c r="I878" s="1194">
        <f t="shared" ref="I878:K878" si="151">SUM(I$584)</f>
        <v>1.8095648906604107E-2</v>
      </c>
      <c r="J878" s="1194">
        <f t="shared" si="151"/>
        <v>1.8095648906604107E-2</v>
      </c>
      <c r="K878" s="1194">
        <f t="shared" si="151"/>
        <v>1.8095648906604107E-2</v>
      </c>
      <c r="L878" s="1160"/>
      <c r="M878" s="1194">
        <f>SUM(M$584)</f>
        <v>1.8095648906604107E-2</v>
      </c>
      <c r="N878" s="1194">
        <f t="shared" ref="N878:P878" si="152">SUM(N$584)</f>
        <v>1.8095648906604107E-2</v>
      </c>
      <c r="O878" s="1194">
        <f t="shared" si="152"/>
        <v>1.8095648906604107E-2</v>
      </c>
      <c r="P878" s="1194">
        <f t="shared" si="152"/>
        <v>1.8095648906604107E-2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>
        <f>SUM(H$590)</f>
        <v>1.8469185559062884E-3</v>
      </c>
      <c r="I879" s="1194">
        <f t="shared" ref="I879:K879" si="154">SUM(I$590)</f>
        <v>1.8469185559062884E-3</v>
      </c>
      <c r="J879" s="1194">
        <f t="shared" si="154"/>
        <v>1.8469185559062884E-3</v>
      </c>
      <c r="K879" s="1194">
        <f t="shared" si="154"/>
        <v>1.8469185559062884E-3</v>
      </c>
      <c r="L879" s="1160"/>
      <c r="M879" s="1194">
        <f>SUM(M$590)</f>
        <v>1.8469185559062884E-3</v>
      </c>
      <c r="N879" s="1194">
        <f t="shared" ref="N879:P879" si="155">SUM(N$590)</f>
        <v>1.8469185559062884E-3</v>
      </c>
      <c r="O879" s="1194">
        <f t="shared" si="155"/>
        <v>1.8469185559062884E-3</v>
      </c>
      <c r="P879" s="1194">
        <f t="shared" si="155"/>
        <v>1.8469185559062884E-3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>
        <f>SUM($H$820:$H$899)</f>
        <v>0.46566079779310976</v>
      </c>
      <c r="I900" s="1194">
        <f>SUM($I$820:$I$899)</f>
        <v>0.67860982721403118</v>
      </c>
      <c r="J900" s="1194">
        <f>SUM($J$820:$J$899)</f>
        <v>1.822238744243919</v>
      </c>
      <c r="K900" s="1194">
        <f>SUM($K$820:$K$899)</f>
        <v>5.3962206604954757</v>
      </c>
      <c r="L900" s="1160"/>
      <c r="M900" s="1194">
        <f>SUM($M$820:$M$899)</f>
        <v>0.20442879860257435</v>
      </c>
      <c r="N900" s="1194">
        <f>SUM($N$820:$N$899)</f>
        <v>0.13679053624267395</v>
      </c>
      <c r="O900" s="1194">
        <f>SUM($O$820:$O$899)</f>
        <v>1.0473024374444169</v>
      </c>
      <c r="P900" s="1194">
        <f>SUM($P$820:$P$899)</f>
        <v>4.4842486994743052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>
        <f>SUMPRODUCT(H859:H887,$S859:$S887)</f>
        <v>0</v>
      </c>
      <c r="I901" s="1413">
        <f>SUMPRODUCT(I859:I887,$S859:$S887)</f>
        <v>0</v>
      </c>
      <c r="J901" s="1413">
        <f>SUMPRODUCT(J859:J887,$S859:$S887)</f>
        <v>0</v>
      </c>
      <c r="K901" s="1413">
        <f>SUMPRODUCT(K859:K887,$S859:$S887)</f>
        <v>0</v>
      </c>
      <c r="L901" s="1160"/>
      <c r="M901" s="1413">
        <f>SUMPRODUCT(M859:M887,$S859:$S887)</f>
        <v>0</v>
      </c>
      <c r="N901" s="1413">
        <f>SUMPRODUCT(N859:N887,$S859:$S887)</f>
        <v>0</v>
      </c>
      <c r="O901" s="1413">
        <f>SUMPRODUCT(O859:O887,$S859:$S887)</f>
        <v>0</v>
      </c>
      <c r="P901" s="1413">
        <f>SUMPRODUCT(P859:P887,$S859:$S887)</f>
        <v>0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10800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10800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48090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17432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675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>
        <f>SUM(H475,H484,H493,H502,H508,H514,H520,H526,H532,H538,H544,H550,H556,H562,H568,H574,H580,H586,H592,H605,H611,H623)</f>
        <v>19798.14883257652</v>
      </c>
      <c r="I989" s="1187">
        <f>SUM(I475,I484,I493,I502,I508,I514,I520,I526,I532,I538,I544,I550,I556,I562,I568,I574,I580,I586,I592,I605,I611,I623)</f>
        <v>19798.14883257652</v>
      </c>
      <c r="J989" s="1187">
        <f>SUM(J475,J484,J493,J502,J508,J514,J520,J526,J532,J538,J544,J550,J556,J562,J568,J574,J580,J586,J592,J605,J611,J623)</f>
        <v>12373.843020360322</v>
      </c>
      <c r="K989" s="1187">
        <f>SUM(K475,K484,K493,K502,K508,K514,K520,K526,K532,K538,K544,K550,K556,K562,K568,K574,K580,K586,K592,K605,K611,K623)</f>
        <v>9899.0744162882602</v>
      </c>
      <c r="L989" s="1171"/>
      <c r="M989" s="1187">
        <f>SUM(M475,M484,M493,M502,M508,M514,M520,M526,M532,M538,M544,M550,M556,M562,M568,M574,M580,M586,M592,M605,M611,M623)</f>
        <v>13663.748832576519</v>
      </c>
      <c r="N989" s="1187">
        <f>SUM(N475,N484,N493,N502,N508,N514,N520,N526,N532,N538,N544,N550,N556,N562,N568,N574,N580,N586,N592,N605,N611,N623)</f>
        <v>12340.100832576518</v>
      </c>
      <c r="O989" s="1187">
        <f>SUM(O475,O484,O493,O502,O508,O514,O520,O526,O532,O538,O544,O550,O556,O562,O568,O574,O580,O586,O592,O605,O611,O623)</f>
        <v>5198.1790203603232</v>
      </c>
      <c r="P989" s="1187">
        <f>SUM(P475,P484,P493,P502,P508,P514,P520,P526,P532,P538,P544,P550,P556,P562,P568,P574,P580,P586,P592,P605,P611,P623)</f>
        <v>-3756.4455837117416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676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677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678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679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11548.951999999997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>
        <f>H985-SUM(H988:H999)</f>
        <v>-67299.909953301685</v>
      </c>
      <c r="I1002" s="1189">
        <f>I985-SUM(I988:I999)</f>
        <v>-56644.717902033342</v>
      </c>
      <c r="J1002" s="1189">
        <f>J985-SUM(J988:J999)</f>
        <v>29678.659480463073</v>
      </c>
      <c r="K1002" s="1189">
        <f>K985-SUM(K988:K999)</f>
        <v>148631.48750479234</v>
      </c>
      <c r="L1002" s="1171"/>
      <c r="M1002" s="1189">
        <f>M985-SUM(M988:M999)</f>
        <v>-45057.509953301691</v>
      </c>
      <c r="N1002" s="1189">
        <f>N985-SUM(N988:N999)</f>
        <v>-35773.669902033333</v>
      </c>
      <c r="O1002" s="1189">
        <f>O985-SUM(O988:O999)</f>
        <v>27836.323480463063</v>
      </c>
      <c r="P1002" s="1189">
        <f>P985-SUM(P988:P999)</f>
        <v>208265.00750479233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48090</v>
      </c>
      <c r="E1004" s="1187">
        <f>SUM(E988:E1003)</f>
        <v>117880</v>
      </c>
      <c r="F1004" s="1187">
        <f>SUM(F988:F1003)</f>
        <v>309500</v>
      </c>
      <c r="G1004" s="1171"/>
      <c r="H1004" s="1189">
        <f>SUM(H988:H1003)</f>
        <v>36098.666666666672</v>
      </c>
      <c r="I1004" s="1189">
        <f>SUM(I988:I1003)</f>
        <v>50110.666666666672</v>
      </c>
      <c r="J1004" s="1189">
        <f>SUM(J988:J1003)</f>
        <v>105374.16666666666</v>
      </c>
      <c r="K1004" s="1189">
        <f>SUM(K988:K1003)</f>
        <v>213639.33333333334</v>
      </c>
      <c r="L1004" s="1171"/>
      <c r="M1004" s="1187">
        <f>SUM(M988:M1003)</f>
        <v>32798.666666666672</v>
      </c>
      <c r="N1004" s="1187">
        <f>SUM(N988:N1003)</f>
        <v>32700.666666666672</v>
      </c>
      <c r="O1004" s="1187">
        <f>SUM(O988:O1003)</f>
        <v>14344.166666666668</v>
      </c>
      <c r="P1004" s="1187">
        <f>SUM(P988:P1003)</f>
        <v>-3510.666666666657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10800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302400.00000000006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421200.00000000006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671</v>
      </c>
      <c r="B1031" s="1223"/>
      <c r="C1031" s="1226">
        <f>SUM(C989)+SUM(M989)</f>
        <v>17914.148832576517</v>
      </c>
      <c r="D1031" s="1221"/>
      <c r="E1031" s="1226">
        <f>SUM(D989)+SUM(N989)</f>
        <v>18286.148832576517</v>
      </c>
      <c r="F1031" s="1221"/>
      <c r="G1031" s="1221"/>
      <c r="H1031" s="1226">
        <f>SUM(E989)+SUM(O989)</f>
        <v>10837.843020360324</v>
      </c>
      <c r="I1031" s="1220"/>
      <c r="J1031" s="1226">
        <f>SUM(F989)+SUM(P989)</f>
        <v>8567.0744162882584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672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673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674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766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682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683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684</v>
      </c>
      <c r="B1067" s="1223"/>
      <c r="C1067" s="1164">
        <f>SUM(C865:C879,C881:C882,C884)</f>
        <v>0.11256847901618927</v>
      </c>
      <c r="D1067" s="1164">
        <f>SUM(M865:M879,M881:M882,M884)</f>
        <v>0.11206829492580779</v>
      </c>
      <c r="E1067" s="1164">
        <f>SUM(D865:D879,D881:D882,D884)</f>
        <v>0.20495311475716063</v>
      </c>
      <c r="F1067" s="1164">
        <f>SUM(N865:N879,N881:N882,N884)</f>
        <v>1.9683659184836451E-2</v>
      </c>
      <c r="G1067" s="1221"/>
      <c r="H1067" s="1164">
        <f>SUM(E865:E879,E881:E882,E884)</f>
        <v>0.2581623634371108</v>
      </c>
      <c r="I1067" s="1164">
        <f>SUM(O865:O879,O881:O882,O884)</f>
        <v>-3.3525589495113764E-2</v>
      </c>
      <c r="J1067" s="1164">
        <f>SUM(F865:F879,F881:F882,F884)</f>
        <v>0.29697212241594012</v>
      </c>
      <c r="K1067" s="1164">
        <f>SUM(P865:P879,P881:P882,P884)</f>
        <v>-7.2335348473943142E-2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>
        <f>SUM(D1044:D1068)</f>
        <v>6.1955740131287247E-2</v>
      </c>
      <c r="E1069" s="1164">
        <f>SUM(E1044:E1068)</f>
        <v>1.1015283153386723</v>
      </c>
      <c r="F1069" s="1164">
        <f>SUM(F1044:F1068)</f>
        <v>-5.3970585922494888E-3</v>
      </c>
      <c r="G1069" s="1440"/>
      <c r="H1069" s="1233">
        <f>SUM(H1044:H1068)</f>
        <v>1.248027599718911</v>
      </c>
      <c r="I1069" s="1233">
        <f>SUM(I1044:I1068)</f>
        <v>0.97592596816366572</v>
      </c>
      <c r="J1069" s="1233">
        <f>SUM(J1044:J1068)</f>
        <v>1.3195747357350409</v>
      </c>
      <c r="K1069" s="1233">
        <f>SUM(K1044:K1068)</f>
        <v>4.4010264756231932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10800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48090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>
        <f>M900</f>
        <v>0.20442879860257435</v>
      </c>
      <c r="E1103" s="1444">
        <f>D900</f>
        <v>1.1015283153386721</v>
      </c>
      <c r="F1103" s="1444">
        <f>N900</f>
        <v>0.13679053624267395</v>
      </c>
      <c r="G1103" s="1221"/>
      <c r="H1103" s="1445">
        <f>E900</f>
        <v>1.2480275997189114</v>
      </c>
      <c r="I1103" s="1445">
        <f>O900</f>
        <v>1.0473024374444169</v>
      </c>
      <c r="J1103" s="1445">
        <f>F900</f>
        <v>1.3195747357350414</v>
      </c>
      <c r="K1103" s="1445">
        <f>P900</f>
        <v>4.4842486994743052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>
        <f>IF(SUM(D1043:D1068)=D1103,"OK",SUM(D1043:D1068))</f>
        <v>6.1955740131287247E-2</v>
      </c>
      <c r="E1104" s="1441" t="str">
        <f>IF(SUM(E1043:E1068)=E1103,"OK",SUM(E1043:E1068))</f>
        <v>OK</v>
      </c>
      <c r="F1104" s="1441">
        <f>IF(SUM(F1043:F1068)=F1103,"OK",SUM(F1043:F1068))</f>
        <v>-5.3970585922494888E-3</v>
      </c>
      <c r="G1104" s="1221"/>
      <c r="H1104" s="1441" t="str">
        <f>IF(SUM(H1043:H1068)=H1103,"OK",SUM(H1043:H1068))</f>
        <v>OK</v>
      </c>
      <c r="I1104" s="1441">
        <f>IF(SUM(I1043:I1068)=I1103,"OK",SUM(I1043:I1068))</f>
        <v>0.97592596816366572</v>
      </c>
      <c r="J1104" s="1441" t="str">
        <f>IF(SUM(J1043:J1068)=J1103,"OK",SUM(J1043:J1068))</f>
        <v>OK</v>
      </c>
      <c r="K1104" s="1441">
        <f>IF(SUM(K1043:K1068)=K1103,"OK",SUM(K1043:K1068))</f>
        <v>4.4010264756231932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48090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0.80407766284596038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9" t="s">
        <v>522</v>
      </c>
      <c r="D42" s="1599"/>
      <c r="E42" s="1599"/>
      <c r="F42" s="1599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9" t="s">
        <v>522</v>
      </c>
      <c r="D70" s="1599"/>
      <c r="E70" s="1599"/>
      <c r="F70" s="1599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680</v>
      </c>
      <c r="B83" s="754"/>
      <c r="C83" s="1599" t="s">
        <v>522</v>
      </c>
      <c r="D83" s="1599"/>
      <c r="E83" s="1599"/>
      <c r="F83" s="1599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681</v>
      </c>
      <c r="B86" s="754"/>
      <c r="C86" s="1599" t="s">
        <v>522</v>
      </c>
      <c r="D86" s="1599"/>
      <c r="E86" s="1599"/>
      <c r="F86" s="1599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9" t="s">
        <v>522</v>
      </c>
      <c r="D89" s="1599"/>
      <c r="E89" s="1599"/>
      <c r="F89" s="1599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9" t="s">
        <v>522</v>
      </c>
      <c r="D92" s="1599"/>
      <c r="E92" s="1599"/>
      <c r="F92" s="1599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9" t="s">
        <v>522</v>
      </c>
      <c r="D95" s="1599"/>
      <c r="E95" s="1599"/>
      <c r="F95" s="1599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N10" zoomScale="150" zoomScaleNormal="150" zoomScalePageLayoutView="150" workbookViewId="0">
      <selection activeCell="AA32" sqref="AA3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2016-12-04T09:54:30Z</dcterms:modified>
</cp:coreProperties>
</file>